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9B39CE0F-5AF8-49EE-B9B2-7F975B029A78}" xr6:coauthVersionLast="47" xr6:coauthVersionMax="47" xr10:uidLastSave="{00000000-0000-0000-0000-000000000000}"/>
  <bookViews>
    <workbookView xWindow="-120" yWindow="-120" windowWidth="29040" windowHeight="15840" tabRatio="762" firstSheet="6" activeTab="11" xr2:uid="{00000000-000D-0000-FFFF-FFFF00000000}"/>
  </bookViews>
  <sheets>
    <sheet name="Linkสูตรออร์เดอร์  (2)" sheetId="4261" r:id="rId1"/>
    <sheet name="4(Order+FC) (-4)" sheetId="4328" r:id="rId2"/>
    <sheet name="4(Order+FC)" sheetId="4196" r:id="rId3"/>
    <sheet name="4(Order)" sheetId="4189" r:id="rId4"/>
    <sheet name="4(Order) แยกลูกค้า" sheetId="4314" r:id="rId5"/>
    <sheet name="4(Fc) แยกลูกค้า" sheetId="4042" r:id="rId6"/>
    <sheet name="3(Order+Fc) แยกลูกค้า" sheetId="4213" r:id="rId7"/>
    <sheet name="5(Order)" sheetId="4223" r:id="rId8"/>
    <sheet name="3(Order) แยกลูกค้า" sheetId="4123" r:id="rId9"/>
    <sheet name="5(Fc) แยกลูกค้" sheetId="4224" r:id="rId10"/>
    <sheet name="ค้างทอ3-5-68" sheetId="4418" r:id="rId11"/>
    <sheet name="3-6-68" sheetId="4441" r:id="rId12"/>
    <sheet name="31-5-68" sheetId="4440" r:id="rId13"/>
    <sheet name="30-5-68" sheetId="4439" r:id="rId14"/>
    <sheet name="29-5-68" sheetId="4438" r:id="rId15"/>
    <sheet name="28-5-68" sheetId="4437" r:id="rId16"/>
    <sheet name="26-5-68" sheetId="4436" r:id="rId17"/>
    <sheet name="24-5-68" sheetId="4435" r:id="rId18"/>
    <sheet name="23-5-68" sheetId="4434" r:id="rId19"/>
    <sheet name="22-5-68" sheetId="4433" r:id="rId20"/>
    <sheet name="21-5-68" sheetId="4432" r:id="rId21"/>
    <sheet name="20-5-68" sheetId="4431" r:id="rId22"/>
    <sheet name="19-5-68" sheetId="4430" r:id="rId23"/>
    <sheet name="17-5-68" sheetId="4429" r:id="rId24"/>
    <sheet name="16-5-68" sheetId="4428" r:id="rId25"/>
    <sheet name="15-5-68" sheetId="4427" r:id="rId26"/>
    <sheet name="14-5-68" sheetId="4426" r:id="rId27"/>
    <sheet name="12-5-68" sheetId="4425" r:id="rId28"/>
    <sheet name="10-5-68" sheetId="4424" r:id="rId29"/>
    <sheet name="9-5-68" sheetId="4423" r:id="rId30"/>
    <sheet name="8-5-68" sheetId="4422" r:id="rId31"/>
    <sheet name="7-5-68" sheetId="4421" r:id="rId32"/>
    <sheet name="6-5-68" sheetId="4420" r:id="rId33"/>
    <sheet name="5-5-68" sheetId="4419" r:id="rId34"/>
    <sheet name="3-5-68" sheetId="4412" r:id="rId35"/>
    <sheet name="2-5-68" sheetId="4411" r:id="rId36"/>
    <sheet name="30-4-68" sheetId="4410" r:id="rId37"/>
    <sheet name="29-4-68" sheetId="4409" r:id="rId38"/>
    <sheet name="28-4-68" sheetId="4407" r:id="rId39"/>
    <sheet name="26-4-68" sheetId="4406" r:id="rId40"/>
  </sheets>
  <externalReferences>
    <externalReference r:id="rId41"/>
    <externalReference r:id="rId42"/>
    <externalReference r:id="rId43"/>
  </externalReferences>
  <definedNames>
    <definedName name="_xlnm._FilterDatabase" localSheetId="28" hidden="1">'10-5-68'!$A$5:$BD$204</definedName>
    <definedName name="_xlnm._FilterDatabase" localSheetId="27" hidden="1">'12-5-68'!$A$5:$BD$202</definedName>
    <definedName name="_xlnm._FilterDatabase" localSheetId="26" hidden="1">'14-5-68'!$A$5:$BD$194</definedName>
    <definedName name="_xlnm._FilterDatabase" localSheetId="25" hidden="1">'15-5-68'!$A$5:$BD$190</definedName>
    <definedName name="_xlnm._FilterDatabase" localSheetId="24" hidden="1">'16-5-68'!$A$5:$BD$176</definedName>
    <definedName name="_xlnm._FilterDatabase" localSheetId="23" hidden="1">'17-5-68'!$A$5:$BD$173</definedName>
    <definedName name="_xlnm._FilterDatabase" localSheetId="22" hidden="1">'19-5-68'!$A$5:$BD$184</definedName>
    <definedName name="_xlnm._FilterDatabase" localSheetId="21" hidden="1">'20-5-68'!$A$5:$BD$194</definedName>
    <definedName name="_xlnm._FilterDatabase" localSheetId="20" hidden="1">'21-5-68'!$A$5:$BD$194</definedName>
    <definedName name="_xlnm._FilterDatabase" localSheetId="19" hidden="1">'22-5-68'!$A$5:$BD$190</definedName>
    <definedName name="_xlnm._FilterDatabase" localSheetId="18" hidden="1">'23-5-68'!$A$5:$BD$198</definedName>
    <definedName name="_xlnm._FilterDatabase" localSheetId="17" hidden="1">'24-5-68'!$A$5:$BD$196</definedName>
    <definedName name="_xlnm._FilterDatabase" localSheetId="35" hidden="1">'2-5-68'!$A$5:$BD$202</definedName>
    <definedName name="_xlnm._FilterDatabase" localSheetId="39" hidden="1">'26-4-68'!$A$5:$BD$252</definedName>
    <definedName name="_xlnm._FilterDatabase" localSheetId="16" hidden="1">'26-5-68'!$A$5:$BD$186</definedName>
    <definedName name="_xlnm._FilterDatabase" localSheetId="38" hidden="1">'28-4-68'!$A$5:$BD$246</definedName>
    <definedName name="_xlnm._FilterDatabase" localSheetId="15" hidden="1">'28-5-68'!$A$5:$BD$176</definedName>
    <definedName name="_xlnm._FilterDatabase" localSheetId="37" hidden="1">'29-4-68'!$A$5:$BD$230</definedName>
    <definedName name="_xlnm._FilterDatabase" localSheetId="14" hidden="1">'29-5-68'!$A$5:$BD$172</definedName>
    <definedName name="_xlnm._FilterDatabase" localSheetId="36" hidden="1">'30-4-68'!$A$5:$BD$211</definedName>
    <definedName name="_xlnm._FilterDatabase" localSheetId="13" hidden="1">'30-5-68'!$A$5:$BD$168</definedName>
    <definedName name="_xlnm._FilterDatabase" localSheetId="12" hidden="1">'31-5-68'!$A$5:$BD$160</definedName>
    <definedName name="_xlnm._FilterDatabase" localSheetId="34" hidden="1">'3-5-68'!$A$5:$BD$196</definedName>
    <definedName name="_xlnm._FilterDatabase" localSheetId="11" hidden="1">'3-6-68'!$A$5:$BD$171</definedName>
    <definedName name="_xlnm._FilterDatabase" localSheetId="33" hidden="1">'5-5-68'!$A$5:$BD$187</definedName>
    <definedName name="_xlnm._FilterDatabase" localSheetId="32" hidden="1">'6-5-68'!$A$5:$BD$182</definedName>
    <definedName name="_xlnm._FilterDatabase" localSheetId="31" hidden="1">'7-5-68'!$A$5:$BD$190</definedName>
    <definedName name="_xlnm._FilterDatabase" localSheetId="30" hidden="1">'8-5-68'!$A$5:$BD$197</definedName>
    <definedName name="_xlnm._FilterDatabase" localSheetId="29" hidden="1">'9-5-68'!$A$5:$BD$201</definedName>
    <definedName name="_xlnm._FilterDatabase" localSheetId="0" hidden="1">'Linkสูตรออร์เดอร์  (2)'!$A$5:$BD$5</definedName>
    <definedName name="_xlnm.Print_Area" localSheetId="8">'3(Order) แยกลูกค้า'!$A$4:$G$60</definedName>
    <definedName name="_xlnm.Print_Area" localSheetId="6">'3(Order+Fc) แยกลูกค้า'!$A$4:$I$80</definedName>
    <definedName name="_xlnm.Print_Area" localSheetId="5">'4(Fc) แยกลูกค้า'!$A$1:$H$39</definedName>
    <definedName name="_xlnm.Print_Area" localSheetId="3">'4(Order)'!$A$6:$G$43</definedName>
    <definedName name="_xlnm.Print_Area" localSheetId="4">'4(Order) แยกลูกค้า'!$A$4:$G$60</definedName>
    <definedName name="_xlnm.Print_Area" localSheetId="9">'5(Fc) แยกลูกค้'!$A$1:$H$39</definedName>
    <definedName name="_xlnm.Print_Area" localSheetId="7">'5(Order)'!$A$1:$G$23</definedName>
    <definedName name="Z_A35135A6_BB02_445F_B09B_908EF37AECE2_.wvu.Cols" localSheetId="28" hidden="1">'10-5-68'!$A:$A,'10-5-68'!$AG:$AG</definedName>
    <definedName name="Z_A35135A6_BB02_445F_B09B_908EF37AECE2_.wvu.Cols" localSheetId="27" hidden="1">'12-5-68'!$A:$A,'12-5-68'!$AG:$AG</definedName>
    <definedName name="Z_A35135A6_BB02_445F_B09B_908EF37AECE2_.wvu.Cols" localSheetId="26" hidden="1">'14-5-68'!$A:$A,'14-5-68'!$AG:$AG</definedName>
    <definedName name="Z_A35135A6_BB02_445F_B09B_908EF37AECE2_.wvu.Cols" localSheetId="25" hidden="1">'15-5-68'!$A:$A,'15-5-68'!$AG:$AG</definedName>
    <definedName name="Z_A35135A6_BB02_445F_B09B_908EF37AECE2_.wvu.Cols" localSheetId="24" hidden="1">'16-5-68'!$A:$A,'16-5-68'!$AG:$AG</definedName>
    <definedName name="Z_A35135A6_BB02_445F_B09B_908EF37AECE2_.wvu.Cols" localSheetId="23" hidden="1">'17-5-68'!$A:$A,'17-5-68'!$AG:$AG</definedName>
    <definedName name="Z_A35135A6_BB02_445F_B09B_908EF37AECE2_.wvu.Cols" localSheetId="22" hidden="1">'19-5-68'!$A:$A,'19-5-68'!$AG:$AG</definedName>
    <definedName name="Z_A35135A6_BB02_445F_B09B_908EF37AECE2_.wvu.Cols" localSheetId="21" hidden="1">'20-5-68'!$A:$A,'20-5-68'!$AG:$AG</definedName>
    <definedName name="Z_A35135A6_BB02_445F_B09B_908EF37AECE2_.wvu.Cols" localSheetId="20" hidden="1">'21-5-68'!$A:$A,'21-5-68'!$AG:$AG</definedName>
    <definedName name="Z_A35135A6_BB02_445F_B09B_908EF37AECE2_.wvu.Cols" localSheetId="19" hidden="1">'22-5-68'!$A:$A,'22-5-68'!$AG:$AG</definedName>
    <definedName name="Z_A35135A6_BB02_445F_B09B_908EF37AECE2_.wvu.Cols" localSheetId="18" hidden="1">'23-5-68'!$A:$A,'23-5-68'!$AG:$AG</definedName>
    <definedName name="Z_A35135A6_BB02_445F_B09B_908EF37AECE2_.wvu.Cols" localSheetId="17" hidden="1">'24-5-68'!$A:$A,'24-5-68'!$AG:$AG</definedName>
    <definedName name="Z_A35135A6_BB02_445F_B09B_908EF37AECE2_.wvu.Cols" localSheetId="35" hidden="1">'2-5-68'!$A:$A,'2-5-68'!$AG:$AG</definedName>
    <definedName name="Z_A35135A6_BB02_445F_B09B_908EF37AECE2_.wvu.Cols" localSheetId="39" hidden="1">'26-4-68'!$A:$A,'26-4-68'!$AG:$AG</definedName>
    <definedName name="Z_A35135A6_BB02_445F_B09B_908EF37AECE2_.wvu.Cols" localSheetId="16" hidden="1">'26-5-68'!$A:$A,'26-5-68'!$AG:$AG</definedName>
    <definedName name="Z_A35135A6_BB02_445F_B09B_908EF37AECE2_.wvu.Cols" localSheetId="38" hidden="1">'28-4-68'!$A:$A,'28-4-68'!$AG:$AG</definedName>
    <definedName name="Z_A35135A6_BB02_445F_B09B_908EF37AECE2_.wvu.Cols" localSheetId="15" hidden="1">'28-5-68'!$A:$A,'28-5-68'!$AG:$AG</definedName>
    <definedName name="Z_A35135A6_BB02_445F_B09B_908EF37AECE2_.wvu.Cols" localSheetId="37" hidden="1">'29-4-68'!$A:$A,'29-4-68'!$AG:$AG</definedName>
    <definedName name="Z_A35135A6_BB02_445F_B09B_908EF37AECE2_.wvu.Cols" localSheetId="14" hidden="1">'29-5-68'!$A:$A,'29-5-68'!$AG:$AG</definedName>
    <definedName name="Z_A35135A6_BB02_445F_B09B_908EF37AECE2_.wvu.Cols" localSheetId="36" hidden="1">'30-4-68'!$A:$A,'30-4-68'!$AG:$AG</definedName>
    <definedName name="Z_A35135A6_BB02_445F_B09B_908EF37AECE2_.wvu.Cols" localSheetId="13" hidden="1">'30-5-68'!$A:$A,'30-5-68'!$AG:$AG</definedName>
    <definedName name="Z_A35135A6_BB02_445F_B09B_908EF37AECE2_.wvu.Cols" localSheetId="12" hidden="1">'31-5-68'!$A:$A,'31-5-68'!$AG:$AG</definedName>
    <definedName name="Z_A35135A6_BB02_445F_B09B_908EF37AECE2_.wvu.Cols" localSheetId="34" hidden="1">'3-5-68'!$A:$A,'3-5-68'!$AG:$AG</definedName>
    <definedName name="Z_A35135A6_BB02_445F_B09B_908EF37AECE2_.wvu.Cols" localSheetId="11" hidden="1">'3-6-68'!$A:$A,'3-6-68'!$AG:$AG</definedName>
    <definedName name="Z_A35135A6_BB02_445F_B09B_908EF37AECE2_.wvu.Cols" localSheetId="33" hidden="1">'5-5-68'!$A:$A,'5-5-68'!$AG:$AG</definedName>
    <definedName name="Z_A35135A6_BB02_445F_B09B_908EF37AECE2_.wvu.Cols" localSheetId="32" hidden="1">'6-5-68'!$A:$A,'6-5-68'!$AG:$AG</definedName>
    <definedName name="Z_A35135A6_BB02_445F_B09B_908EF37AECE2_.wvu.Cols" localSheetId="31" hidden="1">'7-5-68'!$A:$A,'7-5-68'!$AG:$AG</definedName>
    <definedName name="Z_A35135A6_BB02_445F_B09B_908EF37AECE2_.wvu.Cols" localSheetId="30" hidden="1">'8-5-68'!$A:$A,'8-5-68'!$AG:$AG</definedName>
    <definedName name="Z_A35135A6_BB02_445F_B09B_908EF37AECE2_.wvu.Cols" localSheetId="29" hidden="1">'9-5-68'!$A:$A,'9-5-68'!$AG:$AG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8" hidden="1">'10-5-68'!$B$5:$AC$204</definedName>
    <definedName name="Z_A35135A6_BB02_445F_B09B_908EF37AECE2_.wvu.FilterData" localSheetId="27" hidden="1">'12-5-68'!$B$5:$AC$202</definedName>
    <definedName name="Z_A35135A6_BB02_445F_B09B_908EF37AECE2_.wvu.FilterData" localSheetId="26" hidden="1">'14-5-68'!$B$5:$AC$194</definedName>
    <definedName name="Z_A35135A6_BB02_445F_B09B_908EF37AECE2_.wvu.FilterData" localSheetId="25" hidden="1">'15-5-68'!$B$5:$AC$190</definedName>
    <definedName name="Z_A35135A6_BB02_445F_B09B_908EF37AECE2_.wvu.FilterData" localSheetId="24" hidden="1">'16-5-68'!$B$5:$AC$176</definedName>
    <definedName name="Z_A35135A6_BB02_445F_B09B_908EF37AECE2_.wvu.FilterData" localSheetId="23" hidden="1">'17-5-68'!$B$5:$AC$173</definedName>
    <definedName name="Z_A35135A6_BB02_445F_B09B_908EF37AECE2_.wvu.FilterData" localSheetId="22" hidden="1">'19-5-68'!$B$5:$AC$184</definedName>
    <definedName name="Z_A35135A6_BB02_445F_B09B_908EF37AECE2_.wvu.FilterData" localSheetId="21" hidden="1">'20-5-68'!$B$5:$AC$194</definedName>
    <definedName name="Z_A35135A6_BB02_445F_B09B_908EF37AECE2_.wvu.FilterData" localSheetId="20" hidden="1">'21-5-68'!$B$5:$AC$194</definedName>
    <definedName name="Z_A35135A6_BB02_445F_B09B_908EF37AECE2_.wvu.FilterData" localSheetId="19" hidden="1">'22-5-68'!$B$5:$AC$190</definedName>
    <definedName name="Z_A35135A6_BB02_445F_B09B_908EF37AECE2_.wvu.FilterData" localSheetId="18" hidden="1">'23-5-68'!$B$5:$AC$198</definedName>
    <definedName name="Z_A35135A6_BB02_445F_B09B_908EF37AECE2_.wvu.FilterData" localSheetId="17" hidden="1">'24-5-68'!$B$5:$AC$196</definedName>
    <definedName name="Z_A35135A6_BB02_445F_B09B_908EF37AECE2_.wvu.FilterData" localSheetId="35" hidden="1">'2-5-68'!$B$5:$AC$202</definedName>
    <definedName name="Z_A35135A6_BB02_445F_B09B_908EF37AECE2_.wvu.FilterData" localSheetId="39" hidden="1">'26-4-68'!$B$5:$AC$252</definedName>
    <definedName name="Z_A35135A6_BB02_445F_B09B_908EF37AECE2_.wvu.FilterData" localSheetId="16" hidden="1">'26-5-68'!$B$5:$AC$186</definedName>
    <definedName name="Z_A35135A6_BB02_445F_B09B_908EF37AECE2_.wvu.FilterData" localSheetId="38" hidden="1">'28-4-68'!$B$5:$AC$246</definedName>
    <definedName name="Z_A35135A6_BB02_445F_B09B_908EF37AECE2_.wvu.FilterData" localSheetId="15" hidden="1">'28-5-68'!$B$5:$AC$176</definedName>
    <definedName name="Z_A35135A6_BB02_445F_B09B_908EF37AECE2_.wvu.FilterData" localSheetId="37" hidden="1">'29-4-68'!$B$5:$AC$230</definedName>
    <definedName name="Z_A35135A6_BB02_445F_B09B_908EF37AECE2_.wvu.FilterData" localSheetId="14" hidden="1">'29-5-68'!$B$5:$AC$172</definedName>
    <definedName name="Z_A35135A6_BB02_445F_B09B_908EF37AECE2_.wvu.FilterData" localSheetId="36" hidden="1">'30-4-68'!$B$5:$AC$211</definedName>
    <definedName name="Z_A35135A6_BB02_445F_B09B_908EF37AECE2_.wvu.FilterData" localSheetId="13" hidden="1">'30-5-68'!$B$5:$AC$168</definedName>
    <definedName name="Z_A35135A6_BB02_445F_B09B_908EF37AECE2_.wvu.FilterData" localSheetId="12" hidden="1">'31-5-68'!$B$5:$AC$160</definedName>
    <definedName name="Z_A35135A6_BB02_445F_B09B_908EF37AECE2_.wvu.FilterData" localSheetId="34" hidden="1">'3-5-68'!$B$5:$AC$196</definedName>
    <definedName name="Z_A35135A6_BB02_445F_B09B_908EF37AECE2_.wvu.FilterData" localSheetId="11" hidden="1">'3-6-68'!$B$5:$AC$171</definedName>
    <definedName name="Z_A35135A6_BB02_445F_B09B_908EF37AECE2_.wvu.FilterData" localSheetId="33" hidden="1">'5-5-68'!$B$5:$AC$187</definedName>
    <definedName name="Z_A35135A6_BB02_445F_B09B_908EF37AECE2_.wvu.FilterData" localSheetId="32" hidden="1">'6-5-68'!$B$5:$AC$182</definedName>
    <definedName name="Z_A35135A6_BB02_445F_B09B_908EF37AECE2_.wvu.FilterData" localSheetId="31" hidden="1">'7-5-68'!$B$5:$AC$190</definedName>
    <definedName name="Z_A35135A6_BB02_445F_B09B_908EF37AECE2_.wvu.FilterData" localSheetId="30" hidden="1">'8-5-68'!$B$5:$AC$197</definedName>
    <definedName name="Z_A35135A6_BB02_445F_B09B_908EF37AECE2_.wvu.FilterData" localSheetId="29" hidden="1">'9-5-68'!$B$5:$AC$201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8" hidden="1">'10-5-68'!$2:$2</definedName>
    <definedName name="Z_A35135A6_BB02_445F_B09B_908EF37AECE2_.wvu.Rows" localSheetId="27" hidden="1">'12-5-68'!$2:$2</definedName>
    <definedName name="Z_A35135A6_BB02_445F_B09B_908EF37AECE2_.wvu.Rows" localSheetId="26" hidden="1">'14-5-68'!$2:$2</definedName>
    <definedName name="Z_A35135A6_BB02_445F_B09B_908EF37AECE2_.wvu.Rows" localSheetId="25" hidden="1">'15-5-68'!$2:$2</definedName>
    <definedName name="Z_A35135A6_BB02_445F_B09B_908EF37AECE2_.wvu.Rows" localSheetId="24" hidden="1">'16-5-68'!$2:$2</definedName>
    <definedName name="Z_A35135A6_BB02_445F_B09B_908EF37AECE2_.wvu.Rows" localSheetId="23" hidden="1">'17-5-68'!$2:$2</definedName>
    <definedName name="Z_A35135A6_BB02_445F_B09B_908EF37AECE2_.wvu.Rows" localSheetId="22" hidden="1">'19-5-68'!$2:$2</definedName>
    <definedName name="Z_A35135A6_BB02_445F_B09B_908EF37AECE2_.wvu.Rows" localSheetId="21" hidden="1">'20-5-68'!$2:$2</definedName>
    <definedName name="Z_A35135A6_BB02_445F_B09B_908EF37AECE2_.wvu.Rows" localSheetId="20" hidden="1">'21-5-68'!$2:$2</definedName>
    <definedName name="Z_A35135A6_BB02_445F_B09B_908EF37AECE2_.wvu.Rows" localSheetId="19" hidden="1">'22-5-68'!$2:$2</definedName>
    <definedName name="Z_A35135A6_BB02_445F_B09B_908EF37AECE2_.wvu.Rows" localSheetId="18" hidden="1">'23-5-68'!$2:$2</definedName>
    <definedName name="Z_A35135A6_BB02_445F_B09B_908EF37AECE2_.wvu.Rows" localSheetId="17" hidden="1">'24-5-68'!$2:$2</definedName>
    <definedName name="Z_A35135A6_BB02_445F_B09B_908EF37AECE2_.wvu.Rows" localSheetId="35" hidden="1">'2-5-68'!$2:$2</definedName>
    <definedName name="Z_A35135A6_BB02_445F_B09B_908EF37AECE2_.wvu.Rows" localSheetId="39" hidden="1">'26-4-68'!$2:$2</definedName>
    <definedName name="Z_A35135A6_BB02_445F_B09B_908EF37AECE2_.wvu.Rows" localSheetId="16" hidden="1">'26-5-68'!$2:$2</definedName>
    <definedName name="Z_A35135A6_BB02_445F_B09B_908EF37AECE2_.wvu.Rows" localSheetId="38" hidden="1">'28-4-68'!$2:$2</definedName>
    <definedName name="Z_A35135A6_BB02_445F_B09B_908EF37AECE2_.wvu.Rows" localSheetId="15" hidden="1">'28-5-68'!$2:$2</definedName>
    <definedName name="Z_A35135A6_BB02_445F_B09B_908EF37AECE2_.wvu.Rows" localSheetId="37" hidden="1">'29-4-68'!$2:$2</definedName>
    <definedName name="Z_A35135A6_BB02_445F_B09B_908EF37AECE2_.wvu.Rows" localSheetId="14" hidden="1">'29-5-68'!$2:$2</definedName>
    <definedName name="Z_A35135A6_BB02_445F_B09B_908EF37AECE2_.wvu.Rows" localSheetId="36" hidden="1">'30-4-68'!$2:$2</definedName>
    <definedName name="Z_A35135A6_BB02_445F_B09B_908EF37AECE2_.wvu.Rows" localSheetId="13" hidden="1">'30-5-68'!$2:$2</definedName>
    <definedName name="Z_A35135A6_BB02_445F_B09B_908EF37AECE2_.wvu.Rows" localSheetId="12" hidden="1">'31-5-68'!$2:$2</definedName>
    <definedName name="Z_A35135A6_BB02_445F_B09B_908EF37AECE2_.wvu.Rows" localSheetId="34" hidden="1">'3-5-68'!$2:$2</definedName>
    <definedName name="Z_A35135A6_BB02_445F_B09B_908EF37AECE2_.wvu.Rows" localSheetId="11" hidden="1">'3-6-68'!$2:$2</definedName>
    <definedName name="Z_A35135A6_BB02_445F_B09B_908EF37AECE2_.wvu.Rows" localSheetId="33" hidden="1">'5-5-68'!$2:$2</definedName>
    <definedName name="Z_A35135A6_BB02_445F_B09B_908EF37AECE2_.wvu.Rows" localSheetId="32" hidden="1">'6-5-68'!$2:$2</definedName>
    <definedName name="Z_A35135A6_BB02_445F_B09B_908EF37AECE2_.wvu.Rows" localSheetId="31" hidden="1">'7-5-68'!$2:$2</definedName>
    <definedName name="Z_A35135A6_BB02_445F_B09B_908EF37AECE2_.wvu.Rows" localSheetId="30" hidden="1">'8-5-68'!$2:$2</definedName>
    <definedName name="Z_A35135A6_BB02_445F_B09B_908EF37AECE2_.wvu.Rows" localSheetId="29" hidden="1">'9-5-68'!$2:$2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44"/>
    <pivotCache cacheId="1" r:id="rId45"/>
    <pivotCache cacheId="2" r:id="rId46"/>
    <pivotCache cacheId="3" r:id="rId47"/>
    <pivotCache cacheId="4" r:id="rId4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H43" i="4224"/>
  <c r="L11" i="4223" l="1"/>
  <c r="C21" i="4418" l="1"/>
  <c r="D21" i="4418"/>
  <c r="E21" i="4418"/>
  <c r="F21" i="4418"/>
  <c r="G21" i="4418"/>
  <c r="H21" i="4418"/>
  <c r="I21" i="4418"/>
  <c r="J21" i="4418"/>
  <c r="K21" i="4418"/>
  <c r="L21" i="4418"/>
  <c r="M21" i="4418"/>
  <c r="N21" i="4418"/>
  <c r="O21" i="4418"/>
  <c r="P21" i="4418"/>
  <c r="Q21" i="4418"/>
  <c r="B21" i="4418"/>
  <c r="R6" i="4418"/>
  <c r="R7" i="4418"/>
  <c r="R8" i="4418"/>
  <c r="R9" i="4418"/>
  <c r="R10" i="4418"/>
  <c r="R11" i="4418"/>
  <c r="R12" i="4418"/>
  <c r="R13" i="4418"/>
  <c r="R14" i="4418"/>
  <c r="R15" i="4418"/>
  <c r="R16" i="4418"/>
  <c r="R17" i="4418"/>
  <c r="R18" i="4418"/>
  <c r="R19" i="4418"/>
  <c r="R20" i="4418"/>
  <c r="R5" i="4418"/>
  <c r="D36" i="4189"/>
  <c r="D34" i="4189"/>
  <c r="D31" i="4189"/>
  <c r="D32" i="4189"/>
  <c r="D33" i="4189"/>
  <c r="D30" i="4189"/>
  <c r="D28" i="4189"/>
  <c r="D26" i="4189"/>
  <c r="D25" i="4189"/>
  <c r="R21" i="4418" l="1"/>
  <c r="C41" i="4189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<sst xmlns="http://schemas.openxmlformats.org/spreadsheetml/2006/main" count="80095" uniqueCount="847">
  <si>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</si>
  <si>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</si>
  <si>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</si>
  <si>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</si>
  <si>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</si>
  <si>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</si>
  <si>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</si>
  <si>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</si>
  <si>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</si>
  <si>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</si>
  <si>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</si>
  <si>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</si>
  <si>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</si>
  <si>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</si>
  <si>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</si>
  <si>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</si>
  <si>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</si>
  <si>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</si>
  <si>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</si>
  <si>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</si>
  <si>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</si>
  <si>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</si>
  <si>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</si>
  <si>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</si>
  <si>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</si>
  <si>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</si>
  <si>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</si>
  <si>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</si>
  <si>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</si>
  <si>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</si>
  <si>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</si>
  <si>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</si>
  <si>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</si>
  <si>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</si>
  <si>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</si>
  <si>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</si>
  <si>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</si>
  <si>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</si>
  <si>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</si>
  <si>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</si>
  <si>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</si>
  <si>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</si>
  <si>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</si>
  <si>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</si>
  <si>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</si>
  <si>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</si>
  <si>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</si>
  <si>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</si>
  <si>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</si>
  <si>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</si>
  <si>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</si>
  <si>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</si>
  <si>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</si>
  <si>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</si>
  <si>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</si>
  <si>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</si>
  <si>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</si>
  <si>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</si>
  <si>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</si>
  <si>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</si>
  <si>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</si>
  <si>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</si>
  <si>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</si>
  <si>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</si>
  <si>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</si>
  <si>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</si>
  <si>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</si>
  <si>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</si>
  <si>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</si>
  <si>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</si>
  <si>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</si>
  <si>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</si>
  <si>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</si>
  <si>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</si>
  <si>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</si>
  <si>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</si>
  <si>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</si>
  <si>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</si>
  <si>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</si>
  <si>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</si>
  <si>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</si>
  <si>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</si>
  <si>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</si>
  <si>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</si>
  <si>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</si>
  <si>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</si>
  <si>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</si>
  <si>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</si>
  <si>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</si>
  <si>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</si>
  <si>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</si>
  <si>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</si>
  <si>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</si>
  <si>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</si>
  <si>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</si>
  <si>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</si>
  <si>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</si>
  <si>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</si>
  <si>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</si>
  <si>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</si>
  <si>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</si>
  <si>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</si>
  <si>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</si>
  <si>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</si>
  <si>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</si>
  <si>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</si>
  <si>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</si>
  <si>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</si>
  <si>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</si>
  <si>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</si>
  <si>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</si>
  <si>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</si>
  <si>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</si>
  <si>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</si>
  <si>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</si>
  <si>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</si>
  <si>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</si>
  <si>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</si>
  <si>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</si>
  <si>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</si>
  <si>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</si>
  <si>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</si>
  <si>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</si>
  <si>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</si>
  <si>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</si>
  <si>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</si>
  <si>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</si>
  <si>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</si>
  <si>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</si>
  <si>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</si>
  <si>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</si>
  <si>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</si>
  <si>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</si>
  <si>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</si>
  <si>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</si>
  <si>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</si>
  <si>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</si>
  <si>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</si>
  <si>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</si>
  <si>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</si>
  <si>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</si>
  <si>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</si>
  <si>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</si>
  <si>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</si>
  <si>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</si>
  <si>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</si>
  <si>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</si>
  <si>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</si>
  <si>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</si>
  <si>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</si>
  <si>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</si>
  <si>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</si>
  <si>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</si>
  <si>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</si>
  <si>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</si>
  <si>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</si>
  <si>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</si>
  <si>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</si>
  <si>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</si>
  <si>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</si>
  <si>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</si>
  <si>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</si>
  <si>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</si>
  <si>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</si>
  <si>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</si>
  <si>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</si>
  <si>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</si>
  <si>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</si>
  <si>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</si>
  <si>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</si>
  <si>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</si>
  <si>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</si>
  <si>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</si>
  <si>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</si>
  <si>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</si>
  <si>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</si>
  <si>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</si>
  <si>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</si>
  <si>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</si>
  <si>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</si>
  <si>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</si>
  <si>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</si>
  <si>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</si>
  <si>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</si>
  <si>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</si>
  <si>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</si>
  <si>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</si>
  <si>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</si>
  <si>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</si>
  <si>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</si>
  <si>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</si>
  <si>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</si>
  <si>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</si>
  <si>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</si>
  <si>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</si>
  <si>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</si>
  <si>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</si>
  <si>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</si>
  <si>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</si>
  <si>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</si>
  <si>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</si>
  <si>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</si>
  <si>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</si>
  <si>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</si>
  <si>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</si>
  <si>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</si>
  <si>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</si>
  <si>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</si>
  <si>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</si>
  <si>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</si>
  <si>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</si>
  <si>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</si>
  <si>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</si>
  <si>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</si>
  <si>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</si>
  <si>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</si>
  <si>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</si>
  <si>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</si>
  <si>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</si>
  <si>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</si>
  <si>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</si>
  <si>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</si>
  <si>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</si>
  <si>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</si>
  <si>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</si>
  <si>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</si>
  <si>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</si>
  <si>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</si>
  <si>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ถุงเงิน</t>
  </si>
  <si>
    <t>WRWT251000/WRWT251000</t>
  </si>
  <si>
    <t>WRWT251000/WRYL251000</t>
  </si>
  <si>
    <t>MK67-001490</t>
  </si>
  <si>
    <t>เฟิร์สช้อย 903</t>
  </si>
  <si>
    <t>ลำพูน</t>
  </si>
  <si>
    <t>MK67-001537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</si>
  <si>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</si>
  <si>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</si>
  <si>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</si>
  <si>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</si>
  <si>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</si>
  <si>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</si>
  <si>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</si>
  <si>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</si>
  <si>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</si>
  <si>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</si>
  <si>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</si>
  <si>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</si>
  <si>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</si>
  <si>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</si>
  <si>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</si>
  <si>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MK67-001642</t>
  </si>
  <si>
    <t>MK67-001643</t>
  </si>
  <si>
    <t>BLANK FORM</t>
  </si>
  <si>
    <t>บจก.ไลม์มาสเตอร์</t>
  </si>
  <si>
    <t>LMC 25 kg</t>
  </si>
  <si>
    <t>นกทอง</t>
  </si>
  <si>
    <t>รวงข้าวส้ม</t>
  </si>
  <si>
    <t>บจก.ซิเบลโก้(บางเลน)</t>
  </si>
  <si>
    <t>ใบ</t>
  </si>
  <si>
    <t>เมตร</t>
  </si>
  <si>
    <t>วัน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</si>
  <si>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</si>
  <si>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</si>
  <si>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</si>
  <si>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</si>
  <si>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</si>
  <si>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</si>
  <si>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</si>
  <si>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</si>
  <si>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664HP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</si>
  <si>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</si>
  <si>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</si>
  <si>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</si>
  <si>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</si>
  <si>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</si>
  <si>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</si>
  <si>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</si>
  <si>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</si>
  <si>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</si>
  <si>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บจก.เอเชี่ยนเคมิคัล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</si>
  <si>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</si>
  <si>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</si>
  <si>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</si>
  <si>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</si>
  <si>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</si>
  <si>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</si>
  <si>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</si>
  <si>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</si>
  <si>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</si>
  <si>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</si>
  <si>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โมโม่ 401</t>
  </si>
  <si>
    <t>MK68-000064</t>
  </si>
  <si>
    <t>นีโอ 05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</si>
  <si>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</si>
  <si>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</si>
  <si>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</si>
  <si>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</si>
  <si>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</si>
  <si>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ลูกค้าต้องการเคลือบใส แต่เปิดมาเคลือบด้าน</t>
  </si>
  <si>
    <t>บาลานส์ 945</t>
  </si>
  <si>
    <t>ขาด-เกิน5%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</si>
  <si>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</si>
  <si>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</si>
  <si>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</si>
  <si>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</si>
  <si>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</si>
  <si>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MK68-000088</t>
  </si>
  <si>
    <t>MK68-000093</t>
  </si>
  <si>
    <t>500กระสอบแบนเต็มใบ</t>
  </si>
  <si>
    <t>SPM 212</t>
  </si>
  <si>
    <t>Y30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</si>
  <si>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</si>
  <si>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</si>
  <si>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</si>
  <si>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</si>
  <si>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</si>
  <si>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</si>
  <si>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</si>
  <si>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</si>
  <si>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</si>
  <si>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</si>
  <si>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</si>
  <si>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</si>
  <si>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</si>
  <si>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</si>
  <si>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</si>
  <si>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</si>
  <si>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</si>
  <si>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</si>
  <si>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</si>
  <si>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</si>
  <si>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ลพบุรี 3</t>
  </si>
  <si>
    <t xml:space="preserve">WB ฟาร์ม F931L 30kg </t>
  </si>
  <si>
    <t>ลพบุรี 1</t>
  </si>
  <si>
    <t>บจก.ซีแมน</t>
  </si>
  <si>
    <t>ลบสี 5040</t>
  </si>
  <si>
    <t>ลบสีจำนวนมาก 3851</t>
  </si>
  <si>
    <t>MK68-000275</t>
  </si>
  <si>
    <t>รถไฟ</t>
  </si>
  <si>
    <t>บจก.เอ็กเซลเล้นท์</t>
  </si>
  <si>
    <t>FG</t>
  </si>
  <si>
    <t>ฟีล กู๊ด พี1เอฟ</t>
  </si>
  <si>
    <t>เพอเฟคค์ 000</t>
  </si>
  <si>
    <t>สุบรรณ 111</t>
  </si>
  <si>
    <t>SPM190GOAL</t>
  </si>
  <si>
    <t>กองเมล็ดพันธุ์ข้าว กรมการข้าว</t>
  </si>
  <si>
    <t>กองเมล็ดพันธุ์ข้าว</t>
  </si>
  <si>
    <t>HARD FLOUR</t>
  </si>
  <si>
    <t>MK68-000325</t>
  </si>
  <si>
    <t>MK68-000326</t>
  </si>
  <si>
    <t>MK68-000324</t>
  </si>
  <si>
    <t>MK68-000332</t>
  </si>
  <si>
    <t xml:space="preserve">WB ฟาร์ม F932 30kg </t>
  </si>
  <si>
    <t>MK68-000337</t>
  </si>
  <si>
    <t>MK68-000334</t>
  </si>
  <si>
    <t>MK68-000336</t>
  </si>
  <si>
    <t>MK68-000341</t>
  </si>
  <si>
    <t>แดนโกรว20(เขียวเข้ม)</t>
  </si>
  <si>
    <t>MK68-000353</t>
  </si>
  <si>
    <t>MK68-000354</t>
  </si>
  <si>
    <t>MK68-000355</t>
  </si>
  <si>
    <t>ขาวแถบใส2</t>
  </si>
  <si>
    <t>WSWTFCL022325650</t>
  </si>
  <si>
    <t>MK68-000378</t>
  </si>
  <si>
    <t>MK68-000386</t>
  </si>
  <si>
    <t>WB ฟาร์ม F912 30kg LP</t>
  </si>
  <si>
    <t>ป้ายชื่อแถว</t>
  </si>
  <si>
    <t>WB เบทาโกร 106 30kg LP</t>
  </si>
  <si>
    <t>WB บาลานส์ 953 30kg LP</t>
  </si>
  <si>
    <t>WB บาลานส์ 956 30kg LP</t>
  </si>
  <si>
    <t>WB บาลานส์ 926 30kg LP</t>
  </si>
  <si>
    <t>WB เบทาโกร 405 30kg LP</t>
  </si>
  <si>
    <t>WB เบทาโกร 322 30kg LP</t>
  </si>
  <si>
    <t>WB เบทาโกร 323 30kg LP</t>
  </si>
  <si>
    <t>MK68-000418</t>
  </si>
  <si>
    <t>MK68-000408</t>
  </si>
  <si>
    <t>MK68-000406</t>
  </si>
  <si>
    <t>MK68-000409</t>
  </si>
  <si>
    <t>MK68-000413</t>
  </si>
  <si>
    <t>บจก.ทีเจที เทรดเดอร์</t>
  </si>
  <si>
    <t>วี-ฟีด วี 03</t>
  </si>
  <si>
    <t>วี-ฟีด วี 01</t>
  </si>
  <si>
    <t>วี-ฟีด วี 05</t>
  </si>
  <si>
    <t>วี-ฟีด วี 07</t>
  </si>
  <si>
    <t>MK68-000440</t>
  </si>
  <si>
    <t>MK68-000446</t>
  </si>
  <si>
    <t>เพอเฟคค์104S โกลด์</t>
  </si>
  <si>
    <t>MK68-000450</t>
  </si>
  <si>
    <t>MK68-000452</t>
  </si>
  <si>
    <t>MK68-000461</t>
  </si>
  <si>
    <t>ไก่ดาว</t>
  </si>
  <si>
    <t>WSWT1621720SMFX</t>
  </si>
  <si>
    <t>WRWT21720/WRWT21720</t>
  </si>
  <si>
    <t>WRWT160720/WRWT21720</t>
  </si>
  <si>
    <t>MK68-000463</t>
  </si>
  <si>
    <t>คุณนพวินทร์ รัตนเศรษฐ์เมธา</t>
  </si>
  <si>
    <t>ส่งแล้ว</t>
  </si>
  <si>
    <t>MK68-000472</t>
  </si>
  <si>
    <t>บจก.ปริ้นซ์ อโกร ไซแอนส์</t>
  </si>
  <si>
    <t>อะมิโนก้า</t>
  </si>
  <si>
    <t>เย็น21/4  ขอส่ง  28/4</t>
  </si>
  <si>
    <t>FELDSPAR N325-GBL</t>
  </si>
  <si>
    <t>ห้ามเกิน-ขาดได้5%</t>
  </si>
  <si>
    <t>MASTER CHEF</t>
  </si>
  <si>
    <t>MK68-000492</t>
  </si>
  <si>
    <t>WB ฟาร์ม F993L 30kg  LR</t>
  </si>
  <si>
    <t>WB ฟาร์ม F914M 30kg  NM</t>
  </si>
  <si>
    <t>บะหมี่เตี๊ยว</t>
  </si>
  <si>
    <t>ปลาโลมาเทา</t>
  </si>
  <si>
    <t>MK68-000501</t>
  </si>
  <si>
    <t>MK68-000504</t>
  </si>
  <si>
    <t>MK68-000502</t>
  </si>
  <si>
    <t>WSWT2321112512551 ผลรวม</t>
  </si>
  <si>
    <t>WSWT2025700 ผลรวม</t>
  </si>
  <si>
    <t>MK68-000514</t>
  </si>
  <si>
    <t>SW 441 PLUS</t>
  </si>
  <si>
    <t>โรงสีข้าวธัญญาวัฒน์</t>
  </si>
  <si>
    <t>WSWT1625800 ผลรวม</t>
  </si>
  <si>
    <t>MK68-000517</t>
  </si>
  <si>
    <t>เย็น23/4</t>
  </si>
  <si>
    <t>U-GOAT14</t>
  </si>
  <si>
    <t xml:space="preserve">SW 441 </t>
  </si>
  <si>
    <t>โมโม่ 402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</si>
  <si>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</si>
  <si>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</si>
  <si>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</si>
  <si>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</si>
  <si>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</si>
  <si>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</si>
  <si>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</si>
  <si>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ชุนฮั้ว</t>
  </si>
  <si>
    <t>PDR250118</t>
  </si>
  <si>
    <t>MK68-000536</t>
  </si>
  <si>
    <t>หีบเพลงเหลือง</t>
  </si>
  <si>
    <t xml:space="preserve">ชามแดง  </t>
  </si>
  <si>
    <t>PDR250119</t>
  </si>
  <si>
    <t>MK68-000537</t>
  </si>
  <si>
    <t>PDR250120</t>
  </si>
  <si>
    <t xml:space="preserve">โบว์แดง  </t>
  </si>
  <si>
    <t>มีลบสี</t>
  </si>
  <si>
    <t>MK68-000522</t>
  </si>
  <si>
    <t>MK68-000527</t>
  </si>
  <si>
    <t>MK68-000529</t>
  </si>
  <si>
    <t>MK68-000531</t>
  </si>
  <si>
    <t>นีโอ ดี03</t>
  </si>
  <si>
    <t>MK68-000528</t>
  </si>
  <si>
    <t>MK68-000533</t>
  </si>
  <si>
    <t>MK68-000534</t>
  </si>
  <si>
    <t>MK68-000532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</si>
  <si>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</si>
  <si>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</si>
  <si>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</si>
  <si>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</si>
  <si>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</si>
  <si>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</si>
  <si>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บจก.แลบอินเตอร์</t>
  </si>
  <si>
    <t>PCS21%</t>
  </si>
  <si>
    <t>WSWT2325800</t>
  </si>
  <si>
    <t>WRWT25800/WRWT28750</t>
  </si>
  <si>
    <t>WB/OC แถบฟ้า</t>
  </si>
  <si>
    <t>WB/OC แถบชมพู</t>
  </si>
  <si>
    <t>WB/OC แถบเขียว</t>
  </si>
  <si>
    <t>WB/OC แถบเหลืองส้ม</t>
  </si>
  <si>
    <t>เพอเฟคค์ 903</t>
  </si>
  <si>
    <t>สุบรรณ 333</t>
  </si>
  <si>
    <t>สุบรรณ 444</t>
  </si>
  <si>
    <t>500กระสอบแบนเต็มใบ พร้อมระบุชื่อบริษัท รายการสินค้า จำนวนแต่ละแพ็ค</t>
  </si>
  <si>
    <t>สงขลา</t>
  </si>
  <si>
    <t>2/5,7/5</t>
  </si>
  <si>
    <t>2/5,5/5,12/5</t>
  </si>
  <si>
    <t>จับจีบ3.5"</t>
  </si>
  <si>
    <t>MK68-000543</t>
  </si>
  <si>
    <t>MK68-000544</t>
  </si>
  <si>
    <t>MK68-000549</t>
  </si>
  <si>
    <t>WB ฟาร์ม F916 30kg LP</t>
  </si>
  <si>
    <t>3/5,5/5,12/5</t>
  </si>
  <si>
    <t>MK68-000545</t>
  </si>
  <si>
    <t>MK68-000546</t>
  </si>
  <si>
    <t>MK68-000547</t>
  </si>
  <si>
    <t>MK68-000551</t>
  </si>
  <si>
    <t>MK68-000552</t>
  </si>
  <si>
    <t>MK68-000553</t>
  </si>
  <si>
    <t>MK68-000554</t>
  </si>
  <si>
    <t>MK68-000555</t>
  </si>
  <si>
    <t>MK68-000558</t>
  </si>
  <si>
    <t>MK68-000556</t>
  </si>
  <si>
    <t>MK68-000557</t>
  </si>
  <si>
    <t>MK68-000561</t>
  </si>
  <si>
    <t>บจก.เอเซียอควาเซอร์วิสเซส</t>
  </si>
  <si>
    <t>เมอร์รี่ 882M</t>
  </si>
  <si>
    <t>MK68-000562</t>
  </si>
  <si>
    <t>ไก่เหยียบศร แสงสิริ</t>
  </si>
  <si>
    <t>โรงสีขธัญญกิจ(ราชบุรี)</t>
  </si>
  <si>
    <t>ราชสีห์ข้าวคัดพิเศษ</t>
  </si>
  <si>
    <t>MK68-000564</t>
  </si>
  <si>
    <t>LUNG SHIN 12Kg</t>
  </si>
  <si>
    <t>MK68-000578</t>
  </si>
  <si>
    <t>PDR250130</t>
  </si>
  <si>
    <t>PDR250131</t>
  </si>
  <si>
    <t>PDR250132</t>
  </si>
  <si>
    <t>KFM-HF</t>
  </si>
  <si>
    <t>PDR250133</t>
  </si>
  <si>
    <t>PBKF1-01-03</t>
  </si>
  <si>
    <t>เคเอ็ม</t>
  </si>
  <si>
    <t>PDR250134</t>
  </si>
  <si>
    <t>PDR250135</t>
  </si>
  <si>
    <t>แปดแต้มส้ม</t>
  </si>
  <si>
    <t>MK68-000579</t>
  </si>
  <si>
    <t>จิ้งหรีด ดี1</t>
  </si>
  <si>
    <t>6/5เย็น</t>
  </si>
  <si>
    <t>MK68-000565</t>
  </si>
  <si>
    <t>LUNG SHIN 30Kg</t>
  </si>
  <si>
    <t>LUNG SHIN ข้าวหอมไทย 30Kg</t>
  </si>
  <si>
    <t>ร้านกัลยาพาณิชย์</t>
  </si>
  <si>
    <t>MK68-000571</t>
  </si>
  <si>
    <t>MK68-000572</t>
  </si>
  <si>
    <t>แดนโกรว10P-L</t>
  </si>
  <si>
    <t>แดนโกรว30(ส้ม)</t>
  </si>
  <si>
    <t>วีโว่400</t>
  </si>
  <si>
    <t>ตัดยอดส่ง 23/4  2ล้าน</t>
  </si>
  <si>
    <t>MK68-000566</t>
  </si>
  <si>
    <t>พิมพ์ส้ม</t>
  </si>
  <si>
    <t>MK68-000567</t>
  </si>
  <si>
    <t>ถุงม่วง (เกรดพรีเมี่ยม)</t>
  </si>
  <si>
    <t>เมืองเหน่อ</t>
  </si>
  <si>
    <t>MK68-000568</t>
  </si>
  <si>
    <t>ถุงม่วง</t>
  </si>
  <si>
    <t>ถุงม่วง(คัดพิเศษ)</t>
  </si>
  <si>
    <t>MK68-000570</t>
  </si>
  <si>
    <t>MK68-000569</t>
  </si>
  <si>
    <t>MK68-000575</t>
  </si>
  <si>
    <t>MK68-000576</t>
  </si>
  <si>
    <t>SPEED PLUS 444เขมร</t>
  </si>
  <si>
    <t>MK68-000574</t>
  </si>
  <si>
    <t>ทองทั้งทุ่ง</t>
  </si>
  <si>
    <t>5020กระสอบ</t>
  </si>
  <si>
    <t>ยูนิคอร์นฟิช101-102</t>
  </si>
  <si>
    <t>ลุงนัย ฟาร์ม 103พลัส</t>
  </si>
  <si>
    <t>ขอ30/4  รอลูกค้าโอนเงิน</t>
  </si>
  <si>
    <t>คุณวัลภา เผ่าเต้ม</t>
  </si>
  <si>
    <t>ดวงใจ(ชมพู-ม่วง)</t>
  </si>
  <si>
    <t>WSWT1725800 ผลรวม</t>
  </si>
  <si>
    <t>WSWT2125800 ผลรวม</t>
  </si>
  <si>
    <t>WSWTFCL022325650 ผลรวม</t>
  </si>
  <si>
    <t>MK68-000587</t>
  </si>
  <si>
    <t>บจก.เอ็กซ์เซลเล้นท์</t>
  </si>
  <si>
    <t>แป้งมันหมัก(ม่วง)(ถุงในเจาะรู)</t>
  </si>
  <si>
    <t>แป้งมันซุปเปอร์ไฮเกรด(ถุงในเจาะรู)</t>
  </si>
  <si>
    <t>MK68-000580</t>
  </si>
  <si>
    <t>MK68-000573</t>
  </si>
  <si>
    <t>เบทาโกร 326</t>
  </si>
  <si>
    <t>MK68-000588</t>
  </si>
  <si>
    <t>ร้านสมคิดพันธุ์ข้าว</t>
  </si>
  <si>
    <t>MK68-000584</t>
  </si>
  <si>
    <t>7/5เย็น    (ตอบวันส่งไป9/5)แต่ไม่ยอม</t>
  </si>
  <si>
    <t>บจก.ไบโอกรีนนิค</t>
  </si>
  <si>
    <t>อาทิตย์อุทัย</t>
  </si>
  <si>
    <t>บจก.ไซแอนซ์</t>
  </si>
  <si>
    <t>แ</t>
  </si>
  <si>
    <t>บจก.ไอทีอี</t>
  </si>
  <si>
    <t>ปูนเปลือกหอย</t>
  </si>
  <si>
    <t>ACC</t>
  </si>
  <si>
    <t>บจก.เอเชียเหมืองแร่</t>
  </si>
  <si>
    <t>AMPC</t>
  </si>
  <si>
    <t>MK68-000583</t>
  </si>
  <si>
    <t>MK68-000582</t>
  </si>
  <si>
    <t>บจก.หนองบัว อโกรฟอร์ไลฟ์</t>
  </si>
  <si>
    <t>กรุงเทพมหานคร</t>
  </si>
  <si>
    <t>WSWT2021850UV</t>
  </si>
  <si>
    <t>WRWT21850/WRWT21850</t>
  </si>
  <si>
    <t>WRWT200850/WRWT21850</t>
  </si>
  <si>
    <t>MK68-000589</t>
  </si>
  <si>
    <t>MK68-000586</t>
  </si>
  <si>
    <t>MK68-000585</t>
  </si>
  <si>
    <t>MK68-000590</t>
  </si>
  <si>
    <t>MK68-000577</t>
  </si>
  <si>
    <t>MK68-000591</t>
  </si>
  <si>
    <t>บจก.เกียเอ็นเนอร์ยี่</t>
  </si>
  <si>
    <t>รอส่ง  29/4</t>
  </si>
  <si>
    <t>WSWT1925800SM ผลรวม</t>
  </si>
  <si>
    <t>WSWT2025650 ผลรวม</t>
  </si>
  <si>
    <t>WSWT2125650 ผลรวม</t>
  </si>
  <si>
    <t>MK68-000592</t>
  </si>
  <si>
    <t xml:space="preserve">บจก.เสบียง 111 </t>
  </si>
  <si>
    <t>WB ฟาร์ม F993 30kg  LR</t>
  </si>
  <si>
    <t>ส่งบ่าย</t>
  </si>
  <si>
    <t>แบบเก่า</t>
  </si>
  <si>
    <t>รอเงิน</t>
  </si>
  <si>
    <t>MK68-000611</t>
  </si>
  <si>
    <t>A.C.C.ภาษาอังกฤษ 8-118</t>
  </si>
  <si>
    <t>VC 193</t>
  </si>
  <si>
    <t>JET 555</t>
  </si>
  <si>
    <t>ขอเลื่อนจาก7/5 ไป 9/5 เนื่องจากงานสวมเต็มในวันนั้น</t>
  </si>
  <si>
    <t>MK68-000608</t>
  </si>
  <si>
    <t>ยูนิคอร์นฟิช103</t>
  </si>
  <si>
    <t>การ์เซียส์ฟิช411M</t>
  </si>
  <si>
    <t xml:space="preserve"> NB FISH103L</t>
  </si>
  <si>
    <t>การ์เซียส์ฟิช111M</t>
  </si>
  <si>
    <t>การ์เซียส์ฟิช111</t>
  </si>
  <si>
    <t>WSWT1825800 ผลรวม</t>
  </si>
  <si>
    <t>WSWT1621720SMFX ผลรวม</t>
  </si>
  <si>
    <t>12/5เย็น</t>
  </si>
  <si>
    <t>MK68-000614</t>
  </si>
  <si>
    <t>PDR250140</t>
  </si>
  <si>
    <t>MK68-000613</t>
  </si>
  <si>
    <t>แต้มแดง</t>
  </si>
  <si>
    <t>PDR250141</t>
  </si>
  <si>
    <t>PDR250142</t>
  </si>
  <si>
    <t>หีบเพลงฟ้า</t>
  </si>
  <si>
    <t>MK68-000606</t>
  </si>
  <si>
    <t>MK68-000615</t>
  </si>
  <si>
    <t>ชามแดง 25กก.</t>
  </si>
  <si>
    <t>MK68-000617</t>
  </si>
  <si>
    <t>NHR-1</t>
  </si>
  <si>
    <t>PDR250147</t>
  </si>
  <si>
    <t>MK68-000618</t>
  </si>
  <si>
    <t>WHOLE WHEAT</t>
  </si>
  <si>
    <t>MK68-000619</t>
  </si>
  <si>
    <t>PDR250148</t>
  </si>
  <si>
    <t>ดอกไม้แดง</t>
  </si>
  <si>
    <t>MK68-000627</t>
  </si>
  <si>
    <t>MK68-000623</t>
  </si>
  <si>
    <t>MK68-000620</t>
  </si>
  <si>
    <t>MK68-000621</t>
  </si>
  <si>
    <t>MK68-000624</t>
  </si>
  <si>
    <t>MK68-000625</t>
  </si>
  <si>
    <t>วีโว่ 100</t>
  </si>
  <si>
    <t>วีโว่ 200</t>
  </si>
  <si>
    <t>แดนโกรวเจลาโต้(ฟ้า)</t>
  </si>
  <si>
    <t>PORTARYTE B15</t>
  </si>
  <si>
    <t>MK68-000636</t>
  </si>
  <si>
    <t>บจก.มาริน ลีดเดอร์</t>
  </si>
  <si>
    <t>Rocky Quick Lime</t>
  </si>
  <si>
    <t>MK68-000629</t>
  </si>
  <si>
    <t>ลพบุรี1</t>
  </si>
  <si>
    <t>MK68-000637</t>
  </si>
  <si>
    <t>MK68-000634</t>
  </si>
  <si>
    <t>WB ฟาร์ม F914M 30kg NM</t>
  </si>
  <si>
    <t>MK68-000632</t>
  </si>
  <si>
    <t>WB ฟาร์ม F913 30kg</t>
  </si>
  <si>
    <t>MK68-000630</t>
  </si>
  <si>
    <t>WB ฟาร์ม F992 30kg LR</t>
  </si>
  <si>
    <t>ลพบุรี3</t>
  </si>
  <si>
    <t>MK68-000631</t>
  </si>
  <si>
    <t>เบทาโกร 401</t>
  </si>
  <si>
    <t>MK68-000633</t>
  </si>
  <si>
    <t>MK68-000622</t>
  </si>
  <si>
    <t>MK68-000635</t>
  </si>
  <si>
    <t>โอดิน 103M</t>
  </si>
  <si>
    <t>นิค 103A</t>
  </si>
  <si>
    <t>MK68-000612</t>
  </si>
  <si>
    <t>MK68-000628</t>
  </si>
  <si>
    <t>ฟิลกู๊ด พี6</t>
  </si>
  <si>
    <t>เบทาโกร 402</t>
  </si>
  <si>
    <t xml:space="preserve">WB ฟาร์ม F916 30kg </t>
  </si>
  <si>
    <t>วีโว่ 300</t>
  </si>
  <si>
    <t>แดนโกรว50(เหลือง)</t>
  </si>
  <si>
    <t>แดนโกรวบรีดเดอร์70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</si>
  <si>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</si>
  <si>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</si>
  <si>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</si>
  <si>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</si>
  <si>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ราชสีห์(ยี่จ้อหอมมะลิ)</t>
  </si>
  <si>
    <t>MK68-000641</t>
  </si>
  <si>
    <t>MK68-000610</t>
  </si>
  <si>
    <t>MK68-000642</t>
  </si>
  <si>
    <t>MK68-000645</t>
  </si>
  <si>
    <t>สีหมด ทำก่อน 9720</t>
  </si>
  <si>
    <t>MK68-000638</t>
  </si>
  <si>
    <t>MK68-000639</t>
  </si>
  <si>
    <t>MK68-000644</t>
  </si>
  <si>
    <t>MK68-000643</t>
  </si>
  <si>
    <t>เครื่องเคลือบเสีย</t>
  </si>
  <si>
    <t>ราชสีห์ยี่จ้อหอมมะลิ</t>
  </si>
  <si>
    <t>MK68-000648</t>
  </si>
  <si>
    <t>บะหมี่เตี๋ยว</t>
  </si>
  <si>
    <t>PDR250151</t>
  </si>
  <si>
    <t>ถุงขียว</t>
  </si>
  <si>
    <t>MK68-000650</t>
  </si>
  <si>
    <t>MK68-000649</t>
  </si>
  <si>
    <t>PDR250152</t>
  </si>
  <si>
    <t>SPM312</t>
  </si>
  <si>
    <t>VC 100</t>
  </si>
  <si>
    <t>VC 181</t>
  </si>
  <si>
    <t>JET405 โปรตีน18%</t>
  </si>
  <si>
    <t>มาซูฟีด พี040</t>
  </si>
  <si>
    <t>มาซูฟีด บี041</t>
  </si>
  <si>
    <t>มาซูฟีด ซี0434</t>
  </si>
  <si>
    <t>มาซูฟีด บี0434</t>
  </si>
  <si>
    <t>MK68-000656</t>
  </si>
  <si>
    <t>MK68-000626</t>
  </si>
  <si>
    <t>2/5,5/5,12/5  ลบสี</t>
  </si>
  <si>
    <t>MK68-000655</t>
  </si>
  <si>
    <t>MK68-000647</t>
  </si>
  <si>
    <t>MK68-000646</t>
  </si>
  <si>
    <t>MK68-000654</t>
  </si>
  <si>
    <t>MK68-000653</t>
  </si>
  <si>
    <t>MK68-000651</t>
  </si>
  <si>
    <t>MK68-000652</t>
  </si>
  <si>
    <t>MK68-000640</t>
  </si>
  <si>
    <t>MK68-000660</t>
  </si>
  <si>
    <t>MK68-000657</t>
  </si>
  <si>
    <t>MK68-000659</t>
  </si>
  <si>
    <t>กินรี</t>
  </si>
  <si>
    <t>MK68-000658</t>
  </si>
  <si>
    <t>กัสโซ่ฟีด 101-102</t>
  </si>
  <si>
    <t>การ์เซียส์ฟิช 411M</t>
  </si>
  <si>
    <t>ITEปูนเปลือกหอย</t>
  </si>
  <si>
    <t>MK68-000609</t>
  </si>
  <si>
    <t>MK68-000661</t>
  </si>
  <si>
    <t>รอถุงใน</t>
  </si>
  <si>
    <t>เพอเฟคค์203P</t>
  </si>
  <si>
    <t>เพอเฟคค์103P โกลด์</t>
  </si>
  <si>
    <t>ลบสี</t>
  </si>
  <si>
    <t>เฟิร์สช้อย 902</t>
  </si>
  <si>
    <t>เฟิร์สช้อย 911</t>
  </si>
  <si>
    <t>เพอเฟคค์ 902</t>
  </si>
  <si>
    <t>เพอเฟคค์664HP</t>
  </si>
  <si>
    <t>เพอเฟคค์663</t>
  </si>
  <si>
    <t>เย็น26/5</t>
  </si>
  <si>
    <t>PDR250153</t>
  </si>
  <si>
    <t>MK68-000668</t>
  </si>
  <si>
    <t>PDR250159</t>
  </si>
  <si>
    <t>MK68-000666</t>
  </si>
  <si>
    <t>แปดแต้มแดง</t>
  </si>
  <si>
    <t>MK68-000669</t>
  </si>
  <si>
    <t>PDR250161</t>
  </si>
  <si>
    <t>MK68-000670</t>
  </si>
  <si>
    <t>PDR250163</t>
  </si>
  <si>
    <t>PDR250160</t>
  </si>
  <si>
    <t>แต้มฟ้า</t>
  </si>
  <si>
    <t>PBKF2-01-03</t>
  </si>
  <si>
    <t>2/6---6/6</t>
  </si>
  <si>
    <t>บจก.เกษตรสุริยาพันธุ์ข้าว</t>
  </si>
  <si>
    <t>เกษตรสุริยา(แดง)</t>
  </si>
  <si>
    <t>MK68-000667</t>
  </si>
  <si>
    <t>PORTARYTE</t>
  </si>
  <si>
    <t>MK68-000683</t>
  </si>
  <si>
    <t>MK68-000682</t>
  </si>
  <si>
    <t>MK68-000679</t>
  </si>
  <si>
    <t>MK68-000680</t>
  </si>
  <si>
    <t>ตีกลับ สีไม่เหมือน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</si>
  <si>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</si>
  <si>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</si>
  <si>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</si>
  <si>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</si>
  <si>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</si>
  <si>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</si>
  <si>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</si>
  <si>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MK68-000677</t>
  </si>
  <si>
    <t>โอดิน 103L</t>
  </si>
  <si>
    <t>MK68-000681</t>
  </si>
  <si>
    <t>SILICA</t>
  </si>
  <si>
    <t>FG   20/6</t>
  </si>
  <si>
    <t>ห้ามเกิน-ขาดได้ 200</t>
  </si>
  <si>
    <t>MK68-000686</t>
  </si>
  <si>
    <t>MK68-000687</t>
  </si>
  <si>
    <t>MK68-000688</t>
  </si>
  <si>
    <t>MK68-000684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</si>
  <si>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</si>
  <si>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</si>
  <si>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</si>
  <si>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</si>
  <si>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</si>
  <si>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</si>
  <si>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</si>
  <si>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</si>
  <si>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</si>
  <si>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</si>
  <si>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แช้มทำorderตกไป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</si>
  <si>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</si>
  <si>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</si>
  <si>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</si>
  <si>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</si>
  <si>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</si>
  <si>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โมโม่ 491</t>
  </si>
  <si>
    <t>TUN+F233ARIN TRUST</t>
  </si>
  <si>
    <t>MK68-000693</t>
  </si>
  <si>
    <t>MK68-000700</t>
  </si>
  <si>
    <t>MK68-000703</t>
  </si>
  <si>
    <t>มาซู ฟีดบี0434</t>
  </si>
  <si>
    <t>MK68-000691</t>
  </si>
  <si>
    <t>MK68-000692</t>
  </si>
  <si>
    <t>MK68-000689</t>
  </si>
  <si>
    <t>MK68-000491</t>
  </si>
  <si>
    <t>ห้ามเกิน-ขาดได้ 500</t>
  </si>
  <si>
    <t>MK68000697</t>
  </si>
  <si>
    <t>บจก.ไมโครอินโนเวท</t>
  </si>
  <si>
    <t>B SOY Digest กลาง</t>
  </si>
  <si>
    <t>LMC 20 kg</t>
  </si>
  <si>
    <t>MK68-000701</t>
  </si>
  <si>
    <t>MK68-000710</t>
  </si>
  <si>
    <t>รวงข้าวเหลือง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</si>
  <si>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</si>
  <si>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</si>
  <si>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</si>
  <si>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</si>
  <si>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</si>
  <si>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</si>
  <si>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</si>
  <si>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</si>
  <si>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</si>
  <si>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</si>
  <si>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</si>
  <si>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MK68-000711</t>
  </si>
  <si>
    <t>โอดิน 202</t>
  </si>
  <si>
    <t>500กรอบ</t>
  </si>
  <si>
    <t>MK68-000713</t>
  </si>
  <si>
    <t>บจก.หนองบัวฟีด</t>
  </si>
  <si>
    <t>ยูนิคอร์นฟีช101-102</t>
  </si>
  <si>
    <t>MK68-000709</t>
  </si>
  <si>
    <t>โมโม่4132</t>
  </si>
  <si>
    <t>MK68-000696</t>
  </si>
  <si>
    <t>MK68-000695</t>
  </si>
  <si>
    <t>MK68-000702</t>
  </si>
  <si>
    <t>หนุมานเทอโบ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</si>
  <si>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</si>
  <si>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</si>
  <si>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</si>
  <si>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</si>
  <si>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</si>
  <si>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</si>
  <si>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</si>
  <si>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</si>
  <si>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</si>
  <si>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</si>
  <si>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</si>
  <si>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</si>
  <si>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เย็น30</t>
  </si>
  <si>
    <t>ขอตัดยอด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</si>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</sst>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4"/>
      <color rgb="FF0000FF"/>
      <name val="AngsanaUPC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28" fillId="0" borderId="1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1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pivotCacheDefinition" Target="pivotCache/pivotCacheDefinition4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pivotCacheDefinition" Target="pivotCache/pivotCacheDefinition5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MK68-000701</v>
          </cell>
          <cell r="C16">
            <v>45800</v>
          </cell>
          <cell r="E16" t="str">
            <v>หจก.ปึงเป้งน้ำ</v>
          </cell>
          <cell r="F16" t="str">
            <v>เกลือตรามือ 10กก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45821</v>
          </cell>
          <cell r="Z16" t="str">
            <v>500กระสอบแบนเต็มใบ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1220</v>
          </cell>
          <cell r="AS16">
            <v>5345.9000000000005</v>
          </cell>
          <cell r="AT16">
            <v>1220</v>
          </cell>
          <cell r="AU16">
            <v>5345.9000000000005</v>
          </cell>
          <cell r="BZ16" t="str">
            <v>WRWT25800/WRWT25800</v>
          </cell>
          <cell r="CA16">
            <v>299.37040000000002</v>
          </cell>
          <cell r="DL16" t="str">
            <v>P6</v>
          </cell>
          <cell r="DM16">
            <v>4</v>
          </cell>
          <cell r="DN16">
            <v>45821</v>
          </cell>
          <cell r="DP16">
            <v>45816</v>
          </cell>
          <cell r="DQ16">
            <v>45817</v>
          </cell>
          <cell r="DR16">
            <v>45810</v>
          </cell>
          <cell r="DS16">
            <v>45818</v>
          </cell>
          <cell r="DT16">
            <v>45819</v>
          </cell>
          <cell r="DU16">
            <v>45820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1220</v>
          </cell>
          <cell r="AS17">
            <v>5345.9000000000005</v>
          </cell>
          <cell r="AT17">
            <v>1220</v>
          </cell>
          <cell r="AU17">
            <v>5345.9000000000005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18.776177777777768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MK68-000717</v>
          </cell>
          <cell r="C22">
            <v>45805</v>
          </cell>
          <cell r="E22" t="str">
            <v xml:space="preserve">บจก.โรงสีข้าวธัญญาวัฒน์ </v>
          </cell>
          <cell r="F22" t="str">
            <v>LUNG SHIN 12Kg.</v>
          </cell>
          <cell r="G22">
            <v>17</v>
          </cell>
          <cell r="H22">
            <v>26</v>
          </cell>
          <cell r="I22" t="str">
            <v>ขาว</v>
          </cell>
          <cell r="J22"/>
          <cell r="L22">
            <v>48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45813</v>
          </cell>
          <cell r="Z22" t="str">
            <v>500กระสอบแบน</v>
          </cell>
          <cell r="AA22">
            <v>10200</v>
          </cell>
          <cell r="AB22">
            <v>0</v>
          </cell>
          <cell r="AC22">
            <v>0</v>
          </cell>
          <cell r="AD22">
            <v>0</v>
          </cell>
          <cell r="AG22"/>
          <cell r="AI22"/>
          <cell r="AJ22">
            <v>0</v>
          </cell>
          <cell r="AL22">
            <v>10200</v>
          </cell>
          <cell r="AM22">
            <v>9000</v>
          </cell>
          <cell r="AN22">
            <v>1260</v>
          </cell>
          <cell r="AO22" t="str">
            <v>WSWT1725800</v>
          </cell>
          <cell r="AQ22">
            <v>968.12100000000009</v>
          </cell>
          <cell r="AR22">
            <v>968.12100000000009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P7</v>
          </cell>
          <cell r="DM22">
            <v>2</v>
          </cell>
          <cell r="DN22">
            <v>45813</v>
          </cell>
          <cell r="DP22">
            <v>45808</v>
          </cell>
          <cell r="DQ22"/>
          <cell r="DR22">
            <v>45804</v>
          </cell>
          <cell r="DS22">
            <v>45811</v>
          </cell>
          <cell r="DT22">
            <v>45812</v>
          </cell>
          <cell r="DU22">
            <v>45812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>
            <v>968.12100000000009</v>
          </cell>
          <cell r="AR23">
            <v>968.12100000000009</v>
          </cell>
          <cell r="AS23">
            <v>0</v>
          </cell>
          <cell r="AT23">
            <v>0</v>
          </cell>
          <cell r="AU23">
            <v>0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45838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45838</v>
          </cell>
          <cell r="DP24">
            <v>45833</v>
          </cell>
          <cell r="DQ24"/>
          <cell r="DR24">
            <v>45828</v>
          </cell>
          <cell r="DS24">
            <v>45835</v>
          </cell>
          <cell r="DT24">
            <v>45836</v>
          </cell>
          <cell r="DU24">
            <v>45836</v>
          </cell>
          <cell r="DW24">
            <v>45837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MK68-000686</v>
          </cell>
          <cell r="C26">
            <v>45797</v>
          </cell>
          <cell r="E26" t="str">
            <v>บจก.ซิเบลโก้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45813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8801.1</v>
          </cell>
          <cell r="AS26">
            <v>0</v>
          </cell>
          <cell r="AT26">
            <v>0</v>
          </cell>
          <cell r="AU26">
            <v>8801.1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45813</v>
          </cell>
          <cell r="DP26">
            <v>45808</v>
          </cell>
          <cell r="DQ26">
            <v>45809</v>
          </cell>
          <cell r="DR26">
            <v>45802</v>
          </cell>
          <cell r="DS26">
            <v>45810</v>
          </cell>
          <cell r="DT26">
            <v>45811</v>
          </cell>
          <cell r="DU26">
            <v>45812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MK68-000686</v>
          </cell>
          <cell r="C27">
            <v>45797</v>
          </cell>
          <cell r="E27" t="str">
            <v>บจก.ซิเบลโก้</v>
          </cell>
          <cell r="F27" t="str">
            <v>PORTARYTE B15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45813</v>
          </cell>
          <cell r="Z27" t="str">
            <v>500กระสอบ</v>
          </cell>
          <cell r="AA27">
            <v>10000</v>
          </cell>
          <cell r="AB27">
            <v>0</v>
          </cell>
          <cell r="AC27">
            <v>0</v>
          </cell>
          <cell r="AD27">
            <v>0</v>
          </cell>
          <cell r="AG27"/>
          <cell r="AI27" t="str">
            <v>ห้ามเกิน-ขาดได้5%</v>
          </cell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8801.1</v>
          </cell>
          <cell r="AR27">
            <v>8801.1</v>
          </cell>
          <cell r="AS27">
            <v>0</v>
          </cell>
          <cell r="AT27">
            <v>0</v>
          </cell>
          <cell r="AU27">
            <v>8801.1</v>
          </cell>
          <cell r="BZ27" t="str">
            <v>WRWT25800/WRWT25800</v>
          </cell>
          <cell r="CA27">
            <v>0</v>
          </cell>
          <cell r="DL27" t="str">
            <v>P6</v>
          </cell>
          <cell r="DM27">
            <v>4</v>
          </cell>
          <cell r="DN27">
            <v>45813</v>
          </cell>
          <cell r="DP27">
            <v>45808</v>
          </cell>
          <cell r="DQ27">
            <v>45809</v>
          </cell>
          <cell r="DR27">
            <v>45802</v>
          </cell>
          <cell r="DS27">
            <v>45810</v>
          </cell>
          <cell r="DT27">
            <v>45811</v>
          </cell>
          <cell r="DU27">
            <v>45812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MK68-000716</v>
          </cell>
          <cell r="C28">
            <v>45805</v>
          </cell>
          <cell r="E28" t="str">
            <v>บจก.ไบโอกรีนนิค</v>
          </cell>
          <cell r="F28" t="str">
            <v>หนุมานเทอร์โบ</v>
          </cell>
          <cell r="G28">
            <v>18</v>
          </cell>
          <cell r="H28">
            <v>28</v>
          </cell>
          <cell r="I28" t="str">
            <v>ขาว</v>
          </cell>
          <cell r="J28" t="str">
            <v>ใส</v>
          </cell>
          <cell r="L28">
            <v>69</v>
          </cell>
          <cell r="M28" t="str">
            <v>±</v>
          </cell>
          <cell r="N28">
            <v>5</v>
          </cell>
          <cell r="R28" t="str">
            <v>จับจีบ4"</v>
          </cell>
          <cell r="T28">
            <v>19</v>
          </cell>
          <cell r="U28">
            <v>31</v>
          </cell>
          <cell r="V28">
            <v>60</v>
          </cell>
          <cell r="X28">
            <v>45820</v>
          </cell>
          <cell r="Z28" t="str">
            <v>500กระสอบ</v>
          </cell>
          <cell r="AA28">
            <v>10000</v>
          </cell>
          <cell r="AB28">
            <v>217.96756406399999</v>
          </cell>
          <cell r="AC28">
            <v>0</v>
          </cell>
          <cell r="AD28">
            <v>217.96756406399999</v>
          </cell>
          <cell r="AG28"/>
          <cell r="AI28" t="str">
            <v>ขาด-เกินได้5%</v>
          </cell>
          <cell r="AJ28">
            <v>0</v>
          </cell>
          <cell r="AL28">
            <v>10000</v>
          </cell>
          <cell r="AM28"/>
          <cell r="AN28">
            <v>10500</v>
          </cell>
          <cell r="AO28" t="str">
            <v>WSWT1825800SM</v>
          </cell>
          <cell r="AQ28">
            <v>8242.3000000000011</v>
          </cell>
          <cell r="AR28">
            <v>2398</v>
          </cell>
          <cell r="AS28">
            <v>5844.3000000000011</v>
          </cell>
          <cell r="AT28">
            <v>0</v>
          </cell>
          <cell r="AU28">
            <v>8242.3000000000011</v>
          </cell>
          <cell r="BZ28" t="str">
            <v>WRWT25800/WRWT25800</v>
          </cell>
          <cell r="CA28">
            <v>374.03520000000015</v>
          </cell>
          <cell r="DL28" t="str">
            <v>P6</v>
          </cell>
          <cell r="DM28">
            <v>4</v>
          </cell>
          <cell r="DN28">
            <v>45820</v>
          </cell>
          <cell r="DP28">
            <v>45815</v>
          </cell>
          <cell r="DQ28">
            <v>45816</v>
          </cell>
          <cell r="DR28">
            <v>45809</v>
          </cell>
          <cell r="DS28">
            <v>45817</v>
          </cell>
          <cell r="DT28">
            <v>45818</v>
          </cell>
          <cell r="DU28">
            <v>45819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MK68-000687</v>
          </cell>
          <cell r="C29">
            <v>45797</v>
          </cell>
          <cell r="E29" t="str">
            <v>บจก.ซิเบลโก้</v>
          </cell>
          <cell r="F29" t="str">
            <v>PORTARYTE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45841</v>
          </cell>
          <cell r="Z29" t="str">
            <v>500กระสอบ</v>
          </cell>
          <cell r="AA29">
            <v>10000</v>
          </cell>
          <cell r="AB29">
            <v>0</v>
          </cell>
          <cell r="AC29">
            <v>0</v>
          </cell>
          <cell r="AD29">
            <v>0</v>
          </cell>
          <cell r="AG29"/>
          <cell r="AI29" t="str">
            <v>ห้ามเกิน-ขาดได้5%</v>
          </cell>
          <cell r="AJ29">
            <v>0</v>
          </cell>
          <cell r="AL29">
            <v>10000</v>
          </cell>
          <cell r="AM29"/>
          <cell r="AN29">
            <v>10500</v>
          </cell>
          <cell r="AO29" t="str">
            <v>WSWT1825800SM</v>
          </cell>
          <cell r="AQ29">
            <v>8801.1</v>
          </cell>
          <cell r="AR29">
            <v>0</v>
          </cell>
          <cell r="AS29">
            <v>8801.1</v>
          </cell>
          <cell r="AT29">
            <v>0</v>
          </cell>
          <cell r="AU29">
            <v>8801.1</v>
          </cell>
          <cell r="BZ29" t="str">
            <v>WRWT25800/WRWT25800</v>
          </cell>
          <cell r="CA29">
            <v>563.27040000000011</v>
          </cell>
          <cell r="DL29" t="str">
            <v>P6</v>
          </cell>
          <cell r="DM29">
            <v>4</v>
          </cell>
          <cell r="DN29">
            <v>45841</v>
          </cell>
          <cell r="DP29">
            <v>45836</v>
          </cell>
          <cell r="DQ29">
            <v>45837</v>
          </cell>
          <cell r="DR29">
            <v>45830</v>
          </cell>
          <cell r="DS29">
            <v>45838</v>
          </cell>
          <cell r="DT29">
            <v>45839</v>
          </cell>
          <cell r="DU29">
            <v>45840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 xml:space="preserve"> /</v>
          </cell>
          <cell r="EG29"/>
          <cell r="EH29"/>
          <cell r="EI29"/>
        </row>
        <row r="30">
          <cell r="B30">
            <v>0</v>
          </cell>
          <cell r="C30"/>
          <cell r="E30"/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34645.599999999999</v>
          </cell>
          <cell r="AR30">
            <v>20000.2</v>
          </cell>
          <cell r="AS30">
            <v>14645.400000000001</v>
          </cell>
          <cell r="AT30">
            <v>0</v>
          </cell>
          <cell r="AU30">
            <v>34645.599999999999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45838</v>
          </cell>
          <cell r="Z31" t="str">
            <v>500กระสอบแบน</v>
          </cell>
          <cell r="AA31">
            <v>10000</v>
          </cell>
          <cell r="AB31">
            <v>172.69642879999998</v>
          </cell>
          <cell r="AC31">
            <v>0</v>
          </cell>
          <cell r="AD31">
            <v>172.69642879999998</v>
          </cell>
          <cell r="AG31"/>
          <cell r="AI31"/>
          <cell r="AJ31">
            <v>0</v>
          </cell>
          <cell r="AL31">
            <v>10000</v>
          </cell>
          <cell r="AM31"/>
          <cell r="AN31">
            <v>10500</v>
          </cell>
          <cell r="AO31" t="str">
            <v>WSWT1925800</v>
          </cell>
          <cell r="AQ31">
            <v>9359.9000000000015</v>
          </cell>
          <cell r="AR31">
            <v>9359.9000000000015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P9</v>
          </cell>
          <cell r="DM31">
            <v>3</v>
          </cell>
          <cell r="DN31">
            <v>45838</v>
          </cell>
          <cell r="DP31">
            <v>45833</v>
          </cell>
          <cell r="DQ31"/>
          <cell r="DR31">
            <v>45828</v>
          </cell>
          <cell r="DS31">
            <v>45835</v>
          </cell>
          <cell r="DT31">
            <v>45836</v>
          </cell>
          <cell r="DU31">
            <v>45836</v>
          </cell>
          <cell r="DW31">
            <v>45837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MK68-000683</v>
          </cell>
          <cell r="C32">
            <v>45797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45812</v>
          </cell>
          <cell r="Z32" t="str">
            <v>500กระสอบ</v>
          </cell>
          <cell r="AA32">
            <v>60000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60000</v>
          </cell>
          <cell r="AM32">
            <v>63300</v>
          </cell>
          <cell r="AN32">
            <v>0</v>
          </cell>
          <cell r="AO32" t="str">
            <v>WSWT1925800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45812</v>
          </cell>
          <cell r="DP32">
            <v>45807</v>
          </cell>
          <cell r="DQ32"/>
          <cell r="DR32">
            <v>45803</v>
          </cell>
          <cell r="DS32">
            <v>45810</v>
          </cell>
          <cell r="DT32">
            <v>45811</v>
          </cell>
          <cell r="DU32">
            <v>45811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MK68-000682</v>
          </cell>
          <cell r="C33">
            <v>45797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45812</v>
          </cell>
          <cell r="Z33" t="str">
            <v>500กระสอบ</v>
          </cell>
          <cell r="AA33">
            <v>30000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30000</v>
          </cell>
          <cell r="AM33">
            <v>30930</v>
          </cell>
          <cell r="AN33">
            <v>0</v>
          </cell>
          <cell r="AO33" t="str">
            <v>WSWT1925800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45812</v>
          </cell>
          <cell r="DP33">
            <v>45807</v>
          </cell>
          <cell r="DQ33"/>
          <cell r="DR33">
            <v>45803</v>
          </cell>
          <cell r="DS33">
            <v>45810</v>
          </cell>
          <cell r="DT33">
            <v>45811</v>
          </cell>
          <cell r="DU33">
            <v>45811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MK68-000683</v>
          </cell>
          <cell r="C34">
            <v>45797</v>
          </cell>
          <cell r="E34" t="str">
            <v>บจก.เพรซิเดนท์ฟลาวมิลล์</v>
          </cell>
          <cell r="F34" t="str">
            <v>ผึ้งเหลือง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45819</v>
          </cell>
          <cell r="Z34" t="str">
            <v>500กระสอบ</v>
          </cell>
          <cell r="AA34">
            <v>40000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40000</v>
          </cell>
          <cell r="AM34"/>
          <cell r="AN34">
            <v>42000</v>
          </cell>
          <cell r="AO34" t="str">
            <v>WSWT1925800</v>
          </cell>
          <cell r="AQ34">
            <v>35204.400000000001</v>
          </cell>
          <cell r="AR34">
            <v>35204.400000000001</v>
          </cell>
          <cell r="AS34">
            <v>0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45819</v>
          </cell>
          <cell r="DP34">
            <v>45814</v>
          </cell>
          <cell r="DQ34"/>
          <cell r="DR34">
            <v>45810</v>
          </cell>
          <cell r="DS34">
            <v>45817</v>
          </cell>
          <cell r="DT34">
            <v>45818</v>
          </cell>
          <cell r="DU34">
            <v>45818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MK68-000682</v>
          </cell>
          <cell r="C35">
            <v>45797</v>
          </cell>
          <cell r="E35" t="str">
            <v>บจก.เพรซิเดนท์ฟลาวมิลล์</v>
          </cell>
          <cell r="F35" t="str">
            <v>ผึ้งชมพู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45819</v>
          </cell>
          <cell r="Z35" t="str">
            <v>500กระสอบ</v>
          </cell>
          <cell r="AA35">
            <v>30000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30000</v>
          </cell>
          <cell r="AM35"/>
          <cell r="AN35">
            <v>31500</v>
          </cell>
          <cell r="AO35" t="str">
            <v>WSWT1925800</v>
          </cell>
          <cell r="AQ35">
            <v>26403.3</v>
          </cell>
          <cell r="AR35">
            <v>12156</v>
          </cell>
          <cell r="AS35">
            <v>14247.3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1034.6705866666668</v>
          </cell>
          <cell r="DL35" t="str">
            <v>P7</v>
          </cell>
          <cell r="DM35">
            <v>2</v>
          </cell>
          <cell r="DN35">
            <v>45819</v>
          </cell>
          <cell r="DP35">
            <v>45814</v>
          </cell>
          <cell r="DQ35"/>
          <cell r="DR35">
            <v>45810</v>
          </cell>
          <cell r="DS35">
            <v>45817</v>
          </cell>
          <cell r="DT35">
            <v>45818</v>
          </cell>
          <cell r="DU35">
            <v>45818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70967.600000000006</v>
          </cell>
          <cell r="AR36">
            <v>56720.3</v>
          </cell>
          <cell r="AS36">
            <v>14247.3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MK68-000724</v>
          </cell>
          <cell r="C37">
            <v>45808</v>
          </cell>
          <cell r="E37" t="str">
            <v>บจก.เคอรี่ฟลาวมิลล์</v>
          </cell>
          <cell r="F37" t="str">
            <v>กุ้งแดง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45814</v>
          </cell>
          <cell r="Z37" t="str">
            <v>ห่ออัดเบลแบน500</v>
          </cell>
          <cell r="AA37">
            <v>15000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15000</v>
          </cell>
          <cell r="AM37"/>
          <cell r="AN37">
            <v>15750</v>
          </cell>
          <cell r="AO37" t="str">
            <v>WSWT1921720</v>
          </cell>
          <cell r="AQ37">
            <v>13201.65</v>
          </cell>
          <cell r="AR37">
            <v>0</v>
          </cell>
          <cell r="AS37">
            <v>13201.65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994.40695200000005</v>
          </cell>
          <cell r="DL37" t="str">
            <v>P7</v>
          </cell>
          <cell r="DM37">
            <v>2</v>
          </cell>
          <cell r="DN37">
            <v>45814</v>
          </cell>
          <cell r="DP37">
            <v>45809</v>
          </cell>
          <cell r="DQ37"/>
          <cell r="DR37">
            <v>45805</v>
          </cell>
          <cell r="DS37">
            <v>45812</v>
          </cell>
          <cell r="DT37">
            <v>45813</v>
          </cell>
          <cell r="DU37">
            <v>45813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MK68-000724</v>
          </cell>
          <cell r="C38">
            <v>45808</v>
          </cell>
          <cell r="E38" t="str">
            <v>บจก.เคอรี่ฟลาวมิลล์</v>
          </cell>
          <cell r="F38">
            <v>997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45814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4400.55</v>
          </cell>
          <cell r="AR38">
            <v>0</v>
          </cell>
          <cell r="AS38">
            <v>4400.55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331.46898400000003</v>
          </cell>
          <cell r="DL38" t="str">
            <v>P7</v>
          </cell>
          <cell r="DM38">
            <v>2</v>
          </cell>
          <cell r="DN38">
            <v>45814</v>
          </cell>
          <cell r="DP38">
            <v>45809</v>
          </cell>
          <cell r="DQ38"/>
          <cell r="DR38">
            <v>45805</v>
          </cell>
          <cell r="DS38">
            <v>45812</v>
          </cell>
          <cell r="DT38">
            <v>45813</v>
          </cell>
          <cell r="DU38">
            <v>45813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MK68-000724</v>
          </cell>
          <cell r="C39">
            <v>45808</v>
          </cell>
          <cell r="E39" t="str">
            <v>บจก.เคอรี่ฟลาวมิลล์</v>
          </cell>
          <cell r="F39">
            <v>913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45814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4400.55</v>
          </cell>
          <cell r="AR39">
            <v>0</v>
          </cell>
          <cell r="AS39">
            <v>4400.55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331.46898400000003</v>
          </cell>
          <cell r="DL39" t="str">
            <v>P7</v>
          </cell>
          <cell r="DM39">
            <v>2</v>
          </cell>
          <cell r="DN39">
            <v>45814</v>
          </cell>
          <cell r="DP39">
            <v>45809</v>
          </cell>
          <cell r="DQ39"/>
          <cell r="DR39">
            <v>45805</v>
          </cell>
          <cell r="DS39">
            <v>45812</v>
          </cell>
          <cell r="DT39">
            <v>45813</v>
          </cell>
          <cell r="DU39">
            <v>45813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MK68-000724</v>
          </cell>
          <cell r="C40">
            <v>45808</v>
          </cell>
          <cell r="E40" t="str">
            <v>บจก.เคอรี่ฟลาวมิลล์</v>
          </cell>
          <cell r="F40" t="str">
            <v>ดอกไม้ม่วง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45815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4400.55</v>
          </cell>
          <cell r="AR40">
            <v>0</v>
          </cell>
          <cell r="AS40">
            <v>4400.55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331.46898400000003</v>
          </cell>
          <cell r="DL40" t="str">
            <v>P7</v>
          </cell>
          <cell r="DM40">
            <v>2</v>
          </cell>
          <cell r="DN40">
            <v>45815</v>
          </cell>
          <cell r="DP40">
            <v>45810</v>
          </cell>
          <cell r="DQ40"/>
          <cell r="DR40">
            <v>45806</v>
          </cell>
          <cell r="DS40">
            <v>45813</v>
          </cell>
          <cell r="DT40">
            <v>45814</v>
          </cell>
          <cell r="DU40">
            <v>45814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MK68-000724</v>
          </cell>
          <cell r="C41">
            <v>45808</v>
          </cell>
          <cell r="E41" t="str">
            <v>บจก.เคอรี่ฟลาวมิลล์</v>
          </cell>
          <cell r="F41" t="str">
            <v>ดอกไม้เหลือง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45815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0</v>
          </cell>
          <cell r="AS41">
            <v>4400.55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331.46898400000003</v>
          </cell>
          <cell r="DL41" t="str">
            <v>P7</v>
          </cell>
          <cell r="DM41">
            <v>2</v>
          </cell>
          <cell r="DN41">
            <v>45815</v>
          </cell>
          <cell r="DP41">
            <v>45810</v>
          </cell>
          <cell r="DQ41"/>
          <cell r="DR41">
            <v>45806</v>
          </cell>
          <cell r="DS41">
            <v>45813</v>
          </cell>
          <cell r="DT41">
            <v>45814</v>
          </cell>
          <cell r="DU41">
            <v>45814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MK68-000724</v>
          </cell>
          <cell r="C42">
            <v>45808</v>
          </cell>
          <cell r="E42" t="str">
            <v>บจก.เคอรี่ฟลาวมิลล์</v>
          </cell>
          <cell r="F42" t="str">
            <v>ดอกไม้แดง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45815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0</v>
          </cell>
          <cell r="AS42">
            <v>4400.55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331.46898400000003</v>
          </cell>
          <cell r="DL42" t="str">
            <v>P7</v>
          </cell>
          <cell r="DM42">
            <v>2</v>
          </cell>
          <cell r="DN42">
            <v>45815</v>
          </cell>
          <cell r="DP42">
            <v>45810</v>
          </cell>
          <cell r="DQ42"/>
          <cell r="DR42">
            <v>45806</v>
          </cell>
          <cell r="DS42">
            <v>45813</v>
          </cell>
          <cell r="DT42">
            <v>45814</v>
          </cell>
          <cell r="DU42">
            <v>45814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MK68-000725</v>
          </cell>
          <cell r="C43">
            <v>45808</v>
          </cell>
          <cell r="E43" t="str">
            <v>บจก.เคอรี่ฟลาวมิลล์</v>
          </cell>
          <cell r="F43" t="str">
            <v>ไม่พิมพ์</v>
          </cell>
          <cell r="G43">
            <v>19</v>
          </cell>
          <cell r="H43">
            <v>36</v>
          </cell>
          <cell r="I43" t="str">
            <v>ขาว</v>
          </cell>
          <cell r="J43"/>
          <cell r="L43">
            <v>75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45815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10000</v>
          </cell>
          <cell r="AM43"/>
          <cell r="AN43">
            <v>0</v>
          </cell>
          <cell r="AO43" t="str">
            <v>WSWT1921720</v>
          </cell>
          <cell r="AQ43">
            <v>10477.5</v>
          </cell>
          <cell r="AR43">
            <v>0</v>
          </cell>
          <cell r="AS43">
            <v>10477.5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789.21186666666665</v>
          </cell>
          <cell r="DL43" t="str">
            <v>P3</v>
          </cell>
          <cell r="DM43">
            <v>2</v>
          </cell>
          <cell r="DN43">
            <v>45815</v>
          </cell>
          <cell r="DP43">
            <v>45810</v>
          </cell>
          <cell r="DQ43"/>
          <cell r="DR43"/>
          <cell r="DS43"/>
          <cell r="DT43"/>
          <cell r="DU43">
            <v>45813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/>
          <cell r="EG43"/>
          <cell r="EH43"/>
          <cell r="EI43"/>
        </row>
        <row r="44">
          <cell r="B44" t="str">
            <v>MK68-000726</v>
          </cell>
          <cell r="C44">
            <v>45808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45818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10000</v>
          </cell>
          <cell r="AM44"/>
          <cell r="AN44">
            <v>10500</v>
          </cell>
          <cell r="AO44" t="str">
            <v>WSWT1921720</v>
          </cell>
          <cell r="AQ44">
            <v>8801.1</v>
          </cell>
          <cell r="AR44">
            <v>0</v>
          </cell>
          <cell r="AS44">
            <v>8801.1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662.93796800000007</v>
          </cell>
          <cell r="DL44" t="str">
            <v>P7</v>
          </cell>
          <cell r="DM44">
            <v>2</v>
          </cell>
          <cell r="DN44">
            <v>45818</v>
          </cell>
          <cell r="DP44">
            <v>45813</v>
          </cell>
          <cell r="DQ44"/>
          <cell r="DR44">
            <v>45809</v>
          </cell>
          <cell r="DS44">
            <v>45816</v>
          </cell>
          <cell r="DT44">
            <v>45817</v>
          </cell>
          <cell r="DU44">
            <v>45817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MK68-000726</v>
          </cell>
          <cell r="C45">
            <v>45808</v>
          </cell>
          <cell r="E45" t="str">
            <v>บจก.เคอรี่ฟลาวมิลล์</v>
          </cell>
          <cell r="F45" t="str">
            <v>กุ้งแดง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45818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10000</v>
          </cell>
          <cell r="AM45"/>
          <cell r="AN45">
            <v>10500</v>
          </cell>
          <cell r="AO45" t="str">
            <v>WSWT1921720</v>
          </cell>
          <cell r="AQ45">
            <v>8801.1</v>
          </cell>
          <cell r="AR45">
            <v>0</v>
          </cell>
          <cell r="AS45">
            <v>8801.1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662.93796800000007</v>
          </cell>
          <cell r="DL45" t="str">
            <v>P7</v>
          </cell>
          <cell r="DM45">
            <v>2</v>
          </cell>
          <cell r="DN45">
            <v>45818</v>
          </cell>
          <cell r="DP45">
            <v>45813</v>
          </cell>
          <cell r="DQ45"/>
          <cell r="DR45">
            <v>45809</v>
          </cell>
          <cell r="DS45">
            <v>45816</v>
          </cell>
          <cell r="DT45">
            <v>45817</v>
          </cell>
          <cell r="DU45">
            <v>45817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/>
          <cell r="EG45"/>
          <cell r="EH45"/>
          <cell r="EI45"/>
        </row>
        <row r="46">
          <cell r="B46" t="str">
            <v>MK68-000727</v>
          </cell>
          <cell r="C46">
            <v>45808</v>
          </cell>
          <cell r="E46" t="str">
            <v>บจก.เคอรี่ฟลาวมิลล์</v>
          </cell>
          <cell r="F46" t="str">
            <v>ดอกไม้เขียว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45818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5502</v>
          </cell>
          <cell r="AL46">
            <v>0</v>
          </cell>
          <cell r="AM46">
            <v>5300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45818</v>
          </cell>
          <cell r="DP46">
            <v>45813</v>
          </cell>
          <cell r="DQ46"/>
          <cell r="DR46">
            <v>45809</v>
          </cell>
          <cell r="DS46">
            <v>45816</v>
          </cell>
          <cell r="DT46">
            <v>45817</v>
          </cell>
          <cell r="DU46">
            <v>45817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 t="str">
            <v>MK68-000726</v>
          </cell>
          <cell r="C47">
            <v>45808</v>
          </cell>
          <cell r="E47" t="str">
            <v>บจก.เคอรี่ฟลาวมิลล์</v>
          </cell>
          <cell r="F47" t="str">
            <v>กุ้งแดง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45820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4400.55</v>
          </cell>
          <cell r="AR47">
            <v>0</v>
          </cell>
          <cell r="AS47">
            <v>4400.55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331.46898400000003</v>
          </cell>
          <cell r="DL47" t="str">
            <v>P7</v>
          </cell>
          <cell r="DM47">
            <v>2</v>
          </cell>
          <cell r="DN47">
            <v>45820</v>
          </cell>
          <cell r="DP47">
            <v>45815</v>
          </cell>
          <cell r="DQ47"/>
          <cell r="DR47">
            <v>45811</v>
          </cell>
          <cell r="DS47">
            <v>45818</v>
          </cell>
          <cell r="DT47">
            <v>45819</v>
          </cell>
          <cell r="DU47">
            <v>45819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MK68-000727</v>
          </cell>
          <cell r="C48">
            <v>45808</v>
          </cell>
          <cell r="E48" t="str">
            <v>บจก.เคอรี่ฟลาวมิลล์</v>
          </cell>
          <cell r="F48" t="str">
            <v>ดอกไม้แดง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45820</v>
          </cell>
          <cell r="Z48" t="str">
            <v>ห่ออัดเบลแบน501</v>
          </cell>
          <cell r="AA48">
            <v>20000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20000</v>
          </cell>
          <cell r="AM48"/>
          <cell r="AN48">
            <v>21000</v>
          </cell>
          <cell r="AO48" t="str">
            <v>WSWT1921720</v>
          </cell>
          <cell r="AQ48">
            <v>18719.800000000003</v>
          </cell>
          <cell r="AR48">
            <v>0</v>
          </cell>
          <cell r="AS48">
            <v>18719.800000000003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1410.0585351111113</v>
          </cell>
          <cell r="DL48" t="str">
            <v>P7</v>
          </cell>
          <cell r="DM48">
            <v>2</v>
          </cell>
          <cell r="DN48">
            <v>45820</v>
          </cell>
          <cell r="DP48">
            <v>45815</v>
          </cell>
          <cell r="DQ48"/>
          <cell r="DR48">
            <v>45811</v>
          </cell>
          <cell r="DS48">
            <v>45818</v>
          </cell>
          <cell r="DT48">
            <v>45819</v>
          </cell>
          <cell r="DU48">
            <v>45819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MK68-000726</v>
          </cell>
          <cell r="C49">
            <v>45808</v>
          </cell>
          <cell r="E49" t="str">
            <v>บจก.เคอรี่ฟลาวมิลล์</v>
          </cell>
          <cell r="F49" t="str">
            <v>กุ้งแดง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45825</v>
          </cell>
          <cell r="Z49" t="str">
            <v>ห่ออัดเบลแบน500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10000</v>
          </cell>
          <cell r="AM49"/>
          <cell r="AN49">
            <v>10500</v>
          </cell>
          <cell r="AO49" t="str">
            <v>WSWT1921720</v>
          </cell>
          <cell r="AQ49">
            <v>8801.1</v>
          </cell>
          <cell r="AR49">
            <v>0</v>
          </cell>
          <cell r="AS49">
            <v>8801.1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662.93796800000007</v>
          </cell>
          <cell r="DL49" t="str">
            <v>P7</v>
          </cell>
          <cell r="DM49">
            <v>2</v>
          </cell>
          <cell r="DN49">
            <v>45825</v>
          </cell>
          <cell r="DP49">
            <v>45820</v>
          </cell>
          <cell r="DQ49"/>
          <cell r="DR49">
            <v>45816</v>
          </cell>
          <cell r="DS49">
            <v>45823</v>
          </cell>
          <cell r="DT49">
            <v>45824</v>
          </cell>
          <cell r="DU49">
            <v>45824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/>
          <cell r="EG49"/>
          <cell r="EH49"/>
          <cell r="EI49"/>
        </row>
        <row r="50">
          <cell r="B50" t="str">
            <v>MK68-000727</v>
          </cell>
          <cell r="C50">
            <v>45808</v>
          </cell>
          <cell r="E50" t="str">
            <v>บจก.เคอรี่ฟลาวมิลล์</v>
          </cell>
          <cell r="F50" t="str">
            <v>ดอกไม้แดง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45825</v>
          </cell>
          <cell r="Z50" t="str">
            <v>ห่ออัดเบลแบน501</v>
          </cell>
          <cell r="AA50">
            <v>15000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15000</v>
          </cell>
          <cell r="AM50"/>
          <cell r="AN50">
            <v>15750</v>
          </cell>
          <cell r="AO50" t="str">
            <v>WSWT1921720</v>
          </cell>
          <cell r="AQ50">
            <v>14039.85</v>
          </cell>
          <cell r="AR50">
            <v>0</v>
          </cell>
          <cell r="AS50">
            <v>14039.85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1057.5439013333332</v>
          </cell>
          <cell r="DL50" t="str">
            <v>P7</v>
          </cell>
          <cell r="DM50">
            <v>2</v>
          </cell>
          <cell r="DN50">
            <v>45825</v>
          </cell>
          <cell r="DP50">
            <v>45820</v>
          </cell>
          <cell r="DQ50"/>
          <cell r="DR50">
            <v>45816</v>
          </cell>
          <cell r="DS50">
            <v>45823</v>
          </cell>
          <cell r="DT50">
            <v>45824</v>
          </cell>
          <cell r="DU50">
            <v>45824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/>
          <cell r="EG50"/>
          <cell r="EH50"/>
          <cell r="EI50"/>
        </row>
        <row r="51">
          <cell r="B51" t="str">
            <v>ประมาณการ</v>
          </cell>
          <cell r="C51" t="str">
            <v>ประมาณการ</v>
          </cell>
          <cell r="E51" t="str">
            <v>บจก.เคอรี่ฟลาวมิลล์</v>
          </cell>
          <cell r="F51" t="str">
            <v>รอแบบ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45838</v>
          </cell>
          <cell r="Z51" t="str">
            <v>ห่ออัดเบลแบน500</v>
          </cell>
          <cell r="AA51">
            <v>275000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275000</v>
          </cell>
          <cell r="AM51"/>
          <cell r="AN51">
            <v>288750</v>
          </cell>
          <cell r="AO51" t="str">
            <v>WSWT1921720</v>
          </cell>
          <cell r="AQ51">
            <v>242030.25</v>
          </cell>
          <cell r="AR51">
            <v>63948</v>
          </cell>
          <cell r="AS51">
            <v>178082.25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13413.946546666668</v>
          </cell>
          <cell r="DL51" t="str">
            <v>P7</v>
          </cell>
          <cell r="DM51">
            <v>2</v>
          </cell>
          <cell r="DN51">
            <v>45838</v>
          </cell>
          <cell r="DP51">
            <v>45833</v>
          </cell>
          <cell r="DQ51"/>
          <cell r="DR51">
            <v>45829</v>
          </cell>
          <cell r="DS51">
            <v>45836</v>
          </cell>
          <cell r="DT51">
            <v>45837</v>
          </cell>
          <cell r="DU51">
            <v>45837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ใบรับคำสั่งซื้อ</v>
          </cell>
          <cell r="C52"/>
          <cell r="E52" t="str">
            <v>บจก.เคอรี่ฟลาวมิลล์</v>
          </cell>
          <cell r="F52" t="str">
            <v>ถุงทองแซนวิช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 t="str">
            <v>รอแจ้ง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5000</v>
          </cell>
          <cell r="AM52">
            <v>5300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 t="str">
            <v>รอแจ้ง</v>
          </cell>
          <cell r="DP52" t="e">
            <v>#VALUE!</v>
          </cell>
          <cell r="DQ52"/>
          <cell r="DR52" t="e">
            <v>#VALUE!</v>
          </cell>
          <cell r="DS52" t="e">
            <v>#VALUE!</v>
          </cell>
          <cell r="DT52" t="e">
            <v>#VALUE!</v>
          </cell>
          <cell r="DU52" t="e">
            <v>#VALUE!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/>
          <cell r="EG52"/>
          <cell r="EH52"/>
          <cell r="EI52"/>
        </row>
        <row r="53">
          <cell r="B53">
            <v>0</v>
          </cell>
          <cell r="C53"/>
          <cell r="E53"/>
          <cell r="F53"/>
          <cell r="G53">
            <v>19</v>
          </cell>
          <cell r="H53">
            <v>30</v>
          </cell>
          <cell r="I53"/>
          <cell r="J53"/>
          <cell r="L53">
            <v>63</v>
          </cell>
          <cell r="M53" t="str">
            <v>+</v>
          </cell>
          <cell r="N53">
            <v>5</v>
          </cell>
          <cell r="R53"/>
          <cell r="T53"/>
          <cell r="U53"/>
          <cell r="V53"/>
          <cell r="X53"/>
          <cell r="Z53"/>
          <cell r="AA53">
            <v>0</v>
          </cell>
          <cell r="AB53"/>
          <cell r="AC53">
            <v>0</v>
          </cell>
          <cell r="AD53"/>
          <cell r="AG53"/>
          <cell r="AI53" t="str">
            <v>ระบุในSD</v>
          </cell>
          <cell r="AJ53">
            <v>0</v>
          </cell>
          <cell r="AL53">
            <v>0</v>
          </cell>
          <cell r="AM53"/>
          <cell r="AN53">
            <v>0</v>
          </cell>
          <cell r="AO53" t="str">
            <v>WSWT1921720</v>
          </cell>
          <cell r="AQ53">
            <v>351275.65</v>
          </cell>
          <cell r="AR53">
            <v>63948</v>
          </cell>
          <cell r="AS53">
            <v>287327.65000000002</v>
          </cell>
          <cell r="AT53">
            <v>0</v>
          </cell>
          <cell r="AU53">
            <v>0</v>
          </cell>
          <cell r="BZ53" t="str">
            <v>WRWT190720/WRWT25800</v>
          </cell>
          <cell r="CA53">
            <v>0</v>
          </cell>
          <cell r="DL53"/>
          <cell r="DM53" t="str">
            <v>Lead time</v>
          </cell>
          <cell r="DN53"/>
          <cell r="DP53"/>
          <cell r="DQ53"/>
          <cell r="DR53"/>
          <cell r="DS53"/>
          <cell r="DT53"/>
          <cell r="DU53"/>
          <cell r="DW53"/>
          <cell r="DX53"/>
          <cell r="DY53"/>
          <cell r="DZ53"/>
          <cell r="EA53"/>
          <cell r="EB53"/>
          <cell r="EC53"/>
          <cell r="ED53"/>
          <cell r="EG53"/>
          <cell r="EH53">
            <v>0</v>
          </cell>
          <cell r="EI53">
            <v>0</v>
          </cell>
        </row>
        <row r="54">
          <cell r="B54" t="str">
            <v>MK68-000705</v>
          </cell>
          <cell r="C54">
            <v>45803</v>
          </cell>
          <cell r="E54" t="str">
            <v>บจก.ไมโครอินโนเวท</v>
          </cell>
          <cell r="F54" t="str">
            <v>B Soy Digest กลาง</v>
          </cell>
          <cell r="G54">
            <v>19</v>
          </cell>
          <cell r="H54">
            <v>34</v>
          </cell>
          <cell r="I54" t="str">
            <v>ขาว</v>
          </cell>
          <cell r="J54" t="str">
            <v>ด้าน</v>
          </cell>
          <cell r="L54">
            <v>84</v>
          </cell>
          <cell r="M54" t="str">
            <v>±</v>
          </cell>
          <cell r="N54">
            <v>5</v>
          </cell>
          <cell r="R54" t="str">
            <v>จับจีบ</v>
          </cell>
          <cell r="T54">
            <v>20</v>
          </cell>
          <cell r="U54">
            <v>37</v>
          </cell>
          <cell r="V54">
            <v>40</v>
          </cell>
          <cell r="X54">
            <v>45814</v>
          </cell>
          <cell r="Z54" t="str">
            <v>500กระสอบแบน</v>
          </cell>
          <cell r="AA54">
            <v>10000</v>
          </cell>
          <cell r="AB54">
            <v>182.56479615999996</v>
          </cell>
          <cell r="AC54">
            <v>0</v>
          </cell>
          <cell r="AD54">
            <v>182.56479615999996</v>
          </cell>
          <cell r="AG54"/>
          <cell r="AI54"/>
          <cell r="AJ54">
            <v>0</v>
          </cell>
          <cell r="AL54">
            <v>10000</v>
          </cell>
          <cell r="AM54"/>
          <cell r="AN54">
            <v>10500</v>
          </cell>
          <cell r="AO54" t="str">
            <v>WSWT1925800SM</v>
          </cell>
          <cell r="AQ54">
            <v>9918.7000000000007</v>
          </cell>
          <cell r="AR54">
            <v>9918.7000000000007</v>
          </cell>
          <cell r="AS54">
            <v>0</v>
          </cell>
          <cell r="AT54">
            <v>0</v>
          </cell>
          <cell r="AU54">
            <v>9918.7000000000007</v>
          </cell>
          <cell r="BZ54" t="str">
            <v>WRWT25800/WRWT25800</v>
          </cell>
          <cell r="CA54">
            <v>0</v>
          </cell>
          <cell r="DL54" t="str">
            <v>P8</v>
          </cell>
          <cell r="DM54">
            <v>4</v>
          </cell>
          <cell r="DN54">
            <v>45814</v>
          </cell>
          <cell r="DP54">
            <v>45809</v>
          </cell>
          <cell r="DQ54">
            <v>45810</v>
          </cell>
          <cell r="DR54">
            <v>45804</v>
          </cell>
          <cell r="DS54">
            <v>45811</v>
          </cell>
          <cell r="DT54">
            <v>45812</v>
          </cell>
          <cell r="DU54">
            <v>45812</v>
          </cell>
          <cell r="DW54">
            <v>45813</v>
          </cell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>
            <v>0</v>
          </cell>
          <cell r="C55"/>
          <cell r="E55"/>
          <cell r="F55"/>
          <cell r="G55">
            <v>19</v>
          </cell>
          <cell r="H55">
            <v>30</v>
          </cell>
          <cell r="I55"/>
          <cell r="J55"/>
          <cell r="L55">
            <v>56</v>
          </cell>
          <cell r="M55" t="str">
            <v>±</v>
          </cell>
          <cell r="N55">
            <v>5</v>
          </cell>
          <cell r="R55"/>
          <cell r="T55"/>
          <cell r="U55"/>
          <cell r="V55"/>
          <cell r="X55"/>
          <cell r="Z55"/>
          <cell r="AA55">
            <v>0</v>
          </cell>
          <cell r="AB55"/>
          <cell r="AC55">
            <v>0</v>
          </cell>
          <cell r="AD55"/>
          <cell r="AG55"/>
          <cell r="AI55" t="str">
            <v>ระบุในSD</v>
          </cell>
          <cell r="AJ55" t="str">
            <v xml:space="preserve"> </v>
          </cell>
          <cell r="AL55">
            <v>0</v>
          </cell>
          <cell r="AM55"/>
          <cell r="AN55">
            <v>0</v>
          </cell>
          <cell r="AO55" t="str">
            <v>WSWT1925800SM</v>
          </cell>
          <cell r="AQ55">
            <v>9918.7000000000007</v>
          </cell>
          <cell r="AR55">
            <v>9918.7000000000007</v>
          </cell>
          <cell r="AS55">
            <v>0</v>
          </cell>
          <cell r="AT55">
            <v>0</v>
          </cell>
          <cell r="AU55">
            <v>9918.7000000000007</v>
          </cell>
          <cell r="BZ55" t="str">
            <v>WRWT190800/WRWT25800</v>
          </cell>
          <cell r="CA55">
            <v>0</v>
          </cell>
          <cell r="DL55"/>
          <cell r="DM55" t="str">
            <v>Lead time</v>
          </cell>
          <cell r="DN55"/>
          <cell r="DP55"/>
          <cell r="DQ55"/>
          <cell r="DR55"/>
          <cell r="DS55"/>
          <cell r="DT55"/>
          <cell r="DU55"/>
          <cell r="DW55"/>
          <cell r="DX55"/>
          <cell r="DY55"/>
          <cell r="DZ55"/>
          <cell r="EA55"/>
          <cell r="EB55"/>
          <cell r="EC55"/>
          <cell r="ED55"/>
          <cell r="EG55"/>
          <cell r="EH55">
            <v>0</v>
          </cell>
          <cell r="EI55">
            <v>0</v>
          </cell>
        </row>
        <row r="56">
          <cell r="B56" t="str">
            <v>MK68-000680</v>
          </cell>
          <cell r="C56">
            <v>45796</v>
          </cell>
          <cell r="E56" t="str">
            <v>บจก.อินเทคค์ โกลบอล</v>
          </cell>
          <cell r="F56" t="str">
            <v>เพอเฟคค์103P โกลด์</v>
          </cell>
          <cell r="G56">
            <v>19</v>
          </cell>
          <cell r="H56">
            <v>34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จับจีบ4"</v>
          </cell>
          <cell r="T56" t="str">
            <v>ไม่สวมถุงใน</v>
          </cell>
          <cell r="U56"/>
          <cell r="V56"/>
          <cell r="X56" t="str">
            <v>รอแจ้ง</v>
          </cell>
          <cell r="Z56" t="str">
            <v>มัด80 ใช้สายรัด</v>
          </cell>
          <cell r="AA56">
            <v>503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503</v>
          </cell>
          <cell r="AM56">
            <v>5250</v>
          </cell>
          <cell r="AN56">
            <v>0</v>
          </cell>
          <cell r="AO56" t="str">
            <v>WSWT19251000SM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WRWT251000/WRWT251000</v>
          </cell>
          <cell r="CA56">
            <v>0</v>
          </cell>
          <cell r="DL56" t="str">
            <v>P6</v>
          </cell>
          <cell r="DM56">
            <v>4</v>
          </cell>
          <cell r="DN56" t="str">
            <v>รอแจ้ง</v>
          </cell>
          <cell r="DP56" t="e">
            <v>#VALUE!</v>
          </cell>
          <cell r="DQ56" t="e">
            <v>#VALUE!</v>
          </cell>
          <cell r="DR56" t="e">
            <v>#VALUE!</v>
          </cell>
          <cell r="DS56" t="e">
            <v>#VALUE!</v>
          </cell>
          <cell r="DT56" t="e">
            <v>#VALUE!</v>
          </cell>
          <cell r="DU56" t="e">
            <v>#VALUE!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>
            <v>0</v>
          </cell>
          <cell r="C57"/>
          <cell r="E57"/>
          <cell r="F57"/>
          <cell r="G57">
            <v>19</v>
          </cell>
          <cell r="H57">
            <v>34</v>
          </cell>
          <cell r="I57" t="str">
            <v>ขาว</v>
          </cell>
          <cell r="J57"/>
          <cell r="L57">
            <v>80</v>
          </cell>
          <cell r="M57" t="str">
            <v>±</v>
          </cell>
          <cell r="N57">
            <v>5</v>
          </cell>
          <cell r="R57"/>
          <cell r="T57"/>
          <cell r="U57"/>
          <cell r="V57"/>
          <cell r="X57"/>
          <cell r="Z57"/>
          <cell r="AA57"/>
          <cell r="AB57">
            <v>0</v>
          </cell>
          <cell r="AC57">
            <v>0</v>
          </cell>
          <cell r="AD57"/>
          <cell r="AG57"/>
          <cell r="AI57" t="str">
            <v>ระบุในSD</v>
          </cell>
          <cell r="AJ57"/>
          <cell r="AL57">
            <v>0</v>
          </cell>
          <cell r="AM57"/>
          <cell r="AN57">
            <v>0</v>
          </cell>
          <cell r="AO57" t="str">
            <v>WSWT19251000SM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WRWT251000/WRYL251000</v>
          </cell>
          <cell r="CA57">
            <v>0</v>
          </cell>
          <cell r="DL57"/>
          <cell r="DM57" t="str">
            <v>Lead time</v>
          </cell>
          <cell r="DN57"/>
          <cell r="DP57"/>
          <cell r="DQ57"/>
          <cell r="DR57"/>
          <cell r="DS57"/>
          <cell r="DT57"/>
          <cell r="DU57"/>
          <cell r="DW57"/>
          <cell r="DX57"/>
          <cell r="DY57"/>
          <cell r="DZ57"/>
          <cell r="EA57"/>
          <cell r="EB57"/>
          <cell r="EC57"/>
          <cell r="ED57"/>
          <cell r="EG57"/>
          <cell r="EH57"/>
          <cell r="EI57">
            <v>0</v>
          </cell>
        </row>
        <row r="58">
          <cell r="B58" t="str">
            <v>ประมาณการ</v>
          </cell>
          <cell r="C58" t="str">
            <v>ประมาณการ</v>
          </cell>
          <cell r="E58" t="str">
            <v>บจก.เอเชียเหมืองแร่</v>
          </cell>
          <cell r="F58" t="str">
            <v>AMPC</v>
          </cell>
          <cell r="G58">
            <v>20</v>
          </cell>
          <cell r="H58">
            <v>32</v>
          </cell>
          <cell r="I58" t="str">
            <v>ขาว</v>
          </cell>
          <cell r="J58"/>
          <cell r="L58">
            <v>60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45838</v>
          </cell>
          <cell r="Z58" t="str">
            <v>500กระสอบ</v>
          </cell>
          <cell r="AA58">
            <v>20000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20000</v>
          </cell>
          <cell r="AM58"/>
          <cell r="AN58">
            <v>21000</v>
          </cell>
          <cell r="AO58" t="str">
            <v>WSWT2025650</v>
          </cell>
          <cell r="AQ58">
            <v>18719.800000000003</v>
          </cell>
          <cell r="AR58">
            <v>0</v>
          </cell>
          <cell r="AS58">
            <v>18719.800000000003</v>
          </cell>
          <cell r="AT58">
            <v>0</v>
          </cell>
          <cell r="AU58">
            <v>0</v>
          </cell>
          <cell r="BZ58" t="str">
            <v>WRWT25650/WRWT25650</v>
          </cell>
          <cell r="CA58">
            <v>1149.1877222222222</v>
          </cell>
          <cell r="DL58" t="str">
            <v>P7</v>
          </cell>
          <cell r="DM58">
            <v>2</v>
          </cell>
          <cell r="DN58">
            <v>45838</v>
          </cell>
          <cell r="DP58">
            <v>45833</v>
          </cell>
          <cell r="DQ58"/>
          <cell r="DR58">
            <v>45829</v>
          </cell>
          <cell r="DS58">
            <v>45836</v>
          </cell>
          <cell r="DT58">
            <v>45837</v>
          </cell>
          <cell r="DU58">
            <v>45837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/>
          <cell r="EG58"/>
          <cell r="EH58"/>
          <cell r="EI58"/>
        </row>
        <row r="59">
          <cell r="B59">
            <v>0</v>
          </cell>
          <cell r="C59"/>
          <cell r="E59"/>
          <cell r="F59"/>
          <cell r="G59">
            <v>20</v>
          </cell>
          <cell r="H59">
            <v>37</v>
          </cell>
          <cell r="I59" t="str">
            <v>ขาว</v>
          </cell>
          <cell r="J59"/>
          <cell r="L59">
            <v>65</v>
          </cell>
          <cell r="M59" t="str">
            <v>±</v>
          </cell>
          <cell r="N59">
            <v>5</v>
          </cell>
          <cell r="R59"/>
          <cell r="T59"/>
          <cell r="U59"/>
          <cell r="V59"/>
          <cell r="X59"/>
          <cell r="Z59"/>
          <cell r="AA59"/>
          <cell r="AB59">
            <v>0</v>
          </cell>
          <cell r="AC59">
            <v>0</v>
          </cell>
          <cell r="AD59"/>
          <cell r="AG59"/>
          <cell r="AI59" t="str">
            <v>ระบุในSD</v>
          </cell>
          <cell r="AJ59"/>
          <cell r="AL59">
            <v>0</v>
          </cell>
          <cell r="AM59"/>
          <cell r="AN59">
            <v>0</v>
          </cell>
          <cell r="AO59" t="str">
            <v>WSWT2025650</v>
          </cell>
          <cell r="AQ59">
            <v>18719.800000000003</v>
          </cell>
          <cell r="AR59">
            <v>0</v>
          </cell>
          <cell r="AS59">
            <v>18719.800000000003</v>
          </cell>
          <cell r="AT59">
            <v>0</v>
          </cell>
          <cell r="AU59">
            <v>0</v>
          </cell>
          <cell r="BZ59" t="str">
            <v>WRWT25650/WRWT25650</v>
          </cell>
          <cell r="CA59">
            <v>0</v>
          </cell>
          <cell r="DL59"/>
          <cell r="DM59" t="str">
            <v>Lead time</v>
          </cell>
          <cell r="DN59"/>
          <cell r="DP59"/>
          <cell r="DQ59"/>
          <cell r="DR59"/>
          <cell r="DS59"/>
          <cell r="DT59"/>
          <cell r="DU59"/>
          <cell r="DW59"/>
          <cell r="DX59"/>
          <cell r="DY59"/>
          <cell r="DZ59"/>
          <cell r="EA59"/>
          <cell r="EB59"/>
          <cell r="EC59"/>
          <cell r="ED59"/>
          <cell r="EG59"/>
          <cell r="EH59"/>
          <cell r="EI59">
            <v>0</v>
          </cell>
        </row>
        <row r="60">
          <cell r="B60">
            <v>0</v>
          </cell>
          <cell r="C60"/>
          <cell r="E60"/>
          <cell r="F60"/>
          <cell r="G60">
            <v>20</v>
          </cell>
          <cell r="H60">
            <v>37</v>
          </cell>
          <cell r="I60" t="str">
            <v>ขาว</v>
          </cell>
          <cell r="J60"/>
          <cell r="L60">
            <v>70</v>
          </cell>
          <cell r="M60" t="str">
            <v>±</v>
          </cell>
          <cell r="N60">
            <v>5</v>
          </cell>
          <cell r="R60"/>
          <cell r="T60"/>
          <cell r="U60"/>
          <cell r="V60"/>
          <cell r="X60"/>
          <cell r="Z60"/>
          <cell r="AA60"/>
          <cell r="AB60">
            <v>0</v>
          </cell>
          <cell r="AC60">
            <v>0</v>
          </cell>
          <cell r="AD60"/>
          <cell r="AG60"/>
          <cell r="AI60" t="str">
            <v>ระบุในSD</v>
          </cell>
          <cell r="AJ60"/>
          <cell r="AL60">
            <v>0</v>
          </cell>
          <cell r="AM60"/>
          <cell r="AN60">
            <v>0</v>
          </cell>
          <cell r="AO60" t="str">
            <v>WSWT2025700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BZ60" t="str">
            <v>WRWT25800/WRWT25650</v>
          </cell>
          <cell r="CA60">
            <v>0</v>
          </cell>
          <cell r="DL60"/>
          <cell r="DM60" t="str">
            <v>Lead time</v>
          </cell>
          <cell r="DN60"/>
          <cell r="DP60"/>
          <cell r="DQ60"/>
          <cell r="DR60"/>
          <cell r="DS60"/>
          <cell r="DT60"/>
          <cell r="DU60"/>
          <cell r="DW60"/>
          <cell r="DX60"/>
          <cell r="DY60"/>
          <cell r="DZ60"/>
          <cell r="EA60"/>
          <cell r="EB60"/>
          <cell r="EC60"/>
          <cell r="ED60"/>
          <cell r="EG60"/>
          <cell r="EH60"/>
          <cell r="EI60">
            <v>0</v>
          </cell>
        </row>
        <row r="61">
          <cell r="B61" t="str">
            <v>MK68-000671</v>
          </cell>
          <cell r="C61">
            <v>45796</v>
          </cell>
          <cell r="E61" t="str">
            <v>บจก.อินเทคค์ โกลบอล</v>
          </cell>
          <cell r="F61" t="str">
            <v>เฟิร์สช้อย 902</v>
          </cell>
          <cell r="G61">
            <v>20</v>
          </cell>
          <cell r="H61">
            <v>36</v>
          </cell>
          <cell r="I61" t="str">
            <v>ขาว</v>
          </cell>
          <cell r="J61" t="str">
            <v>ด้าน</v>
          </cell>
          <cell r="L61">
            <v>100</v>
          </cell>
          <cell r="M61" t="str">
            <v>±</v>
          </cell>
          <cell r="N61">
            <v>5</v>
          </cell>
          <cell r="R61" t="str">
            <v>จับจีบ</v>
          </cell>
          <cell r="T61" t="str">
            <v>ไม่สวมถุงใน</v>
          </cell>
          <cell r="U61"/>
          <cell r="V61"/>
          <cell r="X61" t="str">
            <v>รอแจ้ง</v>
          </cell>
          <cell r="Z61" t="str">
            <v>มัด80 ใช้สายรัด</v>
          </cell>
          <cell r="AA61">
            <v>366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366</v>
          </cell>
          <cell r="AM61">
            <v>5113</v>
          </cell>
          <cell r="AN61">
            <v>0</v>
          </cell>
          <cell r="AO61" t="str">
            <v>WSWT2025800SM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 t="str">
            <v>รอแจ้ง</v>
          </cell>
          <cell r="DP61" t="e">
            <v>#VALUE!</v>
          </cell>
          <cell r="DQ61" t="e">
            <v>#VALUE!</v>
          </cell>
          <cell r="DR61" t="e">
            <v>#VALUE!</v>
          </cell>
          <cell r="DS61" t="e">
            <v>#VALUE!</v>
          </cell>
          <cell r="DT61" t="e">
            <v>#VALUE!</v>
          </cell>
          <cell r="DU61" t="e">
            <v>#VALUE!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MK68-000671</v>
          </cell>
          <cell r="C62">
            <v>45796</v>
          </cell>
          <cell r="E62" t="str">
            <v>บจก.อินเทคค์ โกลบอล</v>
          </cell>
          <cell r="F62" t="str">
            <v>เฟิร์สช้อย 911</v>
          </cell>
          <cell r="G62">
            <v>20</v>
          </cell>
          <cell r="H62">
            <v>36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</v>
          </cell>
          <cell r="T62" t="str">
            <v>ไม่สวมถุงใน</v>
          </cell>
          <cell r="U62"/>
          <cell r="V62"/>
          <cell r="X62">
            <v>45813</v>
          </cell>
          <cell r="Z62" t="str">
            <v>มัด80 ใช้สายรัด</v>
          </cell>
          <cell r="AA62">
            <v>3280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3280</v>
          </cell>
          <cell r="AM62">
            <v>5975</v>
          </cell>
          <cell r="AN62">
            <v>0</v>
          </cell>
          <cell r="AO62" t="str">
            <v>WSWT2025800SM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4</v>
          </cell>
          <cell r="DN62">
            <v>45813</v>
          </cell>
          <cell r="DP62">
            <v>45808</v>
          </cell>
          <cell r="DQ62">
            <v>45809</v>
          </cell>
          <cell r="DR62">
            <v>45802</v>
          </cell>
          <cell r="DS62">
            <v>45810</v>
          </cell>
          <cell r="DT62">
            <v>45811</v>
          </cell>
          <cell r="DU62">
            <v>45812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MK68-000672</v>
          </cell>
          <cell r="C63">
            <v>45796</v>
          </cell>
          <cell r="E63" t="str">
            <v>บจก.อินเทคค์ โกลบอล</v>
          </cell>
          <cell r="F63" t="str">
            <v>เฟิร์สช้อย 912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</v>
          </cell>
          <cell r="T63" t="str">
            <v>ไม่สวมถุงใน</v>
          </cell>
          <cell r="U63"/>
          <cell r="V63"/>
          <cell r="X63">
            <v>45813</v>
          </cell>
          <cell r="Z63" t="str">
            <v>มัด80 ใช้สายรัด</v>
          </cell>
          <cell r="AA63">
            <v>3853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3853</v>
          </cell>
          <cell r="AM63">
            <v>15401</v>
          </cell>
          <cell r="AN63">
            <v>0</v>
          </cell>
          <cell r="AO63" t="str">
            <v>WSWT2025800SM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45813</v>
          </cell>
          <cell r="DP63">
            <v>45808</v>
          </cell>
          <cell r="DQ63">
            <v>45809</v>
          </cell>
          <cell r="DR63">
            <v>45802</v>
          </cell>
          <cell r="DS63">
            <v>45810</v>
          </cell>
          <cell r="DT63">
            <v>45811</v>
          </cell>
          <cell r="DU63">
            <v>45812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MK68-000672</v>
          </cell>
          <cell r="C64">
            <v>45796</v>
          </cell>
          <cell r="E64" t="str">
            <v>บจก.อินเทคค์ โกลบอล</v>
          </cell>
          <cell r="F64" t="str">
            <v>เฟิร์สช้อย 913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>
            <v>45813</v>
          </cell>
          <cell r="Z64" t="str">
            <v>มัด80 ใช้สายรัด</v>
          </cell>
          <cell r="AA64">
            <v>4349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4349</v>
          </cell>
          <cell r="AM64">
            <v>0</v>
          </cell>
          <cell r="AN64">
            <v>4566.45</v>
          </cell>
          <cell r="AO64" t="str">
            <v>WSWT2025800SM</v>
          </cell>
          <cell r="AQ64">
            <v>4556.6647499999999</v>
          </cell>
          <cell r="AR64">
            <v>4556.6647499999999</v>
          </cell>
          <cell r="AS64">
            <v>0</v>
          </cell>
          <cell r="AT64">
            <v>0</v>
          </cell>
          <cell r="AU64">
            <v>4556.6647499999999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45813</v>
          </cell>
          <cell r="DP64">
            <v>45808</v>
          </cell>
          <cell r="DQ64">
            <v>45809</v>
          </cell>
          <cell r="DR64">
            <v>45802</v>
          </cell>
          <cell r="DS64">
            <v>45810</v>
          </cell>
          <cell r="DT64">
            <v>45811</v>
          </cell>
          <cell r="DU64">
            <v>45812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MK68-000673</v>
          </cell>
          <cell r="C65">
            <v>45796</v>
          </cell>
          <cell r="E65" t="str">
            <v>บจก.อินเทคค์ โกลบอล</v>
          </cell>
          <cell r="F65" t="str">
            <v>เพอเฟคค์ 000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179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179</v>
          </cell>
          <cell r="AM65">
            <v>11000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MK68-000673</v>
          </cell>
          <cell r="C66">
            <v>45796</v>
          </cell>
          <cell r="E66" t="str">
            <v>บจก.อินเทคค์ โกลบอล</v>
          </cell>
          <cell r="F66" t="str">
            <v>เพอเฟคค์ 902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302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302</v>
          </cell>
          <cell r="AM66">
            <v>5300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MK68-000674</v>
          </cell>
          <cell r="C67">
            <v>45796</v>
          </cell>
          <cell r="E67" t="str">
            <v>บจก.อินเทคค์ โกลบอล</v>
          </cell>
          <cell r="F67" t="str">
            <v>เพอเฟคค์ 913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1200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1200</v>
          </cell>
          <cell r="AM67">
            <v>10700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MK68-000675</v>
          </cell>
          <cell r="C68">
            <v>45796</v>
          </cell>
          <cell r="E68" t="str">
            <v>บจก.อินเทคค์ โกลบอล</v>
          </cell>
          <cell r="F68" t="str">
            <v>เพอเฟคค์ 914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>
            <v>45814</v>
          </cell>
          <cell r="Z68" t="str">
            <v>มัด80 ใช้สายรัด</v>
          </cell>
          <cell r="AA68">
            <v>40000</v>
          </cell>
          <cell r="AB68">
            <v>0</v>
          </cell>
          <cell r="AC68">
            <v>0</v>
          </cell>
          <cell r="AD68">
            <v>0</v>
          </cell>
          <cell r="AG68" t="str">
            <v>2/6---6/6</v>
          </cell>
          <cell r="AI68"/>
          <cell r="AJ68">
            <v>0</v>
          </cell>
          <cell r="AL68">
            <v>40000</v>
          </cell>
          <cell r="AM68">
            <v>11000</v>
          </cell>
          <cell r="AN68">
            <v>30450</v>
          </cell>
          <cell r="AO68" t="str">
            <v>WSWT2025800SM</v>
          </cell>
          <cell r="AQ68">
            <v>31903.987500000003</v>
          </cell>
          <cell r="AR68">
            <v>31903.987500000003</v>
          </cell>
          <cell r="AS68">
            <v>0</v>
          </cell>
          <cell r="AT68">
            <v>0</v>
          </cell>
          <cell r="AU68">
            <v>31903.987500000003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45814</v>
          </cell>
          <cell r="DP68">
            <v>45809</v>
          </cell>
          <cell r="DQ68">
            <v>45810</v>
          </cell>
          <cell r="DR68">
            <v>45803</v>
          </cell>
          <cell r="DS68">
            <v>45811</v>
          </cell>
          <cell r="DT68">
            <v>45812</v>
          </cell>
          <cell r="DU68">
            <v>45813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MK68-000555</v>
          </cell>
          <cell r="C69">
            <v>45766</v>
          </cell>
          <cell r="E69" t="str">
            <v>บจก.อินเทคค์ โกลบอล</v>
          </cell>
          <cell r="F69" t="str">
            <v>เพอเฟคค์ 914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จับจีบ4"</v>
          </cell>
          <cell r="T69" t="str">
            <v>ไม่สวมถุงใน</v>
          </cell>
          <cell r="U69"/>
          <cell r="V69"/>
          <cell r="X69">
            <v>45814</v>
          </cell>
          <cell r="Z69" t="str">
            <v>มัด80 ใช้สายรัด</v>
          </cell>
          <cell r="AA69">
            <v>1866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ห้ามขาด-ห้ามเกิน</v>
          </cell>
          <cell r="AJ69">
            <v>608</v>
          </cell>
          <cell r="AL69">
            <v>1258</v>
          </cell>
          <cell r="AM69">
            <v>0</v>
          </cell>
          <cell r="AN69">
            <v>1320.9</v>
          </cell>
          <cell r="AO69" t="str">
            <v>WSWT2025800SM</v>
          </cell>
          <cell r="AQ69">
            <v>1318.0695000000003</v>
          </cell>
          <cell r="AR69">
            <v>1318.0695000000003</v>
          </cell>
          <cell r="AS69">
            <v>0</v>
          </cell>
          <cell r="AT69">
            <v>0</v>
          </cell>
          <cell r="AU69">
            <v>1318.0695000000003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45814</v>
          </cell>
          <cell r="DP69">
            <v>45809</v>
          </cell>
          <cell r="DQ69">
            <v>45810</v>
          </cell>
          <cell r="DR69">
            <v>45803</v>
          </cell>
          <cell r="DS69">
            <v>45811</v>
          </cell>
          <cell r="DT69">
            <v>45812</v>
          </cell>
          <cell r="DU69">
            <v>45813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MK68-000676</v>
          </cell>
          <cell r="C70">
            <v>45796</v>
          </cell>
          <cell r="E70" t="str">
            <v>บจก.อินเทคค์ โกลบอล</v>
          </cell>
          <cell r="F70" t="str">
            <v>เพอเฟคค์ 916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>
            <v>45814</v>
          </cell>
          <cell r="Z70" t="str">
            <v>มัด80 ใช้สายรัด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10000</v>
          </cell>
          <cell r="AM70">
            <v>7741</v>
          </cell>
          <cell r="AN70">
            <v>2371.9500000000003</v>
          </cell>
          <cell r="AO70" t="str">
            <v>WSWT2025800SM</v>
          </cell>
          <cell r="AQ70">
            <v>2485.2106125000005</v>
          </cell>
          <cell r="AR70">
            <v>2485.2106125000005</v>
          </cell>
          <cell r="AS70">
            <v>0</v>
          </cell>
          <cell r="AT70">
            <v>0</v>
          </cell>
          <cell r="AU70">
            <v>2485.2106125000005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45814</v>
          </cell>
          <cell r="DP70">
            <v>45809</v>
          </cell>
          <cell r="DQ70">
            <v>45810</v>
          </cell>
          <cell r="DR70">
            <v>45803</v>
          </cell>
          <cell r="DS70">
            <v>45811</v>
          </cell>
          <cell r="DT70">
            <v>45812</v>
          </cell>
          <cell r="DU70">
            <v>45813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MK68-000555</v>
          </cell>
          <cell r="C71">
            <v>45766</v>
          </cell>
          <cell r="E71" t="str">
            <v>บจก.อินเทคค์ โกลบอล</v>
          </cell>
          <cell r="F71" t="str">
            <v>เพอเฟคค์ 916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>
            <v>45814</v>
          </cell>
          <cell r="Z71" t="str">
            <v>มัด80 ใช้สายรัด</v>
          </cell>
          <cell r="AA71">
            <v>1120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ห้ามขาด-ห้ามเกิน</v>
          </cell>
          <cell r="AJ71">
            <v>700</v>
          </cell>
          <cell r="AL71">
            <v>420</v>
          </cell>
          <cell r="AM71">
            <v>0</v>
          </cell>
          <cell r="AN71">
            <v>441</v>
          </cell>
          <cell r="AO71" t="str">
            <v>WSWT2025800SM</v>
          </cell>
          <cell r="AQ71">
            <v>440.05500000000006</v>
          </cell>
          <cell r="AR71">
            <v>440.05500000000006</v>
          </cell>
          <cell r="AS71">
            <v>0</v>
          </cell>
          <cell r="AT71">
            <v>0</v>
          </cell>
          <cell r="AU71">
            <v>440.05500000000006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45814</v>
          </cell>
          <cell r="DP71">
            <v>45809</v>
          </cell>
          <cell r="DQ71">
            <v>45810</v>
          </cell>
          <cell r="DR71">
            <v>45803</v>
          </cell>
          <cell r="DS71">
            <v>45811</v>
          </cell>
          <cell r="DT71">
            <v>45812</v>
          </cell>
          <cell r="DU71">
            <v>45813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MK68-000326</v>
          </cell>
          <cell r="C72">
            <v>45720</v>
          </cell>
          <cell r="E72" t="str">
            <v>บจก.เอพีเอ็ม อะโกร</v>
          </cell>
          <cell r="F72" t="str">
            <v>ฟีล กู๊ด พี05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45817</v>
          </cell>
          <cell r="Z72" t="str">
            <v>500กระสอบแบน</v>
          </cell>
          <cell r="AA72">
            <v>3000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3000</v>
          </cell>
          <cell r="AM72"/>
          <cell r="AN72">
            <v>3150</v>
          </cell>
          <cell r="AO72" t="str">
            <v>WSWT2025800SM</v>
          </cell>
          <cell r="AQ72">
            <v>3310.89</v>
          </cell>
          <cell r="AR72">
            <v>3310.89</v>
          </cell>
          <cell r="AS72">
            <v>0</v>
          </cell>
          <cell r="AT72">
            <v>3310.89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45817</v>
          </cell>
          <cell r="DP72">
            <v>45812</v>
          </cell>
          <cell r="DQ72">
            <v>45813</v>
          </cell>
          <cell r="DR72">
            <v>45806</v>
          </cell>
          <cell r="DS72">
            <v>45814</v>
          </cell>
          <cell r="DT72">
            <v>45815</v>
          </cell>
          <cell r="DU72">
            <v>45816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MK68-000694</v>
          </cell>
          <cell r="C73">
            <v>45799</v>
          </cell>
          <cell r="E73" t="str">
            <v>บจก.เอ.เจ.ฟาร์ม่าแล็บ</v>
          </cell>
          <cell r="F73" t="str">
            <v>เวท-มิน</v>
          </cell>
          <cell r="G73">
            <v>20</v>
          </cell>
          <cell r="H73">
            <v>34</v>
          </cell>
          <cell r="I73" t="str">
            <v>ขาว</v>
          </cell>
          <cell r="J73" t="str">
            <v>ใส</v>
          </cell>
          <cell r="L73">
            <v>95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45819</v>
          </cell>
          <cell r="Z73" t="str">
            <v>500กระสอบ</v>
          </cell>
          <cell r="AA73">
            <v>12000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ห้ามขาด-ห้ามเกิน</v>
          </cell>
          <cell r="AJ73">
            <v>0</v>
          </cell>
          <cell r="AL73">
            <v>12000</v>
          </cell>
          <cell r="AM73"/>
          <cell r="AN73">
            <v>12600</v>
          </cell>
          <cell r="AO73" t="str">
            <v>WSWT2025800SM</v>
          </cell>
          <cell r="AQ73">
            <v>11902.44</v>
          </cell>
          <cell r="AR73">
            <v>11902.44</v>
          </cell>
          <cell r="AS73">
            <v>0</v>
          </cell>
          <cell r="AT73">
            <v>0</v>
          </cell>
          <cell r="AU73">
            <v>11902.44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45819</v>
          </cell>
          <cell r="DP73">
            <v>45814</v>
          </cell>
          <cell r="DQ73">
            <v>45815</v>
          </cell>
          <cell r="DR73">
            <v>45808</v>
          </cell>
          <cell r="DS73">
            <v>45816</v>
          </cell>
          <cell r="DT73">
            <v>45817</v>
          </cell>
          <cell r="DU73">
            <v>45818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MK68-000694</v>
          </cell>
          <cell r="C74">
            <v>45799</v>
          </cell>
          <cell r="E74" t="str">
            <v>บจก.เอ.เจ.ฟาร์ม่าแล็บ</v>
          </cell>
          <cell r="F74" t="str">
            <v>เบส-มิน</v>
          </cell>
          <cell r="G74">
            <v>20</v>
          </cell>
          <cell r="H74">
            <v>34</v>
          </cell>
          <cell r="I74" t="str">
            <v>ขาว</v>
          </cell>
          <cell r="J74" t="str">
            <v>ใส</v>
          </cell>
          <cell r="L74">
            <v>95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45819</v>
          </cell>
          <cell r="Z74" t="str">
            <v>500กระสอบ</v>
          </cell>
          <cell r="AA74">
            <v>8000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ห้ามขาด-ห้ามเกิน</v>
          </cell>
          <cell r="AJ74">
            <v>0</v>
          </cell>
          <cell r="AL74">
            <v>8000</v>
          </cell>
          <cell r="AM74"/>
          <cell r="AN74">
            <v>8400</v>
          </cell>
          <cell r="AO74" t="str">
            <v>WSWT2025800SM</v>
          </cell>
          <cell r="AQ74">
            <v>7934.96</v>
          </cell>
          <cell r="AR74">
            <v>3046</v>
          </cell>
          <cell r="AS74">
            <v>4888.96</v>
          </cell>
          <cell r="AT74">
            <v>0</v>
          </cell>
          <cell r="AU74">
            <v>7934.96</v>
          </cell>
          <cell r="BZ74" t="str">
            <v>WRWT25850/WRWT25850</v>
          </cell>
          <cell r="CA74">
            <v>369.38808888888889</v>
          </cell>
          <cell r="DL74" t="str">
            <v>P6</v>
          </cell>
          <cell r="DM74">
            <v>4</v>
          </cell>
          <cell r="DN74">
            <v>45819</v>
          </cell>
          <cell r="DP74">
            <v>45814</v>
          </cell>
          <cell r="DQ74">
            <v>45815</v>
          </cell>
          <cell r="DR74">
            <v>45808</v>
          </cell>
          <cell r="DS74">
            <v>45816</v>
          </cell>
          <cell r="DT74">
            <v>45817</v>
          </cell>
          <cell r="DU74">
            <v>45818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MK68-000609</v>
          </cell>
          <cell r="C75">
            <v>45782</v>
          </cell>
          <cell r="E75" t="str">
            <v>บจก.เอสพีเอ็ม อาหารสัตว์</v>
          </cell>
          <cell r="F75" t="str">
            <v xml:space="preserve">SW 441 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45820</v>
          </cell>
          <cell r="Z75" t="str">
            <v>500กระสอบแบน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WSWT2025800SM</v>
          </cell>
          <cell r="AQ75">
            <v>5518.15</v>
          </cell>
          <cell r="AR75">
            <v>0</v>
          </cell>
          <cell r="AS75">
            <v>5518.15</v>
          </cell>
          <cell r="AT75">
            <v>0</v>
          </cell>
          <cell r="AU75">
            <v>5518.15</v>
          </cell>
          <cell r="BZ75" t="str">
            <v>WRWT25850/WRWT25850</v>
          </cell>
          <cell r="CA75">
            <v>416.92688888888887</v>
          </cell>
          <cell r="DL75" t="str">
            <v>P6</v>
          </cell>
          <cell r="DM75">
            <v>4</v>
          </cell>
          <cell r="DN75">
            <v>45820</v>
          </cell>
          <cell r="DP75">
            <v>45815</v>
          </cell>
          <cell r="DQ75">
            <v>45816</v>
          </cell>
          <cell r="DR75">
            <v>45809</v>
          </cell>
          <cell r="DS75">
            <v>45817</v>
          </cell>
          <cell r="DT75">
            <v>45818</v>
          </cell>
          <cell r="DU75">
            <v>45819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MK68-000531</v>
          </cell>
          <cell r="C76">
            <v>45756</v>
          </cell>
          <cell r="E76" t="str">
            <v>บจก.เอสพีเอ็ม อาหารสัตว์</v>
          </cell>
          <cell r="F76" t="str">
            <v>นีโอ ดี03</v>
          </cell>
          <cell r="G76">
            <v>20</v>
          </cell>
          <cell r="H76">
            <v>37</v>
          </cell>
          <cell r="I76" t="str">
            <v>ขาว</v>
          </cell>
          <cell r="J76" t="str">
            <v>ด้าน</v>
          </cell>
          <cell r="L76">
            <v>97</v>
          </cell>
          <cell r="M76" t="str">
            <v>±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45820</v>
          </cell>
          <cell r="Z76" t="str">
            <v>500กระสอบแบน</v>
          </cell>
          <cell r="AA76">
            <v>3000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3148</v>
          </cell>
          <cell r="AL76">
            <v>0</v>
          </cell>
          <cell r="AM76">
            <v>6505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45820</v>
          </cell>
          <cell r="DP76">
            <v>45815</v>
          </cell>
          <cell r="DQ76">
            <v>45816</v>
          </cell>
          <cell r="DR76">
            <v>45809</v>
          </cell>
          <cell r="DS76">
            <v>45817</v>
          </cell>
          <cell r="DT76">
            <v>45818</v>
          </cell>
          <cell r="DU76">
            <v>45819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MK68-000440</v>
          </cell>
          <cell r="C77">
            <v>45740</v>
          </cell>
          <cell r="E77" t="str">
            <v>บจก.เอสพีเอ็ม อาหารสัตว์</v>
          </cell>
          <cell r="F77" t="str">
            <v>นีโอ 05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45820</v>
          </cell>
          <cell r="Z77" t="str">
            <v>500กระสอบแบน</v>
          </cell>
          <cell r="AA77">
            <v>2500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2825</v>
          </cell>
          <cell r="AL77">
            <v>0</v>
          </cell>
          <cell r="AM77">
            <v>5688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45820</v>
          </cell>
          <cell r="DP77">
            <v>45815</v>
          </cell>
          <cell r="DQ77">
            <v>45816</v>
          </cell>
          <cell r="DR77">
            <v>45809</v>
          </cell>
          <cell r="DS77">
            <v>45817</v>
          </cell>
          <cell r="DT77">
            <v>45818</v>
          </cell>
          <cell r="DU77">
            <v>45819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 </v>
          </cell>
          <cell r="EG77"/>
          <cell r="EH77"/>
          <cell r="EI77"/>
        </row>
        <row r="78">
          <cell r="B78" t="str">
            <v>MK68-000722</v>
          </cell>
          <cell r="C78">
            <v>45808</v>
          </cell>
          <cell r="E78" t="str">
            <v>บจก.มารีน หรีดเดอร์</v>
          </cell>
          <cell r="F78" t="str">
            <v>Rocky quick lime</v>
          </cell>
          <cell r="G78">
            <v>20</v>
          </cell>
          <cell r="H78">
            <v>30</v>
          </cell>
          <cell r="I78" t="str">
            <v>ขาว</v>
          </cell>
          <cell r="J78" t="str">
            <v>ใส</v>
          </cell>
          <cell r="L78">
            <v>80</v>
          </cell>
          <cell r="M78" t="str">
            <v>±</v>
          </cell>
          <cell r="N78">
            <v>5</v>
          </cell>
          <cell r="R78" t="str">
            <v>จับจีบ5"</v>
          </cell>
          <cell r="T78">
            <v>21</v>
          </cell>
          <cell r="U78">
            <v>33</v>
          </cell>
          <cell r="V78">
            <v>40</v>
          </cell>
          <cell r="X78">
            <v>45821</v>
          </cell>
          <cell r="Z78" t="str">
            <v>500กระสอบ</v>
          </cell>
          <cell r="AA78">
            <v>10000</v>
          </cell>
          <cell r="AB78">
            <v>170.969464512</v>
          </cell>
          <cell r="AC78">
            <v>0</v>
          </cell>
          <cell r="AD78">
            <v>170.969464512</v>
          </cell>
          <cell r="AG78"/>
          <cell r="AI78"/>
          <cell r="AJ78">
            <v>0</v>
          </cell>
          <cell r="AL78">
            <v>10000</v>
          </cell>
          <cell r="AM78"/>
          <cell r="AN78">
            <v>10500</v>
          </cell>
          <cell r="AO78" t="str">
            <v>WSWT2025800SM</v>
          </cell>
          <cell r="AQ78">
            <v>8801.1</v>
          </cell>
          <cell r="AR78">
            <v>0</v>
          </cell>
          <cell r="AS78">
            <v>8801.1</v>
          </cell>
          <cell r="AT78">
            <v>0</v>
          </cell>
          <cell r="AU78">
            <v>8801.1</v>
          </cell>
          <cell r="BZ78" t="str">
            <v>WRWT25850/WRWT25850</v>
          </cell>
          <cell r="CA78">
            <v>664.97200000000009</v>
          </cell>
          <cell r="DL78" t="str">
            <v>P8</v>
          </cell>
          <cell r="DM78">
            <v>4</v>
          </cell>
          <cell r="DN78">
            <v>45821</v>
          </cell>
          <cell r="DP78">
            <v>45816</v>
          </cell>
          <cell r="DQ78">
            <v>45817</v>
          </cell>
          <cell r="DR78">
            <v>45811</v>
          </cell>
          <cell r="DS78">
            <v>45818</v>
          </cell>
          <cell r="DT78">
            <v>45819</v>
          </cell>
          <cell r="DU78">
            <v>45819</v>
          </cell>
          <cell r="DW78">
            <v>45820</v>
          </cell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 </v>
          </cell>
          <cell r="EG78"/>
          <cell r="EH78"/>
          <cell r="EI78"/>
        </row>
        <row r="79">
          <cell r="B79" t="str">
            <v>MK68-000706</v>
          </cell>
          <cell r="C79">
            <v>45803</v>
          </cell>
          <cell r="E79" t="str">
            <v>บจก.เอพีเอ็ม อะโกร</v>
          </cell>
          <cell r="F79" t="str">
            <v>วี-ฟีด วี22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45835</v>
          </cell>
          <cell r="Z79" t="str">
            <v>500กระสอบแบน</v>
          </cell>
          <cell r="AA79">
            <v>3000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3000</v>
          </cell>
          <cell r="AM79"/>
          <cell r="AN79">
            <v>3150</v>
          </cell>
          <cell r="AO79" t="str">
            <v>WSWT2025800SM</v>
          </cell>
          <cell r="AQ79">
            <v>3310.89</v>
          </cell>
          <cell r="AR79">
            <v>0</v>
          </cell>
          <cell r="AS79">
            <v>3310.89</v>
          </cell>
          <cell r="AT79">
            <v>0</v>
          </cell>
          <cell r="AU79">
            <v>3310.89</v>
          </cell>
          <cell r="BZ79" t="str">
            <v>WRWT25850/WRWT25850</v>
          </cell>
          <cell r="CA79">
            <v>250.15613333333337</v>
          </cell>
          <cell r="DL79" t="str">
            <v>P6</v>
          </cell>
          <cell r="DM79">
            <v>4</v>
          </cell>
          <cell r="DN79">
            <v>45835</v>
          </cell>
          <cell r="DP79">
            <v>45830</v>
          </cell>
          <cell r="DQ79">
            <v>45831</v>
          </cell>
          <cell r="DR79">
            <v>45824</v>
          </cell>
          <cell r="DS79">
            <v>45832</v>
          </cell>
          <cell r="DT79">
            <v>45833</v>
          </cell>
          <cell r="DU79">
            <v>45834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/>
          <cell r="EG79"/>
          <cell r="EH79"/>
          <cell r="EI79"/>
        </row>
        <row r="80">
          <cell r="B80" t="str">
            <v>MK68-000708</v>
          </cell>
          <cell r="C80">
            <v>45803</v>
          </cell>
          <cell r="E80" t="str">
            <v>บจก.เอพีเอ็ม อะโกร</v>
          </cell>
          <cell r="F80" t="str">
            <v>APM 564S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45817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3000</v>
          </cell>
          <cell r="AM80"/>
          <cell r="AN80">
            <v>3150</v>
          </cell>
          <cell r="AO80" t="str">
            <v>WSWT2025800SM</v>
          </cell>
          <cell r="AQ80">
            <v>3310.89</v>
          </cell>
          <cell r="AR80">
            <v>0</v>
          </cell>
          <cell r="AS80">
            <v>3310.89</v>
          </cell>
          <cell r="AT80">
            <v>0</v>
          </cell>
          <cell r="AU80">
            <v>3310.89</v>
          </cell>
          <cell r="BZ80" t="str">
            <v>WRWT25850/WRWT25850</v>
          </cell>
          <cell r="CA80">
            <v>250.15613333333337</v>
          </cell>
          <cell r="DL80" t="str">
            <v>P6</v>
          </cell>
          <cell r="DM80">
            <v>4</v>
          </cell>
          <cell r="DN80">
            <v>45817</v>
          </cell>
          <cell r="DP80">
            <v>45812</v>
          </cell>
          <cell r="DQ80">
            <v>45813</v>
          </cell>
          <cell r="DR80">
            <v>45806</v>
          </cell>
          <cell r="DS80">
            <v>45814</v>
          </cell>
          <cell r="DT80">
            <v>45815</v>
          </cell>
          <cell r="DU80">
            <v>45816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/>
          <cell r="EG80"/>
          <cell r="EH80"/>
          <cell r="EI80"/>
        </row>
        <row r="81">
          <cell r="B81" t="str">
            <v>ประมาณการ</v>
          </cell>
          <cell r="C81" t="str">
            <v>ประมาณการ</v>
          </cell>
          <cell r="E81" t="str">
            <v>บจก.อินเทคค์ โกลบอล</v>
          </cell>
          <cell r="F81" t="str">
            <v>รอแบบ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>
            <v>45838</v>
          </cell>
          <cell r="Z81" t="str">
            <v>มัด80 ใช้สายรัด</v>
          </cell>
          <cell r="AA81">
            <v>100000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100000</v>
          </cell>
          <cell r="AM81"/>
          <cell r="AN81">
            <v>105000</v>
          </cell>
          <cell r="AO81" t="str">
            <v>WSWT2025800SM</v>
          </cell>
          <cell r="AQ81">
            <v>104775.00000000001</v>
          </cell>
          <cell r="AR81">
            <v>0</v>
          </cell>
          <cell r="AS81">
            <v>104775.00000000001</v>
          </cell>
          <cell r="AT81">
            <v>0</v>
          </cell>
          <cell r="AU81">
            <v>104775.00000000001</v>
          </cell>
          <cell r="BZ81" t="str">
            <v>WRWT25850/WRWT25850</v>
          </cell>
          <cell r="CA81">
            <v>7916.333333333333</v>
          </cell>
          <cell r="DL81" t="str">
            <v>P6</v>
          </cell>
          <cell r="DM81">
            <v>4</v>
          </cell>
          <cell r="DN81">
            <v>45838</v>
          </cell>
          <cell r="DP81">
            <v>45833</v>
          </cell>
          <cell r="DQ81">
            <v>45834</v>
          </cell>
          <cell r="DR81">
            <v>45827</v>
          </cell>
          <cell r="DS81">
            <v>45835</v>
          </cell>
          <cell r="DT81">
            <v>45836</v>
          </cell>
          <cell r="DU81">
            <v>45837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MK68-000707</v>
          </cell>
          <cell r="C82">
            <v>45803</v>
          </cell>
          <cell r="E82" t="str">
            <v>บจก.เอพีเอ็ม อะโกร</v>
          </cell>
          <cell r="F82" t="str">
            <v>ยู-ฟีด รวมหมู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45831</v>
          </cell>
          <cell r="Z82" t="str">
            <v>500กระสอบแบน</v>
          </cell>
          <cell r="AA82">
            <v>3000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3000</v>
          </cell>
          <cell r="AM82"/>
          <cell r="AN82">
            <v>3150</v>
          </cell>
          <cell r="AO82" t="str">
            <v>WSWT2025800SM</v>
          </cell>
          <cell r="AQ82">
            <v>3310.89</v>
          </cell>
          <cell r="AR82">
            <v>0</v>
          </cell>
          <cell r="AS82">
            <v>3310.89</v>
          </cell>
          <cell r="AT82">
            <v>0</v>
          </cell>
          <cell r="AU82">
            <v>3310.89</v>
          </cell>
          <cell r="BZ82" t="str">
            <v>WRWT25850/WRWT25850</v>
          </cell>
          <cell r="CA82">
            <v>250.15613333333337</v>
          </cell>
          <cell r="DL82" t="str">
            <v>P6</v>
          </cell>
          <cell r="DM82">
            <v>4</v>
          </cell>
          <cell r="DN82">
            <v>45831</v>
          </cell>
          <cell r="DP82">
            <v>45826</v>
          </cell>
          <cell r="DQ82">
            <v>45827</v>
          </cell>
          <cell r="DR82">
            <v>45820</v>
          </cell>
          <cell r="DS82">
            <v>45828</v>
          </cell>
          <cell r="DT82">
            <v>45829</v>
          </cell>
          <cell r="DU82">
            <v>45830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 </v>
          </cell>
          <cell r="EG82"/>
          <cell r="EH82"/>
          <cell r="EI82"/>
        </row>
        <row r="83">
          <cell r="B83" t="str">
            <v>MK68-000693</v>
          </cell>
          <cell r="C83">
            <v>45798</v>
          </cell>
          <cell r="E83" t="str">
            <v>บจก.เอพีเอ็ม อะโกร</v>
          </cell>
          <cell r="F83" t="str">
            <v>ฟีล กู๊ด พี07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500กระสอบแบน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WSWT2025800SM</v>
          </cell>
          <cell r="AQ83">
            <v>5518.15</v>
          </cell>
          <cell r="AR83">
            <v>0</v>
          </cell>
          <cell r="AS83">
            <v>5518.15</v>
          </cell>
          <cell r="AT83">
            <v>0</v>
          </cell>
          <cell r="AU83">
            <v>5518.15</v>
          </cell>
          <cell r="BZ83" t="str">
            <v>WRWT25850/WRWT25850</v>
          </cell>
          <cell r="CA83">
            <v>416.92688888888887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MK68-000609</v>
          </cell>
          <cell r="C84">
            <v>45782</v>
          </cell>
          <cell r="E84" t="str">
            <v>บจก.เอสพีเอ็ม อาหารสัตว์</v>
          </cell>
          <cell r="F84" t="str">
            <v xml:space="preserve">SW 441 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500กระสอบแบน</v>
          </cell>
          <cell r="AA84">
            <v>20000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20000</v>
          </cell>
          <cell r="AM84"/>
          <cell r="AN84">
            <v>21000</v>
          </cell>
          <cell r="AO84" t="str">
            <v>WSWT2025800SM</v>
          </cell>
          <cell r="AQ84">
            <v>22072.6</v>
          </cell>
          <cell r="AR84">
            <v>0</v>
          </cell>
          <cell r="AS84">
            <v>22072.6</v>
          </cell>
          <cell r="AT84">
            <v>0</v>
          </cell>
          <cell r="AU84">
            <v>22072.6</v>
          </cell>
          <cell r="BZ84" t="str">
            <v>WRWT25850/WRWT25850</v>
          </cell>
          <cell r="CA84">
            <v>1667.7075555555555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ใบรับคำสั่งซื้อ</v>
          </cell>
          <cell r="C85">
            <v>45808</v>
          </cell>
          <cell r="E85" t="str">
            <v>บจก.อินเทคค์ โกลบอล</v>
          </cell>
          <cell r="F85" t="str">
            <v>สุบรรณ 222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จับจีบ3.5"</v>
          </cell>
          <cell r="T85" t="str">
            <v>ไม่สวมถุงใน</v>
          </cell>
          <cell r="U85"/>
          <cell r="V85"/>
          <cell r="X85">
            <v>45822</v>
          </cell>
          <cell r="Z85" t="str">
            <v>มัด80 ใช้สายรัด</v>
          </cell>
          <cell r="AA85">
            <v>5040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5040</v>
          </cell>
          <cell r="AM85"/>
          <cell r="AN85">
            <v>5292</v>
          </cell>
          <cell r="AO85" t="str">
            <v>WSWT2025800SM</v>
          </cell>
          <cell r="AQ85">
            <v>5280.6600000000008</v>
          </cell>
          <cell r="AR85">
            <v>0</v>
          </cell>
          <cell r="AS85">
            <v>5280.6600000000008</v>
          </cell>
          <cell r="AT85">
            <v>0</v>
          </cell>
          <cell r="AU85">
            <v>5280.6600000000008</v>
          </cell>
          <cell r="BZ85" t="str">
            <v>WRWT25850/WRWT25850</v>
          </cell>
          <cell r="CA85">
            <v>398.98320000000001</v>
          </cell>
          <cell r="DL85" t="str">
            <v>P6</v>
          </cell>
          <cell r="DM85">
            <v>4</v>
          </cell>
          <cell r="DN85">
            <v>45822</v>
          </cell>
          <cell r="DP85">
            <v>45817</v>
          </cell>
          <cell r="DQ85">
            <v>45818</v>
          </cell>
          <cell r="DR85">
            <v>45811</v>
          </cell>
          <cell r="DS85">
            <v>45819</v>
          </cell>
          <cell r="DT85">
            <v>45820</v>
          </cell>
          <cell r="DU85">
            <v>45821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>รอART</v>
          </cell>
          <cell r="EG85"/>
          <cell r="EH85"/>
          <cell r="EI85"/>
        </row>
        <row r="86">
          <cell r="B86" t="str">
            <v>MK68-000334</v>
          </cell>
          <cell r="C86">
            <v>45721</v>
          </cell>
          <cell r="E86" t="str">
            <v>บจก.อินเทคค์ โกลบอล</v>
          </cell>
          <cell r="F86" t="str">
            <v>เพอเฟคค์ 911</v>
          </cell>
          <cell r="G86">
            <v>20</v>
          </cell>
          <cell r="H86">
            <v>36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จับจีบ</v>
          </cell>
          <cell r="T86" t="str">
            <v>ไม่สวมถุงใน</v>
          </cell>
          <cell r="U86"/>
          <cell r="V86"/>
          <cell r="X86" t="str">
            <v>รอแจ้ง</v>
          </cell>
          <cell r="Z86" t="str">
            <v>มัด80 ใช้สายรัด</v>
          </cell>
          <cell r="AA86">
            <v>111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111</v>
          </cell>
          <cell r="AM86">
            <v>5600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 t="str">
            <v>รอแจ้ง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MK67-001533</v>
          </cell>
          <cell r="C87">
            <v>45611</v>
          </cell>
          <cell r="E87" t="str">
            <v>บจก.อินเทคค์ โกลบอล</v>
          </cell>
          <cell r="F87" t="str">
            <v>เฟิร์สช้อย 914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</v>
          </cell>
          <cell r="T87" t="str">
            <v>ไม่สวมถุงใน</v>
          </cell>
          <cell r="U87"/>
          <cell r="V87"/>
          <cell r="X87" t="str">
            <v>รอแจ้ง</v>
          </cell>
          <cell r="Z87" t="str">
            <v>มัด80 ใช้สายรัด</v>
          </cell>
          <cell r="AA87">
            <v>67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67</v>
          </cell>
          <cell r="AL87">
            <v>0</v>
          </cell>
          <cell r="AM87">
            <v>80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รอแจ้ง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MK68-000341</v>
          </cell>
          <cell r="C88">
            <v>45721</v>
          </cell>
          <cell r="E88" t="str">
            <v>บจก.อินเทคค์ โกลบอล</v>
          </cell>
          <cell r="F88" t="str">
            <v>สุบรรณ 111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 t="str">
            <v>มัด80 ใช้สายรัด</v>
          </cell>
          <cell r="AA88">
            <v>734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734</v>
          </cell>
          <cell r="AM88">
            <v>5520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 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บจก.เอสพีเอ็ม อาหารสัตว์</v>
          </cell>
          <cell r="F89" t="str">
            <v>รอแบบ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45838</v>
          </cell>
          <cell r="Z89" t="str">
            <v>500กระสอบแบน</v>
          </cell>
          <cell r="AA89">
            <v>20000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20000</v>
          </cell>
          <cell r="AM89"/>
          <cell r="AN89">
            <v>21000</v>
          </cell>
          <cell r="AO89" t="str">
            <v>WSWT2025800SM</v>
          </cell>
          <cell r="AQ89">
            <v>22072.6</v>
          </cell>
          <cell r="AR89">
            <v>0</v>
          </cell>
          <cell r="AS89">
            <v>22072.6</v>
          </cell>
          <cell r="AT89">
            <v>0</v>
          </cell>
          <cell r="AU89">
            <v>22072.6</v>
          </cell>
          <cell r="BZ89" t="str">
            <v>WRWT25850/WRWT25850</v>
          </cell>
          <cell r="CA89">
            <v>1667.7075555555555</v>
          </cell>
          <cell r="DL89" t="str">
            <v>P6</v>
          </cell>
          <cell r="DM89">
            <v>4</v>
          </cell>
          <cell r="DN89">
            <v>45838</v>
          </cell>
          <cell r="DP89">
            <v>45833</v>
          </cell>
          <cell r="DQ89">
            <v>45834</v>
          </cell>
          <cell r="DR89">
            <v>45827</v>
          </cell>
          <cell r="DS89">
            <v>45835</v>
          </cell>
          <cell r="DT89">
            <v>45836</v>
          </cell>
          <cell r="DU89">
            <v>45837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ประมาณการ</v>
          </cell>
          <cell r="C90" t="str">
            <v>ประมาณการ</v>
          </cell>
          <cell r="E90" t="str">
            <v>บจก.ไทยธรรมดี</v>
          </cell>
          <cell r="F90" t="str">
            <v>รอแบบ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ด้าน</v>
          </cell>
          <cell r="L90">
            <v>97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45838</v>
          </cell>
          <cell r="Z90" t="str">
            <v>500กระสอบ</v>
          </cell>
          <cell r="AA90">
            <v>40000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40000</v>
          </cell>
          <cell r="AM90"/>
          <cell r="AN90">
            <v>42000</v>
          </cell>
          <cell r="AO90" t="str">
            <v>WSWT2025800SM</v>
          </cell>
          <cell r="AQ90">
            <v>43027.600000000006</v>
          </cell>
          <cell r="AR90">
            <v>0</v>
          </cell>
          <cell r="AS90">
            <v>43027.600000000006</v>
          </cell>
          <cell r="AT90">
            <v>0</v>
          </cell>
          <cell r="AU90">
            <v>43027.600000000006</v>
          </cell>
          <cell r="BZ90" t="str">
            <v>WRWT25850/WRWT25850</v>
          </cell>
          <cell r="CA90">
            <v>3250.9742222222226</v>
          </cell>
          <cell r="DL90" t="str">
            <v>P6</v>
          </cell>
          <cell r="DM90">
            <v>4</v>
          </cell>
          <cell r="DN90">
            <v>45838</v>
          </cell>
          <cell r="DP90">
            <v>45833</v>
          </cell>
          <cell r="DQ90">
            <v>45834</v>
          </cell>
          <cell r="DR90">
            <v>45827</v>
          </cell>
          <cell r="DS90">
            <v>45835</v>
          </cell>
          <cell r="DT90">
            <v>45836</v>
          </cell>
          <cell r="DU90">
            <v>45837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MK68-000122</v>
          </cell>
          <cell r="C91">
            <v>45681</v>
          </cell>
          <cell r="E91" t="str">
            <v>บจก.เอสพีเอ็ม อาหารสัตว์</v>
          </cell>
          <cell r="F91" t="str">
            <v>SPM 212</v>
          </cell>
          <cell r="G91">
            <v>20</v>
          </cell>
          <cell r="H91">
            <v>40</v>
          </cell>
          <cell r="I91" t="str">
            <v>ขาว</v>
          </cell>
          <cell r="J91" t="str">
            <v>ด้าน</v>
          </cell>
          <cell r="L91">
            <v>108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3000</v>
          </cell>
          <cell r="AM91"/>
          <cell r="AN91">
            <v>3150</v>
          </cell>
          <cell r="AO91" t="str">
            <v>WSWT2025800SM</v>
          </cell>
          <cell r="AQ91">
            <v>3478.5300000000007</v>
          </cell>
          <cell r="AR91">
            <v>0</v>
          </cell>
          <cell r="AS91">
            <v>3478.5300000000007</v>
          </cell>
          <cell r="AT91">
            <v>0</v>
          </cell>
          <cell r="AU91">
            <v>3478.5300000000007</v>
          </cell>
          <cell r="BZ91" t="str">
            <v>WRWT25850/WRWT25850</v>
          </cell>
          <cell r="CA91">
            <v>262.82226666666674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MK68-000247</v>
          </cell>
          <cell r="C92">
            <v>45705</v>
          </cell>
          <cell r="E92" t="str">
            <v>บจก.อินเทคค์ โกลบอล</v>
          </cell>
          <cell r="F92" t="str">
            <v>เฟิร์สคลาส 912</v>
          </cell>
          <cell r="G92">
            <v>20</v>
          </cell>
          <cell r="H92">
            <v>35</v>
          </cell>
          <cell r="I92" t="str">
            <v>ขาว</v>
          </cell>
          <cell r="J92" t="str">
            <v>ด้าน</v>
          </cell>
          <cell r="L92">
            <v>97</v>
          </cell>
          <cell r="M92" t="str">
            <v>±</v>
          </cell>
          <cell r="N92">
            <v>5</v>
          </cell>
          <cell r="R92" t="str">
            <v>จับจีบ4"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มัด80 ใช้สายรัด</v>
          </cell>
          <cell r="AA92">
            <v>855</v>
          </cell>
          <cell r="AB92">
            <v>0</v>
          </cell>
          <cell r="AC92">
            <v>0</v>
          </cell>
          <cell r="AD92">
            <v>0</v>
          </cell>
          <cell r="AG92" t="str">
            <v>ลบสีจำนวนมาก 3851</v>
          </cell>
          <cell r="AI92">
            <v>0</v>
          </cell>
          <cell r="AJ92">
            <v>0</v>
          </cell>
          <cell r="AL92">
            <v>855</v>
          </cell>
          <cell r="AM92">
            <v>16440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MK68-000093</v>
          </cell>
          <cell r="C93">
            <v>45674</v>
          </cell>
          <cell r="E93" t="str">
            <v>บจก.อินเทคค์ โกลบอล</v>
          </cell>
          <cell r="F93" t="str">
            <v>เฟิร์สคลาส 902</v>
          </cell>
          <cell r="G93">
            <v>20</v>
          </cell>
          <cell r="H93">
            <v>35</v>
          </cell>
          <cell r="I93" t="str">
            <v>ขาว</v>
          </cell>
          <cell r="J93" t="str">
            <v>ด้าน</v>
          </cell>
          <cell r="L93">
            <v>97</v>
          </cell>
          <cell r="M93" t="str">
            <v>±</v>
          </cell>
          <cell r="N93">
            <v>5</v>
          </cell>
          <cell r="R93" t="str">
            <v>จับจีบ4"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152</v>
          </cell>
          <cell r="AB93">
            <v>0</v>
          </cell>
          <cell r="AC93">
            <v>0</v>
          </cell>
          <cell r="AD93">
            <v>0</v>
          </cell>
          <cell r="AG93" t="str">
            <v>ลบสี 5040</v>
          </cell>
          <cell r="AI93">
            <v>5987</v>
          </cell>
          <cell r="AJ93">
            <v>0</v>
          </cell>
          <cell r="AL93">
            <v>152</v>
          </cell>
          <cell r="AM93">
            <v>6000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MK67-001532</v>
          </cell>
          <cell r="C94">
            <v>45611</v>
          </cell>
          <cell r="E94" t="str">
            <v>บจก.อินเทคค์ โกลบอล</v>
          </cell>
          <cell r="F94" t="str">
            <v>เฟิร์สช้อย 903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มัด80 ใช้สายรัด</v>
          </cell>
          <cell r="AA94">
            <v>117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117</v>
          </cell>
          <cell r="AM94">
            <v>10065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MK67-001153</v>
          </cell>
          <cell r="C95">
            <v>45523</v>
          </cell>
          <cell r="E95" t="str">
            <v>บจก.อินเทคค์ โกลบอล</v>
          </cell>
          <cell r="F95" t="str">
            <v>สุบรรณ 777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มัด80 ใช้สายรัด</v>
          </cell>
          <cell r="AA95">
            <v>1260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1260</v>
          </cell>
          <cell r="AM95">
            <v>11095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MK67-001153</v>
          </cell>
          <cell r="C96">
            <v>45523</v>
          </cell>
          <cell r="E96" t="str">
            <v>บจก.อินเทคค์ โกลบอล</v>
          </cell>
          <cell r="F96" t="str">
            <v>สุบรรณ 666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89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89</v>
          </cell>
          <cell r="AM96">
            <v>11180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MK68-000514</v>
          </cell>
          <cell r="C97">
            <v>45752</v>
          </cell>
          <cell r="E97" t="str">
            <v>บจก.เอสพีเอ็ม อาหารสัตว์</v>
          </cell>
          <cell r="F97" t="str">
            <v>SW 441 PLUS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 t="str">
            <v>รอส่ง</v>
          </cell>
          <cell r="Z97" t="str">
            <v>500กระสอบแบน</v>
          </cell>
          <cell r="AA97">
            <v>2000</v>
          </cell>
          <cell r="AB97">
            <v>0</v>
          </cell>
          <cell r="AC97">
            <v>0</v>
          </cell>
          <cell r="AD97">
            <v>0</v>
          </cell>
          <cell r="AG97" t="str">
            <v>มีลบสี</v>
          </cell>
          <cell r="AI97"/>
          <cell r="AJ97">
            <v>2000</v>
          </cell>
          <cell r="AL97">
            <v>0</v>
          </cell>
          <cell r="AM97">
            <v>5400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รอส่ง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MK68-000452</v>
          </cell>
          <cell r="C98">
            <v>45741</v>
          </cell>
          <cell r="E98" t="str">
            <v>บจก.เอพีเอ็ม อะโกร</v>
          </cell>
          <cell r="F98" t="str">
            <v>วี-ฟีด วี 07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 t="str">
            <v>รอส่ง</v>
          </cell>
          <cell r="Z98" t="str">
            <v>500กระสอบแบน</v>
          </cell>
          <cell r="AA98">
            <v>4000</v>
          </cell>
          <cell r="AB98">
            <v>0</v>
          </cell>
          <cell r="AC98">
            <v>0</v>
          </cell>
          <cell r="AD98">
            <v>0</v>
          </cell>
          <cell r="AG98" t="str">
            <v>มีลบสี</v>
          </cell>
          <cell r="AI98"/>
          <cell r="AJ98">
            <v>3857</v>
          </cell>
          <cell r="AL98">
            <v>143</v>
          </cell>
          <cell r="AM98">
            <v>4200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รอส่ง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ใบรับคำสั่งซื้อ</v>
          </cell>
          <cell r="C99">
            <v>45720</v>
          </cell>
          <cell r="E99" t="str">
            <v>บจก.เอพีเอ็ม อะโกร</v>
          </cell>
          <cell r="F99" t="str">
            <v>นีโอ พี3(เอส)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รอส่ง</v>
          </cell>
          <cell r="Z99" t="str">
            <v>500กระสอบแบน</v>
          </cell>
          <cell r="AA99">
            <v>4000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4010</v>
          </cell>
          <cell r="AL99">
            <v>0</v>
          </cell>
          <cell r="AM99">
            <v>4470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รอส่ง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ใบรับคำสั่งซื้อ</v>
          </cell>
          <cell r="C100">
            <v>45720</v>
          </cell>
          <cell r="E100" t="str">
            <v>บจก.เอพีเอ็ม อะโกร</v>
          </cell>
          <cell r="F100" t="str">
            <v>นีโอ พี4(เอส)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รอส่ง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3065</v>
          </cell>
          <cell r="AL100">
            <v>0</v>
          </cell>
          <cell r="AM100">
            <v>3300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รอส่ง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MK67-001236</v>
          </cell>
          <cell r="C101">
            <v>45541</v>
          </cell>
          <cell r="E101" t="str">
            <v>บจก.เอพีเอ็ม อะโกร</v>
          </cell>
          <cell r="F101" t="str">
            <v>ยูฟีด รวมไก่ วัว</v>
          </cell>
          <cell r="G101">
            <v>20</v>
          </cell>
          <cell r="H101">
            <v>40</v>
          </cell>
          <cell r="I101" t="str">
            <v>ขาว</v>
          </cell>
          <cell r="J101" t="str">
            <v>ด้าน</v>
          </cell>
          <cell r="L101">
            <v>108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รอส่ง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 t="str">
            <v>ลูกค้าต้องการเคลือบใส แต่เปิดมาเคลือบด้าน</v>
          </cell>
          <cell r="AI101" t="str">
            <v>ลูกค้าสั่งผิดเอาไปส่งเดือน10</v>
          </cell>
          <cell r="AJ101">
            <v>3318</v>
          </cell>
          <cell r="AL101">
            <v>0</v>
          </cell>
          <cell r="AM101"/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รอส่ง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/>
          <cell r="EG101"/>
          <cell r="EH101"/>
          <cell r="EI101"/>
        </row>
        <row r="102">
          <cell r="B102" t="str">
            <v>MK67-001272</v>
          </cell>
          <cell r="C102">
            <v>45548</v>
          </cell>
          <cell r="E102" t="str">
            <v>บจก.เอพีเอ็ม อะโกร</v>
          </cell>
          <cell r="F102" t="str">
            <v>นีโอ พี3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 t="str">
            <v>รอส่ง</v>
          </cell>
          <cell r="Z102" t="str">
            <v>500กระสอบแบน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2364</v>
          </cell>
          <cell r="AL102">
            <v>136</v>
          </cell>
          <cell r="AM102">
            <v>5500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รอส่ง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MK67-001396</v>
          </cell>
          <cell r="C103">
            <v>45581</v>
          </cell>
          <cell r="E103" t="str">
            <v>บจก.เอพีเอ็ม อะโกร</v>
          </cell>
          <cell r="F103" t="str">
            <v>นีโอ พี4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รอส่ง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3194</v>
          </cell>
          <cell r="AL103">
            <v>0</v>
          </cell>
          <cell r="AM103">
            <v>5632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รอส่ง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>
            <v>0</v>
          </cell>
          <cell r="C104"/>
          <cell r="E104"/>
          <cell r="F104"/>
          <cell r="G104">
            <v>20</v>
          </cell>
          <cell r="H104">
            <v>38</v>
          </cell>
          <cell r="I104"/>
          <cell r="J104"/>
          <cell r="L104">
            <v>84</v>
          </cell>
          <cell r="M104" t="str">
            <v>±</v>
          </cell>
          <cell r="N104">
            <v>5</v>
          </cell>
          <cell r="R104"/>
          <cell r="T104"/>
          <cell r="U104"/>
          <cell r="V104"/>
          <cell r="X104"/>
          <cell r="Z104"/>
          <cell r="AA104"/>
          <cell r="AB104">
            <v>0</v>
          </cell>
          <cell r="AC104">
            <v>0</v>
          </cell>
          <cell r="AD104"/>
          <cell r="AG104"/>
          <cell r="AI104" t="str">
            <v>ระบุในSD</v>
          </cell>
          <cell r="AJ104"/>
          <cell r="AL104">
            <v>0</v>
          </cell>
          <cell r="AM104"/>
          <cell r="AN104">
            <v>0</v>
          </cell>
          <cell r="AO104" t="str">
            <v>WSWT2025800SM</v>
          </cell>
          <cell r="AQ104">
            <v>294329.33736250002</v>
          </cell>
          <cell r="AR104">
            <v>58963.317362499998</v>
          </cell>
          <cell r="AS104">
            <v>235366.02000000005</v>
          </cell>
          <cell r="AT104">
            <v>3310.89</v>
          </cell>
          <cell r="AU104">
            <v>291018.44736250007</v>
          </cell>
          <cell r="BZ104" t="str">
            <v>WRWT25850/WRWT25850</v>
          </cell>
          <cell r="CA104">
            <v>0</v>
          </cell>
          <cell r="DL104"/>
          <cell r="DM104" t="str">
            <v>Lead time</v>
          </cell>
          <cell r="DN104"/>
          <cell r="DP104"/>
          <cell r="DQ104"/>
          <cell r="DR104"/>
          <cell r="DS104"/>
          <cell r="DT104"/>
          <cell r="DU104"/>
          <cell r="DW104"/>
          <cell r="DX104"/>
          <cell r="DY104"/>
          <cell r="DZ104"/>
          <cell r="EA104"/>
          <cell r="EB104"/>
          <cell r="EC104"/>
          <cell r="ED104"/>
          <cell r="EG104"/>
          <cell r="EH104">
            <v>0</v>
          </cell>
          <cell r="EI104">
            <v>0</v>
          </cell>
        </row>
        <row r="105">
          <cell r="B105">
            <v>0</v>
          </cell>
          <cell r="C105"/>
          <cell r="E105"/>
          <cell r="F105"/>
          <cell r="G105">
            <v>20</v>
          </cell>
          <cell r="H105">
            <v>38</v>
          </cell>
          <cell r="I105"/>
          <cell r="J105"/>
          <cell r="L105">
            <v>82</v>
          </cell>
          <cell r="M105" t="str">
            <v>+</v>
          </cell>
          <cell r="N105">
            <v>2</v>
          </cell>
          <cell r="R105"/>
          <cell r="T105"/>
          <cell r="U105"/>
          <cell r="V105"/>
          <cell r="X105"/>
          <cell r="Z105"/>
          <cell r="AA105"/>
          <cell r="AB105"/>
          <cell r="AC105">
            <v>0</v>
          </cell>
          <cell r="AD105"/>
          <cell r="AG105"/>
          <cell r="AI105" t="str">
            <v>ระบุในSD</v>
          </cell>
          <cell r="AJ105"/>
          <cell r="AL105">
            <v>0</v>
          </cell>
          <cell r="AM105"/>
          <cell r="AN105">
            <v>0</v>
          </cell>
          <cell r="AO105" t="str">
            <v>WSWT2025850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BZ105" t="str">
            <v>WRWT200850/WRWT25800</v>
          </cell>
          <cell r="CA105">
            <v>0</v>
          </cell>
          <cell r="DL105"/>
          <cell r="DM105" t="str">
            <v>Lead time</v>
          </cell>
          <cell r="DN105"/>
          <cell r="DP105"/>
          <cell r="DQ105"/>
          <cell r="DR105"/>
          <cell r="DS105"/>
          <cell r="DT105"/>
          <cell r="DU105"/>
          <cell r="DW105"/>
          <cell r="DX105"/>
          <cell r="DY105"/>
          <cell r="DZ105"/>
          <cell r="EA105"/>
          <cell r="EB105"/>
          <cell r="EC105"/>
          <cell r="ED105"/>
          <cell r="EG105"/>
          <cell r="EH105"/>
          <cell r="EI105"/>
        </row>
        <row r="106">
          <cell r="B106">
            <v>0</v>
          </cell>
          <cell r="C106"/>
          <cell r="E106"/>
          <cell r="F106"/>
          <cell r="G106">
            <v>20</v>
          </cell>
          <cell r="H106">
            <v>37</v>
          </cell>
          <cell r="I106"/>
          <cell r="J106"/>
          <cell r="L106">
            <v>82</v>
          </cell>
          <cell r="M106" t="str">
            <v>±</v>
          </cell>
          <cell r="N106">
            <v>5</v>
          </cell>
          <cell r="R106"/>
          <cell r="T106"/>
          <cell r="U106"/>
          <cell r="V106"/>
          <cell r="X106"/>
          <cell r="Z106"/>
          <cell r="AA106"/>
          <cell r="AB106"/>
          <cell r="AC106">
            <v>0</v>
          </cell>
          <cell r="AD106"/>
          <cell r="AG106"/>
          <cell r="AI106" t="str">
            <v>ระบุในSD</v>
          </cell>
          <cell r="AJ106"/>
          <cell r="AL106">
            <v>0</v>
          </cell>
          <cell r="AM106"/>
          <cell r="AN106">
            <v>0</v>
          </cell>
          <cell r="AO106" t="str">
            <v>WSWT2021750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BZ106" t="str">
            <v>WRWT200750/WRWT21750</v>
          </cell>
          <cell r="CA106">
            <v>0</v>
          </cell>
          <cell r="DL106"/>
          <cell r="DM106" t="str">
            <v>Lead time</v>
          </cell>
          <cell r="DN106"/>
          <cell r="DP106"/>
          <cell r="DQ106"/>
          <cell r="DR106"/>
          <cell r="DS106"/>
          <cell r="DT106"/>
          <cell r="DU106"/>
          <cell r="DW106"/>
          <cell r="DX106"/>
          <cell r="DY106"/>
          <cell r="DZ106"/>
          <cell r="EA106"/>
          <cell r="EB106"/>
          <cell r="EC106"/>
          <cell r="ED106"/>
          <cell r="EG106"/>
          <cell r="EH106">
            <v>0</v>
          </cell>
          <cell r="EI106">
            <v>0</v>
          </cell>
        </row>
        <row r="107">
          <cell r="B107" t="str">
            <v>MK68-000678</v>
          </cell>
          <cell r="C107">
            <v>45796</v>
          </cell>
          <cell r="E107" t="str">
            <v>บจก.อินเทคค์ โกลบอล</v>
          </cell>
          <cell r="F107" t="str">
            <v>เพอเฟคค์664HP</v>
          </cell>
          <cell r="G107">
            <v>20</v>
          </cell>
          <cell r="H107">
            <v>36</v>
          </cell>
          <cell r="I107" t="str">
            <v>ขาว</v>
          </cell>
          <cell r="J107"/>
          <cell r="L107">
            <v>78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>
            <v>45814</v>
          </cell>
          <cell r="Z107" t="str">
            <v>มัด80 ใช้สายรัด</v>
          </cell>
          <cell r="AA107">
            <v>640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ห้ามขาด-ห้ามเกิน</v>
          </cell>
          <cell r="AJ107">
            <v>0</v>
          </cell>
          <cell r="AL107">
            <v>640</v>
          </cell>
          <cell r="AM107">
            <v>83500</v>
          </cell>
          <cell r="AN107">
            <v>0</v>
          </cell>
          <cell r="AO107" t="str">
            <v>WSWT2025800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WRWT25800/WRWT25800</v>
          </cell>
          <cell r="CA107">
            <v>0</v>
          </cell>
          <cell r="DL107" t="str">
            <v>P7</v>
          </cell>
          <cell r="DM107">
            <v>2</v>
          </cell>
          <cell r="DN107">
            <v>45814</v>
          </cell>
          <cell r="DP107">
            <v>45809</v>
          </cell>
          <cell r="DQ107"/>
          <cell r="DR107">
            <v>45805</v>
          </cell>
          <cell r="DS107">
            <v>45812</v>
          </cell>
          <cell r="DT107">
            <v>45813</v>
          </cell>
          <cell r="DU107">
            <v>45813</v>
          </cell>
          <cell r="DW107"/>
          <cell r="DX107"/>
          <cell r="DY107"/>
          <cell r="DZ107"/>
          <cell r="EA107"/>
          <cell r="EB107"/>
          <cell r="EC107" t="str">
            <v>งานพิมพ์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MK68-000634</v>
          </cell>
          <cell r="C108">
            <v>45785</v>
          </cell>
          <cell r="E108" t="str">
            <v>บจก.เบทาโกร</v>
          </cell>
          <cell r="F108" t="str">
            <v>WB ฟาร์ม F914M 30kg NM</v>
          </cell>
          <cell r="G108">
            <v>20</v>
          </cell>
          <cell r="H108">
            <v>37</v>
          </cell>
          <cell r="I108" t="str">
            <v>ขาว</v>
          </cell>
          <cell r="J108"/>
          <cell r="L108">
            <v>80</v>
          </cell>
          <cell r="M108" t="str">
            <v>±</v>
          </cell>
          <cell r="N108">
            <v>3</v>
          </cell>
          <cell r="R108" t="str">
            <v>ไม่</v>
          </cell>
          <cell r="T108" t="str">
            <v>ไม่สวมถุงใน</v>
          </cell>
          <cell r="U108"/>
          <cell r="V108"/>
          <cell r="X108">
            <v>45813</v>
          </cell>
          <cell r="Z108" t="str">
            <v>500กระสอบแบน พร้อมระบุชื่อบริษัท รายการสินค้า จำนวนแต่ละแพ็ค</v>
          </cell>
          <cell r="AA108">
            <v>13000</v>
          </cell>
          <cell r="AB108">
            <v>0</v>
          </cell>
          <cell r="AC108">
            <v>0</v>
          </cell>
          <cell r="AD108">
            <v>0</v>
          </cell>
          <cell r="AG108"/>
          <cell r="AI108" t="str">
            <v>หนองบุญมาก</v>
          </cell>
          <cell r="AJ108">
            <v>12948</v>
          </cell>
          <cell r="AL108">
            <v>52</v>
          </cell>
          <cell r="AM108">
            <v>13460</v>
          </cell>
          <cell r="AN108">
            <v>0</v>
          </cell>
          <cell r="AO108" t="str">
            <v>WSWT2025800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WRWT25800/WRWT25800</v>
          </cell>
          <cell r="CA108">
            <v>0</v>
          </cell>
          <cell r="DL108" t="str">
            <v>P7</v>
          </cell>
          <cell r="DM108">
            <v>2</v>
          </cell>
          <cell r="DN108">
            <v>45813</v>
          </cell>
          <cell r="DP108">
            <v>45808</v>
          </cell>
          <cell r="DQ108"/>
          <cell r="DR108">
            <v>45804</v>
          </cell>
          <cell r="DS108">
            <v>45811</v>
          </cell>
          <cell r="DT108">
            <v>45812</v>
          </cell>
          <cell r="DU108">
            <v>45812</v>
          </cell>
          <cell r="DW108"/>
          <cell r="DX108"/>
          <cell r="DY108"/>
          <cell r="DZ108"/>
          <cell r="EA108"/>
          <cell r="EB108"/>
          <cell r="EC108" t="str">
            <v>งานพิมพ์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MK68-000715</v>
          </cell>
          <cell r="C109">
            <v>45804</v>
          </cell>
          <cell r="E109" t="str">
            <v>บจก.เบทาโกร</v>
          </cell>
          <cell r="F109" t="str">
            <v>WB ฟาร์ม F914M 30kg NM</v>
          </cell>
          <cell r="G109">
            <v>20</v>
          </cell>
          <cell r="H109">
            <v>37</v>
          </cell>
          <cell r="I109" t="str">
            <v>ขาว</v>
          </cell>
          <cell r="J109"/>
          <cell r="L109">
            <v>80</v>
          </cell>
          <cell r="M109" t="str">
            <v>±</v>
          </cell>
          <cell r="N109">
            <v>3</v>
          </cell>
          <cell r="R109" t="str">
            <v>ไม่</v>
          </cell>
          <cell r="T109" t="str">
            <v>ไม่สวมถุงใน</v>
          </cell>
          <cell r="U109"/>
          <cell r="V109"/>
          <cell r="X109">
            <v>45813</v>
          </cell>
          <cell r="Z109" t="str">
            <v>500กระสอบแบน พร้อมระบุชื่อบริษัท รายการสินค้า จำนวนแต่ละแพ็ค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หนองบุญมาก</v>
          </cell>
          <cell r="AJ109">
            <v>0</v>
          </cell>
          <cell r="AL109">
            <v>5000</v>
          </cell>
          <cell r="AM109">
            <v>4260</v>
          </cell>
          <cell r="AN109">
            <v>777</v>
          </cell>
          <cell r="AO109" t="str">
            <v>WSWT2025800</v>
          </cell>
          <cell r="AQ109">
            <v>835.81113000000005</v>
          </cell>
          <cell r="AR109">
            <v>835.81113000000005</v>
          </cell>
          <cell r="AS109">
            <v>0</v>
          </cell>
          <cell r="AT109">
            <v>0</v>
          </cell>
          <cell r="AU109">
            <v>0</v>
          </cell>
          <cell r="BZ109" t="str">
            <v>WRWT25800/WRWT25800</v>
          </cell>
          <cell r="CA109">
            <v>0</v>
          </cell>
          <cell r="DL109" t="str">
            <v>P7</v>
          </cell>
          <cell r="DM109">
            <v>2</v>
          </cell>
          <cell r="DN109">
            <v>45813</v>
          </cell>
          <cell r="DP109">
            <v>45808</v>
          </cell>
          <cell r="DQ109"/>
          <cell r="DR109">
            <v>45804</v>
          </cell>
          <cell r="DS109">
            <v>45811</v>
          </cell>
          <cell r="DT109">
            <v>45812</v>
          </cell>
          <cell r="DU109">
            <v>45812</v>
          </cell>
          <cell r="DW109"/>
          <cell r="DX109"/>
          <cell r="DY109"/>
          <cell r="DZ109"/>
          <cell r="EA109"/>
          <cell r="EB109"/>
          <cell r="EC109" t="str">
            <v>งานพิมพ์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MK68-000630</v>
          </cell>
          <cell r="C110">
            <v>45785</v>
          </cell>
          <cell r="E110" t="str">
            <v>บจก.เบทาโกร</v>
          </cell>
          <cell r="F110" t="str">
            <v>WB ฟาร์ม F992 30kg LR</v>
          </cell>
          <cell r="G110">
            <v>20</v>
          </cell>
          <cell r="H110">
            <v>37</v>
          </cell>
          <cell r="I110" t="str">
            <v>ขาว</v>
          </cell>
          <cell r="J110"/>
          <cell r="L110">
            <v>80</v>
          </cell>
          <cell r="M110" t="str">
            <v>±</v>
          </cell>
          <cell r="N110">
            <v>3</v>
          </cell>
          <cell r="R110" t="str">
            <v>ไม่</v>
          </cell>
          <cell r="T110" t="str">
            <v>ไม่สวมถุงใน</v>
          </cell>
          <cell r="U110"/>
          <cell r="V110"/>
          <cell r="X110">
            <v>45817</v>
          </cell>
          <cell r="Z110" t="str">
            <v>500กระสอบแบน พร้อมระบุชื่อบริษัท รายการสินค้า จำนวนแต่ละแพ็ค</v>
          </cell>
          <cell r="AA110">
            <v>60000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ลพบุรี3</v>
          </cell>
          <cell r="AJ110">
            <v>60679</v>
          </cell>
          <cell r="AL110">
            <v>0</v>
          </cell>
          <cell r="AM110">
            <v>62600</v>
          </cell>
          <cell r="AN110">
            <v>0</v>
          </cell>
          <cell r="AO110" t="str">
            <v>WSWT2025800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WRWT25800/WRWT25800</v>
          </cell>
          <cell r="CA110">
            <v>0</v>
          </cell>
          <cell r="DL110" t="str">
            <v>P7</v>
          </cell>
          <cell r="DM110">
            <v>2</v>
          </cell>
          <cell r="DN110">
            <v>45817</v>
          </cell>
          <cell r="DP110">
            <v>45812</v>
          </cell>
          <cell r="DQ110"/>
          <cell r="DR110">
            <v>45808</v>
          </cell>
          <cell r="DS110">
            <v>45815</v>
          </cell>
          <cell r="DT110">
            <v>45816</v>
          </cell>
          <cell r="DU110">
            <v>45816</v>
          </cell>
          <cell r="DW110"/>
          <cell r="DX110"/>
          <cell r="DY110"/>
          <cell r="DZ110"/>
          <cell r="EA110"/>
          <cell r="EB110"/>
          <cell r="EC110" t="str">
            <v>งานพิมพ์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MK68-000631</v>
          </cell>
          <cell r="C111">
            <v>45785</v>
          </cell>
          <cell r="E111" t="str">
            <v>บจก.เบทาโกร</v>
          </cell>
          <cell r="F111" t="str">
            <v>เบทาโกร 401</v>
          </cell>
          <cell r="G111">
            <v>20</v>
          </cell>
          <cell r="H111">
            <v>37</v>
          </cell>
          <cell r="I111" t="str">
            <v>ขาว</v>
          </cell>
          <cell r="J111"/>
          <cell r="L111">
            <v>80</v>
          </cell>
          <cell r="M111" t="str">
            <v>±</v>
          </cell>
          <cell r="N111">
            <v>3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45817</v>
          </cell>
          <cell r="Z111" t="str">
            <v>500กระสอบแบน พร้อมระบุชื่อบริษัท รายการสินค้า จำนวนแต่ละแพ็ค</v>
          </cell>
          <cell r="AA111">
            <v>15000</v>
          </cell>
          <cell r="AB111">
            <v>0</v>
          </cell>
          <cell r="AC111">
            <v>0</v>
          </cell>
          <cell r="AD111">
            <v>0</v>
          </cell>
          <cell r="AG111"/>
          <cell r="AI111" t="str">
            <v>ลพบุรี3</v>
          </cell>
          <cell r="AJ111">
            <v>14947</v>
          </cell>
          <cell r="AL111">
            <v>53</v>
          </cell>
          <cell r="AM111">
            <v>15750</v>
          </cell>
          <cell r="AN111">
            <v>0</v>
          </cell>
          <cell r="AO111" t="str">
            <v>WSWT2025800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WRWT25800/WRWT25800</v>
          </cell>
          <cell r="CA111">
            <v>0</v>
          </cell>
          <cell r="DL111" t="str">
            <v>P7</v>
          </cell>
          <cell r="DM111">
            <v>2</v>
          </cell>
          <cell r="DN111">
            <v>45817</v>
          </cell>
          <cell r="DP111">
            <v>45812</v>
          </cell>
          <cell r="DQ111"/>
          <cell r="DR111">
            <v>45808</v>
          </cell>
          <cell r="DS111">
            <v>45815</v>
          </cell>
          <cell r="DT111">
            <v>45816</v>
          </cell>
          <cell r="DU111">
            <v>45816</v>
          </cell>
          <cell r="DW111"/>
          <cell r="DX111"/>
          <cell r="DY111"/>
          <cell r="DZ111"/>
          <cell r="EA111"/>
          <cell r="EB111"/>
          <cell r="EC111" t="str">
            <v>งานพิมพ์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MK68-000631</v>
          </cell>
          <cell r="C112">
            <v>45785</v>
          </cell>
          <cell r="E112" t="str">
            <v>บจก.เบทาโกร</v>
          </cell>
          <cell r="F112" t="str">
            <v>เบทาโกร 405</v>
          </cell>
          <cell r="G112">
            <v>20</v>
          </cell>
          <cell r="H112">
            <v>37</v>
          </cell>
          <cell r="I112" t="str">
            <v>ขาว</v>
          </cell>
          <cell r="J112"/>
          <cell r="L112">
            <v>80</v>
          </cell>
          <cell r="M112" t="str">
            <v>±</v>
          </cell>
          <cell r="N112">
            <v>3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45817</v>
          </cell>
          <cell r="Z112" t="str">
            <v>500กระสอบแบน พร้อมระบุชื่อบริษัท รายการสินค้า จำนวนแต่ละแพ็ค</v>
          </cell>
          <cell r="AA112">
            <v>40000</v>
          </cell>
          <cell r="AB112">
            <v>0</v>
          </cell>
          <cell r="AC112">
            <v>0</v>
          </cell>
          <cell r="AD112">
            <v>0</v>
          </cell>
          <cell r="AG112"/>
          <cell r="AI112" t="str">
            <v>ลพบุรี3</v>
          </cell>
          <cell r="AJ112">
            <v>30000</v>
          </cell>
          <cell r="AL112">
            <v>10000</v>
          </cell>
          <cell r="AM112">
            <v>41600</v>
          </cell>
          <cell r="AN112">
            <v>0</v>
          </cell>
          <cell r="AO112" t="str">
            <v>WSWT2025800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WRWT25800/WRWT25800</v>
          </cell>
          <cell r="CA112">
            <v>0</v>
          </cell>
          <cell r="DL112" t="str">
            <v>P7</v>
          </cell>
          <cell r="DM112">
            <v>2</v>
          </cell>
          <cell r="DN112">
            <v>45817</v>
          </cell>
          <cell r="DP112">
            <v>45812</v>
          </cell>
          <cell r="DQ112"/>
          <cell r="DR112">
            <v>45808</v>
          </cell>
          <cell r="DS112">
            <v>45815</v>
          </cell>
          <cell r="DT112">
            <v>45816</v>
          </cell>
          <cell r="DU112">
            <v>45816</v>
          </cell>
          <cell r="DW112"/>
          <cell r="DX112"/>
          <cell r="DY112"/>
          <cell r="DZ112"/>
          <cell r="EA112"/>
          <cell r="EB112"/>
          <cell r="EC112" t="str">
            <v>งานพิมพ์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MK68-000646</v>
          </cell>
          <cell r="C113">
            <v>45786</v>
          </cell>
          <cell r="E113" t="str">
            <v>บจก.เบทาโกร</v>
          </cell>
          <cell r="F113" t="str">
            <v xml:space="preserve">WB ฟาร์ม F916 30kg </v>
          </cell>
          <cell r="G113">
            <v>20</v>
          </cell>
          <cell r="H113">
            <v>37</v>
          </cell>
          <cell r="I113" t="str">
            <v>ขาว</v>
          </cell>
          <cell r="J113"/>
          <cell r="L113">
            <v>80</v>
          </cell>
          <cell r="M113" t="str">
            <v>±</v>
          </cell>
          <cell r="N113">
            <v>3</v>
          </cell>
          <cell r="R113" t="str">
            <v>ไม่</v>
          </cell>
          <cell r="T113" t="str">
            <v>ไม่สวมถุงใน</v>
          </cell>
          <cell r="U113"/>
          <cell r="V113"/>
          <cell r="X113">
            <v>45838</v>
          </cell>
          <cell r="Z113" t="str">
            <v>500กระสอบ พร้อมระบุชื่อบริษัท รายการสินค้า จำนวนแต่ละแพ็ค</v>
          </cell>
          <cell r="AA113">
            <v>10000</v>
          </cell>
          <cell r="AB113">
            <v>0</v>
          </cell>
          <cell r="AC113">
            <v>0</v>
          </cell>
          <cell r="AD113">
            <v>0</v>
          </cell>
          <cell r="AG113"/>
          <cell r="AI113" t="str">
            <v>พระประแดง</v>
          </cell>
          <cell r="AJ113">
            <v>10196</v>
          </cell>
          <cell r="AL113">
            <v>0</v>
          </cell>
          <cell r="AM113">
            <v>10500</v>
          </cell>
          <cell r="AN113">
            <v>0</v>
          </cell>
          <cell r="AO113" t="str">
            <v>WSWT2025800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WRWT25800/WRWT25800</v>
          </cell>
          <cell r="CA113">
            <v>0</v>
          </cell>
          <cell r="DL113" t="str">
            <v>P7</v>
          </cell>
          <cell r="DM113">
            <v>2</v>
          </cell>
          <cell r="DN113">
            <v>45838</v>
          </cell>
          <cell r="DP113">
            <v>45833</v>
          </cell>
          <cell r="DQ113"/>
          <cell r="DR113">
            <v>45829</v>
          </cell>
          <cell r="DS113">
            <v>45836</v>
          </cell>
          <cell r="DT113">
            <v>45837</v>
          </cell>
          <cell r="DU113">
            <v>45837</v>
          </cell>
          <cell r="DW113"/>
          <cell r="DX113"/>
          <cell r="DY113"/>
          <cell r="DZ113"/>
          <cell r="EA113"/>
          <cell r="EB113"/>
          <cell r="EC113" t="str">
            <v>งานพิมพ์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MK68-000718</v>
          </cell>
          <cell r="C114">
            <v>45805</v>
          </cell>
          <cell r="E114" t="str">
            <v>บจก.เบทาโกร</v>
          </cell>
          <cell r="F114" t="str">
            <v>บาลานส์ 956</v>
          </cell>
          <cell r="G114">
            <v>20</v>
          </cell>
          <cell r="H114">
            <v>37</v>
          </cell>
          <cell r="I114" t="str">
            <v>ขาว</v>
          </cell>
          <cell r="J114"/>
          <cell r="L114">
            <v>80</v>
          </cell>
          <cell r="M114" t="str">
            <v>±</v>
          </cell>
          <cell r="N114">
            <v>3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45845</v>
          </cell>
          <cell r="Z114" t="str">
            <v>500กระสอบแบน พร้อมระบุชื่อบริษัท รายการสินค้า จำนวนแต่ละแพ็ค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ลพบุรี3</v>
          </cell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</v>
          </cell>
          <cell r="AQ114">
            <v>5378.4500000000007</v>
          </cell>
          <cell r="AR114">
            <v>5378.4500000000007</v>
          </cell>
          <cell r="AS114">
            <v>0</v>
          </cell>
          <cell r="AT114">
            <v>0</v>
          </cell>
          <cell r="AU114">
            <v>0</v>
          </cell>
          <cell r="BZ114" t="str">
            <v>WRWT25800/WRWT25800</v>
          </cell>
          <cell r="CA114">
            <v>0</v>
          </cell>
          <cell r="DL114" t="str">
            <v>P7</v>
          </cell>
          <cell r="DM114">
            <v>2</v>
          </cell>
          <cell r="DN114">
            <v>45845</v>
          </cell>
          <cell r="DP114">
            <v>45840</v>
          </cell>
          <cell r="DQ114"/>
          <cell r="DR114">
            <v>45836</v>
          </cell>
          <cell r="DS114">
            <v>45843</v>
          </cell>
          <cell r="DT114">
            <v>45844</v>
          </cell>
          <cell r="DU114">
            <v>45844</v>
          </cell>
          <cell r="DW114"/>
          <cell r="DX114"/>
          <cell r="DY114"/>
          <cell r="DZ114"/>
          <cell r="EA114"/>
          <cell r="EB114"/>
          <cell r="EC114" t="str">
            <v>งานพิมพ์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MK68-000718</v>
          </cell>
          <cell r="C115">
            <v>45805</v>
          </cell>
          <cell r="E115" t="str">
            <v>บจก.เบทาโกร</v>
          </cell>
          <cell r="F115" t="str">
            <v>เบทาโกร 326</v>
          </cell>
          <cell r="G115">
            <v>20</v>
          </cell>
          <cell r="H115">
            <v>37</v>
          </cell>
          <cell r="I115" t="str">
            <v>ขาว</v>
          </cell>
          <cell r="J115"/>
          <cell r="L115">
            <v>80</v>
          </cell>
          <cell r="M115" t="str">
            <v>±</v>
          </cell>
          <cell r="N115">
            <v>3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45845</v>
          </cell>
          <cell r="Z115" t="str">
            <v>500กระสอบแบน พร้อมระบุชื่อบริษัท รายการสินค้า จำนวนแต่ละแพ็ค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 t="str">
            <v>ลพบุรี3</v>
          </cell>
          <cell r="AJ115">
            <v>0</v>
          </cell>
          <cell r="AL115">
            <v>5000</v>
          </cell>
          <cell r="AM115"/>
          <cell r="AN115">
            <v>5250</v>
          </cell>
          <cell r="AO115" t="str">
            <v>WSWT2025800</v>
          </cell>
          <cell r="AQ115">
            <v>5378.4500000000007</v>
          </cell>
          <cell r="AR115">
            <v>5378.4500000000007</v>
          </cell>
          <cell r="AS115">
            <v>0</v>
          </cell>
          <cell r="AT115">
            <v>0</v>
          </cell>
          <cell r="AU115">
            <v>0</v>
          </cell>
          <cell r="BZ115" t="str">
            <v>WRWT25800/WRWT25800</v>
          </cell>
          <cell r="CA115">
            <v>0</v>
          </cell>
          <cell r="DL115" t="str">
            <v>P7</v>
          </cell>
          <cell r="DM115">
            <v>2</v>
          </cell>
          <cell r="DN115">
            <v>45845</v>
          </cell>
          <cell r="DP115">
            <v>45840</v>
          </cell>
          <cell r="DQ115"/>
          <cell r="DR115">
            <v>45836</v>
          </cell>
          <cell r="DS115">
            <v>45843</v>
          </cell>
          <cell r="DT115">
            <v>45844</v>
          </cell>
          <cell r="DU115">
            <v>45844</v>
          </cell>
          <cell r="DW115"/>
          <cell r="DX115"/>
          <cell r="DY115"/>
          <cell r="DZ115"/>
          <cell r="EA115"/>
          <cell r="EB115"/>
          <cell r="EC115" t="str">
            <v>งานพิมพ์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ประมาณการ</v>
          </cell>
          <cell r="C116" t="str">
            <v>ประมาณการ</v>
          </cell>
          <cell r="E116" t="str">
            <v>บจก.อินเทคค์ โกลบอล</v>
          </cell>
          <cell r="F116" t="str">
            <v>รอแบบ</v>
          </cell>
          <cell r="G116">
            <v>20</v>
          </cell>
          <cell r="H116">
            <v>36</v>
          </cell>
          <cell r="I116" t="str">
            <v>ขาว</v>
          </cell>
          <cell r="J116"/>
          <cell r="L116">
            <v>78</v>
          </cell>
          <cell r="M116" t="str">
            <v>±</v>
          </cell>
          <cell r="N116">
            <v>5</v>
          </cell>
          <cell r="R116" t="str">
            <v>จับจีบ4"</v>
          </cell>
          <cell r="T116" t="str">
            <v>ไม่สวมถุงใน</v>
          </cell>
          <cell r="U116"/>
          <cell r="V116"/>
          <cell r="X116">
            <v>45838</v>
          </cell>
          <cell r="Z116" t="str">
            <v>มัด80 ใช้สายรัด</v>
          </cell>
          <cell r="AA116">
            <v>100000</v>
          </cell>
          <cell r="AB116">
            <v>0</v>
          </cell>
          <cell r="AC116">
            <v>0</v>
          </cell>
          <cell r="AD116">
            <v>0</v>
          </cell>
          <cell r="AG116"/>
          <cell r="AI116" t="str">
            <v>ห้ามขาด-ห้ามเกิน</v>
          </cell>
          <cell r="AJ116">
            <v>0</v>
          </cell>
          <cell r="AL116">
            <v>100000</v>
          </cell>
          <cell r="AM116">
            <v>0</v>
          </cell>
          <cell r="AN116">
            <v>105000</v>
          </cell>
          <cell r="AO116" t="str">
            <v>WSWT2025800</v>
          </cell>
          <cell r="AQ116">
            <v>104775.00000000001</v>
          </cell>
          <cell r="AR116">
            <v>77795</v>
          </cell>
          <cell r="AS116">
            <v>26980.000000000015</v>
          </cell>
          <cell r="AT116">
            <v>0</v>
          </cell>
          <cell r="AU116">
            <v>0</v>
          </cell>
          <cell r="BZ116" t="str">
            <v>WRWT25800/WRWT25800</v>
          </cell>
          <cell r="CA116">
            <v>2062.4711111111124</v>
          </cell>
          <cell r="DL116" t="str">
            <v>P7</v>
          </cell>
          <cell r="DM116">
            <v>2</v>
          </cell>
          <cell r="DN116">
            <v>45838</v>
          </cell>
          <cell r="DP116">
            <v>45833</v>
          </cell>
          <cell r="DQ116"/>
          <cell r="DR116">
            <v>45829</v>
          </cell>
          <cell r="DS116">
            <v>45836</v>
          </cell>
          <cell r="DT116">
            <v>45837</v>
          </cell>
          <cell r="DU116">
            <v>45837</v>
          </cell>
          <cell r="DW116"/>
          <cell r="DX116"/>
          <cell r="DY116"/>
          <cell r="DZ116"/>
          <cell r="EA116"/>
          <cell r="EB116"/>
          <cell r="EC116" t="str">
            <v>งานพิมพ์</v>
          </cell>
          <cell r="ED116" t="str">
            <v xml:space="preserve"> /</v>
          </cell>
          <cell r="EG116"/>
          <cell r="EH116"/>
          <cell r="EI116"/>
        </row>
        <row r="117">
          <cell r="B117">
            <v>0</v>
          </cell>
          <cell r="C117"/>
          <cell r="E117"/>
          <cell r="F117"/>
          <cell r="G117">
            <v>20</v>
          </cell>
          <cell r="H117">
            <v>37</v>
          </cell>
          <cell r="I117"/>
          <cell r="J117"/>
          <cell r="L117">
            <v>80</v>
          </cell>
          <cell r="M117" t="str">
            <v>±</v>
          </cell>
          <cell r="N117">
            <v>3</v>
          </cell>
          <cell r="R117"/>
          <cell r="T117"/>
          <cell r="U117"/>
          <cell r="V117"/>
          <cell r="X117"/>
          <cell r="Z117"/>
          <cell r="AA117"/>
          <cell r="AB117">
            <v>0</v>
          </cell>
          <cell r="AC117">
            <v>0</v>
          </cell>
          <cell r="AD117"/>
          <cell r="AG117"/>
          <cell r="AI117" t="str">
            <v>ระบุในSD</v>
          </cell>
          <cell r="AJ117"/>
          <cell r="AL117">
            <v>0</v>
          </cell>
          <cell r="AM117"/>
          <cell r="AN117">
            <v>0</v>
          </cell>
          <cell r="AO117" t="str">
            <v>WSWT2025800</v>
          </cell>
          <cell r="AQ117">
            <v>116367.71113000001</v>
          </cell>
          <cell r="AR117">
            <v>89387.711129999996</v>
          </cell>
          <cell r="AS117">
            <v>26980.000000000015</v>
          </cell>
          <cell r="AT117">
            <v>0</v>
          </cell>
          <cell r="AU117">
            <v>0</v>
          </cell>
          <cell r="BZ117" t="str">
            <v>WRWT25800/WRWT25800</v>
          </cell>
          <cell r="CA117">
            <v>0</v>
          </cell>
          <cell r="DL117"/>
          <cell r="DM117" t="str">
            <v>Lead time</v>
          </cell>
          <cell r="DN117"/>
          <cell r="DP117"/>
          <cell r="DQ117"/>
          <cell r="DR117"/>
          <cell r="DS117"/>
          <cell r="DT117"/>
          <cell r="DU117"/>
          <cell r="DW117"/>
          <cell r="DX117"/>
          <cell r="DY117"/>
          <cell r="DZ117"/>
          <cell r="EA117"/>
          <cell r="EB117"/>
          <cell r="EC117"/>
          <cell r="ED117"/>
          <cell r="EG117"/>
          <cell r="EH117"/>
          <cell r="EI117">
            <v>0</v>
          </cell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34</v>
          </cell>
          <cell r="I118"/>
          <cell r="J118"/>
          <cell r="L118">
            <v>98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/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WSWT2021950UV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BZ118" t="str">
            <v>WRWT200950/WRWT21950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34</v>
          </cell>
          <cell r="I119"/>
          <cell r="J119"/>
          <cell r="L119">
            <v>95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WSWT2021900UV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WRWT200900/WRWT21900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34</v>
          </cell>
          <cell r="I120"/>
          <cell r="J120"/>
          <cell r="L120">
            <v>80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WSWT2021750UV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WRWT200750/WRWT21750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/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34</v>
          </cell>
          <cell r="I121"/>
          <cell r="J121"/>
          <cell r="L121">
            <v>80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WSWT2021800UV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WRWT200800/WRWT21800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/>
        </row>
        <row r="122">
          <cell r="B122">
            <v>0</v>
          </cell>
          <cell r="C122"/>
          <cell r="E122"/>
          <cell r="F122"/>
          <cell r="G122">
            <v>20</v>
          </cell>
          <cell r="H122">
            <v>37</v>
          </cell>
          <cell r="I122" t="str">
            <v>ขาว</v>
          </cell>
          <cell r="J122"/>
          <cell r="L122">
            <v>70</v>
          </cell>
          <cell r="M122" t="str">
            <v>±</v>
          </cell>
          <cell r="N122">
            <v>5</v>
          </cell>
          <cell r="R122"/>
          <cell r="T122"/>
          <cell r="U122"/>
          <cell r="V122"/>
          <cell r="X122"/>
          <cell r="Z122"/>
          <cell r="AA122"/>
          <cell r="AB122"/>
          <cell r="AC122">
            <v>0</v>
          </cell>
          <cell r="AD122"/>
          <cell r="AG122"/>
          <cell r="AI122" t="str">
            <v>ระบุในSD</v>
          </cell>
          <cell r="AJ122"/>
          <cell r="AL122">
            <v>0</v>
          </cell>
          <cell r="AM122"/>
          <cell r="AN122">
            <v>0</v>
          </cell>
          <cell r="AO122" t="str">
            <v>WSWT2025700(1)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BZ122" t="str">
            <v>WRWT200800/WRWT25650</v>
          </cell>
          <cell r="CA122">
            <v>0</v>
          </cell>
          <cell r="DL122"/>
          <cell r="DM122" t="str">
            <v>Lead time</v>
          </cell>
          <cell r="DN122"/>
          <cell r="DP122"/>
          <cell r="DQ122"/>
          <cell r="DR122"/>
          <cell r="DS122"/>
          <cell r="DT122"/>
          <cell r="DU122"/>
          <cell r="DW122"/>
          <cell r="DX122"/>
          <cell r="DY122"/>
          <cell r="DZ122"/>
          <cell r="EA122"/>
          <cell r="EB122"/>
          <cell r="EC122"/>
          <cell r="ED122"/>
          <cell r="EG122"/>
          <cell r="EH122"/>
          <cell r="EI122"/>
        </row>
        <row r="123">
          <cell r="B123" t="str">
            <v>ใบรับคำสั่งซื้อ</v>
          </cell>
          <cell r="C123"/>
          <cell r="E123" t="str">
            <v>กรุงเทพมหานคร</v>
          </cell>
          <cell r="F123" t="str">
            <v>กรุงเทพมหานคร</v>
          </cell>
          <cell r="G123">
            <v>20</v>
          </cell>
          <cell r="H123">
            <v>34</v>
          </cell>
          <cell r="I123" t="str">
            <v>ขาว</v>
          </cell>
          <cell r="J123"/>
          <cell r="L123">
            <v>85</v>
          </cell>
          <cell r="M123" t="str">
            <v>±</v>
          </cell>
          <cell r="N123">
            <v>5</v>
          </cell>
          <cell r="R123" t="str">
            <v>ไม่</v>
          </cell>
          <cell r="T123" t="str">
            <v>ไม่สวมถุงใน</v>
          </cell>
          <cell r="U123"/>
          <cell r="V123"/>
          <cell r="X123">
            <v>45838</v>
          </cell>
          <cell r="Z123" t="str">
            <v>500กระสอบ</v>
          </cell>
          <cell r="AA123">
            <v>1345000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1345000</v>
          </cell>
          <cell r="AM123">
            <v>242605</v>
          </cell>
          <cell r="AN123">
            <v>1157514.75</v>
          </cell>
          <cell r="AO123" t="str">
            <v>WSWT2021850UV</v>
          </cell>
          <cell r="AQ123">
            <v>1054168.36057575</v>
          </cell>
          <cell r="AR123">
            <v>431970</v>
          </cell>
          <cell r="AS123">
            <v>622198.36057575</v>
          </cell>
          <cell r="AT123">
            <v>0</v>
          </cell>
          <cell r="AU123">
            <v>0</v>
          </cell>
          <cell r="BZ123" t="str">
            <v>WRWT21850/WRWT21850</v>
          </cell>
          <cell r="CA123">
            <v>54649.756003903371</v>
          </cell>
          <cell r="DL123" t="str">
            <v>P7</v>
          </cell>
          <cell r="DM123">
            <v>2</v>
          </cell>
          <cell r="DN123">
            <v>45838</v>
          </cell>
          <cell r="DP123">
            <v>45833</v>
          </cell>
          <cell r="DQ123"/>
          <cell r="DR123">
            <v>45829</v>
          </cell>
          <cell r="DS123">
            <v>45836</v>
          </cell>
          <cell r="DT123">
            <v>45837</v>
          </cell>
          <cell r="DU123">
            <v>45837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/>
          <cell r="EG123"/>
          <cell r="EH123"/>
          <cell r="EI123"/>
        </row>
        <row r="124">
          <cell r="B124">
            <v>0</v>
          </cell>
          <cell r="C124"/>
          <cell r="E124"/>
          <cell r="F124"/>
          <cell r="G124">
            <v>20</v>
          </cell>
          <cell r="H124">
            <v>34</v>
          </cell>
          <cell r="I124"/>
          <cell r="J124"/>
          <cell r="L124">
            <v>85</v>
          </cell>
          <cell r="M124" t="str">
            <v>±</v>
          </cell>
          <cell r="N124">
            <v>5</v>
          </cell>
          <cell r="R124"/>
          <cell r="T124"/>
          <cell r="U124"/>
          <cell r="V124"/>
          <cell r="X124"/>
          <cell r="Z124"/>
          <cell r="AA124"/>
          <cell r="AB124"/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WSWT2021850UV</v>
          </cell>
          <cell r="AQ124">
            <v>1054168.36057575</v>
          </cell>
          <cell r="AR124">
            <v>431970</v>
          </cell>
          <cell r="AS124">
            <v>622198.36057575</v>
          </cell>
          <cell r="AT124">
            <v>0</v>
          </cell>
          <cell r="AU124">
            <v>0</v>
          </cell>
          <cell r="BZ124" t="str">
            <v>WRWT200850/WRWT21850</v>
          </cell>
          <cell r="CA124">
            <v>0</v>
          </cell>
          <cell r="DL124"/>
          <cell r="DM124"/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>
            <v>0</v>
          </cell>
          <cell r="EI124"/>
        </row>
        <row r="125">
          <cell r="B125">
            <v>0</v>
          </cell>
          <cell r="C125"/>
          <cell r="E125"/>
          <cell r="F125"/>
          <cell r="G125">
            <v>20</v>
          </cell>
          <cell r="H125">
            <v>34</v>
          </cell>
          <cell r="I125"/>
          <cell r="J125"/>
          <cell r="L125">
            <v>80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/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WSWT2021750UV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BZ125" t="str">
            <v>WRWT200750/WRWT21750</v>
          </cell>
          <cell r="CA125">
            <v>0</v>
          </cell>
          <cell r="DL125"/>
          <cell r="DM125"/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>
            <v>0</v>
          </cell>
          <cell r="EI125"/>
        </row>
        <row r="126">
          <cell r="B126">
            <v>0</v>
          </cell>
          <cell r="C126"/>
          <cell r="E126"/>
          <cell r="F126"/>
          <cell r="G126">
            <v>21</v>
          </cell>
          <cell r="H126">
            <v>39</v>
          </cell>
          <cell r="I126"/>
          <cell r="J126"/>
          <cell r="L126">
            <v>78</v>
          </cell>
          <cell r="M126" t="str">
            <v>±</v>
          </cell>
          <cell r="N126">
            <v>3</v>
          </cell>
          <cell r="R126"/>
          <cell r="T126"/>
          <cell r="U126"/>
          <cell r="V126"/>
          <cell r="X126"/>
          <cell r="Z126"/>
          <cell r="AA126"/>
          <cell r="AB126"/>
          <cell r="AC126">
            <v>0</v>
          </cell>
          <cell r="AD126"/>
          <cell r="AG126"/>
          <cell r="AI126" t="str">
            <v>ระบุในSD</v>
          </cell>
          <cell r="AJ126"/>
          <cell r="AL126">
            <v>0</v>
          </cell>
          <cell r="AM126"/>
          <cell r="AN126">
            <v>0</v>
          </cell>
          <cell r="AO126" t="str">
            <v>WSWT2125700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BZ126" t="str">
            <v>WRWT210800/WRWT25650</v>
          </cell>
          <cell r="CA126">
            <v>0</v>
          </cell>
          <cell r="DL126"/>
          <cell r="DM126"/>
          <cell r="DN126"/>
          <cell r="DP126"/>
          <cell r="DQ126"/>
          <cell r="DR126"/>
          <cell r="DS126"/>
          <cell r="DT126"/>
          <cell r="DU126"/>
          <cell r="DW126"/>
          <cell r="DX126"/>
          <cell r="DY126"/>
          <cell r="DZ126"/>
          <cell r="EA126"/>
          <cell r="EB126"/>
          <cell r="EC126"/>
          <cell r="ED126"/>
          <cell r="EG126"/>
          <cell r="EH126">
            <v>0</v>
          </cell>
          <cell r="EI126"/>
        </row>
        <row r="127">
          <cell r="B127" t="str">
            <v>MK68-000720</v>
          </cell>
          <cell r="C127">
            <v>45808</v>
          </cell>
          <cell r="E127" t="str">
            <v>บจก.หนองบัวฟีดมิลล์</v>
          </cell>
          <cell r="F127" t="str">
            <v>ไม่พิมพ์</v>
          </cell>
          <cell r="G127">
            <v>21</v>
          </cell>
          <cell r="H127">
            <v>38</v>
          </cell>
          <cell r="I127" t="str">
            <v>ขาว</v>
          </cell>
          <cell r="J127"/>
          <cell r="L127">
            <v>69</v>
          </cell>
          <cell r="M127" t="str">
            <v>±</v>
          </cell>
          <cell r="N127">
            <v>5</v>
          </cell>
          <cell r="R127" t="str">
            <v>ไม่</v>
          </cell>
          <cell r="T127">
            <v>22</v>
          </cell>
          <cell r="U127">
            <v>41</v>
          </cell>
          <cell r="V127">
            <v>40</v>
          </cell>
          <cell r="X127">
            <v>45812</v>
          </cell>
          <cell r="Z127" t="str">
            <v>500กระสอบ</v>
          </cell>
          <cell r="AA127">
            <v>8500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8500</v>
          </cell>
          <cell r="AL127">
            <v>0</v>
          </cell>
          <cell r="AM127"/>
          <cell r="AN127">
            <v>0</v>
          </cell>
          <cell r="AO127" t="str">
            <v>WSWT2125650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WRWT25650/WRWT25650</v>
          </cell>
          <cell r="CA127">
            <v>0</v>
          </cell>
          <cell r="DL127" t="str">
            <v>P13</v>
          </cell>
          <cell r="DM127">
            <v>2</v>
          </cell>
          <cell r="DN127">
            <v>45812</v>
          </cell>
          <cell r="DP127">
            <v>45807</v>
          </cell>
          <cell r="DQ127"/>
          <cell r="DR127"/>
          <cell r="DS127"/>
          <cell r="DT127"/>
          <cell r="DU127">
            <v>45810</v>
          </cell>
          <cell r="DW127">
            <v>45811</v>
          </cell>
          <cell r="DX127"/>
          <cell r="DY127"/>
          <cell r="DZ127"/>
          <cell r="EA127"/>
          <cell r="EB127"/>
          <cell r="EC127" t="str">
            <v>ตัด</v>
          </cell>
          <cell r="ED127"/>
          <cell r="EG127"/>
          <cell r="EH127"/>
          <cell r="EI127"/>
        </row>
        <row r="128">
          <cell r="B128" t="str">
            <v>MK68-000712</v>
          </cell>
          <cell r="C128">
            <v>45803</v>
          </cell>
          <cell r="E128" t="str">
            <v>บจก.ไลม์มาสเตอร์</v>
          </cell>
          <cell r="F128" t="str">
            <v>LMC 20 kg</v>
          </cell>
          <cell r="G128">
            <v>21</v>
          </cell>
          <cell r="H128">
            <v>34</v>
          </cell>
          <cell r="I128" t="str">
            <v>ขาว</v>
          </cell>
          <cell r="J128"/>
          <cell r="L128">
            <v>60</v>
          </cell>
          <cell r="M128" t="str">
            <v>±</v>
          </cell>
          <cell r="N128">
            <v>5</v>
          </cell>
          <cell r="R128" t="str">
            <v>ไม่</v>
          </cell>
          <cell r="T128">
            <v>22</v>
          </cell>
          <cell r="U128">
            <v>36</v>
          </cell>
          <cell r="V128">
            <v>40</v>
          </cell>
          <cell r="X128">
            <v>45814</v>
          </cell>
          <cell r="Z128" t="str">
            <v>500กระสอบแบน</v>
          </cell>
          <cell r="AA128">
            <v>10000</v>
          </cell>
          <cell r="AB128">
            <v>195.39367372799995</v>
          </cell>
          <cell r="AC128">
            <v>0</v>
          </cell>
          <cell r="AD128">
            <v>195.39367372799995</v>
          </cell>
          <cell r="AG128"/>
          <cell r="AI128"/>
          <cell r="AJ128">
            <v>0</v>
          </cell>
          <cell r="AL128">
            <v>10000</v>
          </cell>
          <cell r="AM128"/>
          <cell r="AN128">
            <v>10500</v>
          </cell>
          <cell r="AO128" t="str">
            <v>WSWT2125650</v>
          </cell>
          <cell r="AQ128">
            <v>9918.7000000000007</v>
          </cell>
          <cell r="AR128">
            <v>0</v>
          </cell>
          <cell r="AS128">
            <v>9918.7000000000007</v>
          </cell>
          <cell r="AT128">
            <v>0</v>
          </cell>
          <cell r="AU128">
            <v>0</v>
          </cell>
          <cell r="BZ128" t="str">
            <v>WRWT25650/WRWT25650</v>
          </cell>
          <cell r="CA128">
            <v>676.95127500000001</v>
          </cell>
          <cell r="DL128" t="str">
            <v>P9</v>
          </cell>
          <cell r="DM128">
            <v>3</v>
          </cell>
          <cell r="DN128">
            <v>45814</v>
          </cell>
          <cell r="DP128">
            <v>45809</v>
          </cell>
          <cell r="DQ128"/>
          <cell r="DR128">
            <v>45804</v>
          </cell>
          <cell r="DS128">
            <v>45811</v>
          </cell>
          <cell r="DT128">
            <v>45812</v>
          </cell>
          <cell r="DU128">
            <v>45812</v>
          </cell>
          <cell r="DW128">
            <v>45813</v>
          </cell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บจก.หนองบัวฟีดมิลล์</v>
          </cell>
          <cell r="F129" t="str">
            <v>ไม่พิมพ์</v>
          </cell>
          <cell r="G129">
            <v>21</v>
          </cell>
          <cell r="H129">
            <v>38</v>
          </cell>
          <cell r="I129" t="str">
            <v>ขาว</v>
          </cell>
          <cell r="J129"/>
          <cell r="L129">
            <v>69</v>
          </cell>
          <cell r="M129" t="str">
            <v>±</v>
          </cell>
          <cell r="N129">
            <v>5</v>
          </cell>
          <cell r="R129" t="str">
            <v>ไม่</v>
          </cell>
          <cell r="T129" t="str">
            <v>ไม่สวมถุงใน</v>
          </cell>
          <cell r="U129"/>
          <cell r="V129"/>
          <cell r="X129">
            <v>45838</v>
          </cell>
          <cell r="Z129" t="str">
            <v>500กระสอบ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5000</v>
          </cell>
          <cell r="AM129"/>
          <cell r="AN129">
            <v>0</v>
          </cell>
          <cell r="AO129" t="str">
            <v>WSWT2125650</v>
          </cell>
          <cell r="AQ129">
            <v>5518.15</v>
          </cell>
          <cell r="AR129">
            <v>0</v>
          </cell>
          <cell r="AS129">
            <v>5518.15</v>
          </cell>
          <cell r="AT129">
            <v>0</v>
          </cell>
          <cell r="AU129">
            <v>0</v>
          </cell>
          <cell r="BZ129" t="str">
            <v>WRWT25650/WRWT25650</v>
          </cell>
          <cell r="CA129">
            <v>376.6137374999999</v>
          </cell>
          <cell r="DL129" t="str">
            <v>P3</v>
          </cell>
          <cell r="DM129">
            <v>2</v>
          </cell>
          <cell r="DN129">
            <v>45838</v>
          </cell>
          <cell r="DP129">
            <v>45833</v>
          </cell>
          <cell r="DQ129"/>
          <cell r="DR129"/>
          <cell r="DS129"/>
          <cell r="DT129"/>
          <cell r="DU129">
            <v>45836</v>
          </cell>
          <cell r="DW129"/>
          <cell r="DX129"/>
          <cell r="DY129"/>
          <cell r="DZ129"/>
          <cell r="EA129"/>
          <cell r="EB129"/>
          <cell r="EC129" t="str">
            <v>ตัด</v>
          </cell>
          <cell r="ED129"/>
          <cell r="EG129"/>
          <cell r="EH129"/>
          <cell r="EI129"/>
        </row>
        <row r="130">
          <cell r="B130">
            <v>0</v>
          </cell>
          <cell r="C130"/>
          <cell r="E130"/>
          <cell r="F130"/>
          <cell r="G130">
            <v>21</v>
          </cell>
          <cell r="H130">
            <v>37</v>
          </cell>
          <cell r="I130" t="str">
            <v>ขาว</v>
          </cell>
          <cell r="J130"/>
          <cell r="L130">
            <v>67</v>
          </cell>
          <cell r="M130" t="str">
            <v>±</v>
          </cell>
          <cell r="N130">
            <v>5</v>
          </cell>
          <cell r="R130"/>
          <cell r="T130"/>
          <cell r="U130"/>
          <cell r="V130"/>
          <cell r="X130"/>
          <cell r="Z130"/>
          <cell r="AA130"/>
          <cell r="AB130">
            <v>0</v>
          </cell>
          <cell r="AC130">
            <v>0</v>
          </cell>
          <cell r="AD130"/>
          <cell r="AG130"/>
          <cell r="AI130" t="str">
            <v>ระบุในSD</v>
          </cell>
          <cell r="AJ130"/>
          <cell r="AL130">
            <v>0</v>
          </cell>
          <cell r="AM130"/>
          <cell r="AN130">
            <v>0</v>
          </cell>
          <cell r="AO130" t="str">
            <v>WSWT2125650</v>
          </cell>
          <cell r="AQ130">
            <v>15436.85</v>
          </cell>
          <cell r="AR130">
            <v>0</v>
          </cell>
          <cell r="AS130">
            <v>15436.85</v>
          </cell>
          <cell r="AT130">
            <v>0</v>
          </cell>
          <cell r="AU130">
            <v>0</v>
          </cell>
          <cell r="BZ130" t="str">
            <v>WRWT25650/WRWT25650</v>
          </cell>
          <cell r="CA130">
            <v>0</v>
          </cell>
          <cell r="DL130"/>
          <cell r="DM130" t="str">
            <v>Lead time</v>
          </cell>
          <cell r="DN130"/>
          <cell r="DP130"/>
          <cell r="DQ130"/>
          <cell r="DR130"/>
          <cell r="DS130"/>
          <cell r="DT130"/>
          <cell r="DU130"/>
          <cell r="DW130"/>
          <cell r="DX130"/>
          <cell r="DY130"/>
          <cell r="DZ130"/>
          <cell r="EA130"/>
          <cell r="EB130"/>
          <cell r="EC130"/>
          <cell r="ED130"/>
          <cell r="EG130"/>
          <cell r="EH130"/>
          <cell r="EI130">
            <v>0</v>
          </cell>
        </row>
        <row r="131">
          <cell r="B131">
            <v>0</v>
          </cell>
          <cell r="C131"/>
          <cell r="E131"/>
          <cell r="F131"/>
          <cell r="G131">
            <v>21</v>
          </cell>
          <cell r="H131">
            <v>37</v>
          </cell>
          <cell r="I131" t="str">
            <v>ขาวแถบใส5</v>
          </cell>
          <cell r="J131"/>
          <cell r="L131">
            <v>67</v>
          </cell>
          <cell r="M131" t="str">
            <v>±</v>
          </cell>
          <cell r="N131">
            <v>5</v>
          </cell>
          <cell r="R131"/>
          <cell r="T131"/>
          <cell r="U131"/>
          <cell r="V131"/>
          <cell r="X131"/>
          <cell r="Z131"/>
          <cell r="AA131"/>
          <cell r="AB131">
            <v>0</v>
          </cell>
          <cell r="AC131">
            <v>0</v>
          </cell>
          <cell r="AD131"/>
          <cell r="AG131"/>
          <cell r="AI131" t="str">
            <v>ระบุในSD</v>
          </cell>
          <cell r="AJ131"/>
          <cell r="AL131">
            <v>0</v>
          </cell>
          <cell r="AM131"/>
          <cell r="AN131">
            <v>0</v>
          </cell>
          <cell r="AO131" t="str">
            <v>WSWTSCL052125650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BZ131" t="str">
            <v>WRWT25650/WRCL25680</v>
          </cell>
          <cell r="CA131">
            <v>0</v>
          </cell>
          <cell r="DL131"/>
          <cell r="DM131" t="str">
            <v>Lead time</v>
          </cell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>
            <v>0</v>
          </cell>
          <cell r="EI131">
            <v>0</v>
          </cell>
        </row>
        <row r="132">
          <cell r="B132" t="str">
            <v>MK68-000717</v>
          </cell>
          <cell r="C132">
            <v>45805</v>
          </cell>
          <cell r="E132" t="str">
            <v xml:space="preserve">บจก.โรงสีข้าวธัญญาวัฒน์ </v>
          </cell>
          <cell r="F132" t="str">
            <v>LUNG SHIN 30Kg.</v>
          </cell>
          <cell r="G132">
            <v>21</v>
          </cell>
          <cell r="H132">
            <v>32</v>
          </cell>
          <cell r="I132" t="str">
            <v>ขาว</v>
          </cell>
          <cell r="J132"/>
          <cell r="L132">
            <v>70</v>
          </cell>
          <cell r="M132" t="str">
            <v>±</v>
          </cell>
          <cell r="N132">
            <v>5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45813</v>
          </cell>
          <cell r="Z132" t="str">
            <v>500กระสอบแบน</v>
          </cell>
          <cell r="AA132">
            <v>4150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4150</v>
          </cell>
          <cell r="AM132">
            <v>4500</v>
          </cell>
          <cell r="AN132">
            <v>0</v>
          </cell>
          <cell r="AO132" t="str">
            <v>WSWT2125800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45813</v>
          </cell>
          <cell r="DP132">
            <v>45808</v>
          </cell>
          <cell r="DQ132"/>
          <cell r="DR132">
            <v>45804</v>
          </cell>
          <cell r="DS132">
            <v>45811</v>
          </cell>
          <cell r="DT132">
            <v>45812</v>
          </cell>
          <cell r="DU132">
            <v>45812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>รอART</v>
          </cell>
          <cell r="EG132"/>
          <cell r="EH132"/>
          <cell r="EI132"/>
        </row>
        <row r="133">
          <cell r="B133">
            <v>0</v>
          </cell>
          <cell r="C133"/>
          <cell r="E133"/>
          <cell r="F133"/>
          <cell r="G133">
            <v>21</v>
          </cell>
          <cell r="H133">
            <v>37</v>
          </cell>
          <cell r="I133" t="str">
            <v>ขาว</v>
          </cell>
          <cell r="J133"/>
          <cell r="L133">
            <v>83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X133"/>
          <cell r="Z133"/>
          <cell r="AA133"/>
          <cell r="AB133"/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WSWT2125800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WRWT210800/WRWT25800</v>
          </cell>
          <cell r="CA133">
            <v>0</v>
          </cell>
          <cell r="DL133"/>
          <cell r="DM133"/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 t="str">
            <v>MK68-000703</v>
          </cell>
          <cell r="C134">
            <v>45800</v>
          </cell>
          <cell r="E134" t="str">
            <v>บจก.เอสพีเอ็ม อาหารสัตว์</v>
          </cell>
          <cell r="F134" t="str">
            <v>มาซู ฟีดบี0434</v>
          </cell>
          <cell r="G134">
            <v>21</v>
          </cell>
          <cell r="H134">
            <v>40</v>
          </cell>
          <cell r="I134" t="str">
            <v>ขาว</v>
          </cell>
          <cell r="J134" t="str">
            <v>ด้าน</v>
          </cell>
          <cell r="L134">
            <v>108</v>
          </cell>
          <cell r="M134" t="str">
            <v>±</v>
          </cell>
          <cell r="N134">
            <v>5</v>
          </cell>
          <cell r="R134" t="str">
            <v>บิด</v>
          </cell>
          <cell r="T134">
            <v>22</v>
          </cell>
          <cell r="U134">
            <v>42</v>
          </cell>
          <cell r="V134">
            <v>40</v>
          </cell>
          <cell r="X134" t="str">
            <v>รอแจ้ง</v>
          </cell>
          <cell r="Z134" t="str">
            <v>500กระสอบแบน</v>
          </cell>
          <cell r="AA134">
            <v>5000</v>
          </cell>
          <cell r="AB134">
            <v>113.97964300799998</v>
          </cell>
          <cell r="AC134">
            <v>0</v>
          </cell>
          <cell r="AD134">
            <v>113.97964300799998</v>
          </cell>
          <cell r="AG134"/>
          <cell r="AI134"/>
          <cell r="AJ134">
            <v>0</v>
          </cell>
          <cell r="AL134">
            <v>5000</v>
          </cell>
          <cell r="AM134">
            <v>10420</v>
          </cell>
          <cell r="AN134">
            <v>0</v>
          </cell>
          <cell r="AO134" t="str">
            <v>WSWT2121670SM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 t="e">
            <v>#VALUE!</v>
          </cell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MK68-000703</v>
          </cell>
          <cell r="C135">
            <v>45800</v>
          </cell>
          <cell r="E135" t="str">
            <v>บจก.เอสพีเอ็ม อาหารสัตว์</v>
          </cell>
          <cell r="F135" t="str">
            <v>มาซู ฟีดบี0434</v>
          </cell>
          <cell r="G135">
            <v>21</v>
          </cell>
          <cell r="H135">
            <v>40</v>
          </cell>
          <cell r="I135" t="str">
            <v>ขาว</v>
          </cell>
          <cell r="J135" t="str">
            <v>ด้าน</v>
          </cell>
          <cell r="L135">
            <v>108</v>
          </cell>
          <cell r="M135" t="str">
            <v>±</v>
          </cell>
          <cell r="N135">
            <v>5</v>
          </cell>
          <cell r="R135" t="str">
            <v>บิด</v>
          </cell>
          <cell r="T135">
            <v>22</v>
          </cell>
          <cell r="U135">
            <v>42</v>
          </cell>
          <cell r="V135">
            <v>40</v>
          </cell>
          <cell r="X135" t="str">
            <v>รอแจ้ง</v>
          </cell>
          <cell r="Z135" t="str">
            <v>500กระสอบแบน</v>
          </cell>
          <cell r="AA135">
            <v>5000</v>
          </cell>
          <cell r="AB135">
            <v>113.97964300799998</v>
          </cell>
          <cell r="AC135">
            <v>0</v>
          </cell>
          <cell r="AD135">
            <v>113.97964300799998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WSWT2121670SM</v>
          </cell>
          <cell r="AQ135">
            <v>5797.55</v>
          </cell>
          <cell r="AR135">
            <v>5797.55</v>
          </cell>
          <cell r="AS135">
            <v>0</v>
          </cell>
          <cell r="AT135">
            <v>5797.55</v>
          </cell>
          <cell r="AU135">
            <v>0</v>
          </cell>
          <cell r="BZ135" t="str">
            <v>WRWT21670/WRWT21670</v>
          </cell>
          <cell r="CA135">
            <v>0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 t="e">
            <v>#VALUE!</v>
          </cell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MK68-000695</v>
          </cell>
          <cell r="C136">
            <v>45799</v>
          </cell>
          <cell r="E136" t="str">
            <v>บจก.แอมโก้เวท</v>
          </cell>
          <cell r="F136" t="str">
            <v>แดนโกรว20(เขียวเข้ม)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45814</v>
          </cell>
          <cell r="Z136" t="str">
            <v>500กระสอบแบน</v>
          </cell>
          <cell r="AA136">
            <v>50000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50000</v>
          </cell>
          <cell r="AM136"/>
          <cell r="AN136">
            <v>52500</v>
          </cell>
          <cell r="AO136" t="str">
            <v>WSWT2121670SM</v>
          </cell>
          <cell r="AQ136">
            <v>53784.500000000007</v>
          </cell>
          <cell r="AR136">
            <v>41030</v>
          </cell>
          <cell r="AS136">
            <v>12754.500000000007</v>
          </cell>
          <cell r="AT136">
            <v>0</v>
          </cell>
          <cell r="AU136">
            <v>53784.500000000007</v>
          </cell>
          <cell r="BZ136" t="str">
            <v>WRWT21670/WRWT21670</v>
          </cell>
          <cell r="CA136">
            <v>917.21861000000035</v>
          </cell>
          <cell r="DL136" t="str">
            <v>P8</v>
          </cell>
          <cell r="DM136">
            <v>4</v>
          </cell>
          <cell r="DN136">
            <v>45814</v>
          </cell>
          <cell r="DP136">
            <v>45809</v>
          </cell>
          <cell r="DQ136">
            <v>45810</v>
          </cell>
          <cell r="DR136">
            <v>45804</v>
          </cell>
          <cell r="DS136">
            <v>45811</v>
          </cell>
          <cell r="DT136">
            <v>45812</v>
          </cell>
          <cell r="DU136">
            <v>45812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MK68-000695</v>
          </cell>
          <cell r="C137">
            <v>45799</v>
          </cell>
          <cell r="E137" t="str">
            <v>บจก.แอมโก้เวท</v>
          </cell>
          <cell r="F137" t="str">
            <v>แดนโกรว10P-L</v>
          </cell>
          <cell r="G137">
            <v>21</v>
          </cell>
          <cell r="H137">
            <v>37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45814</v>
          </cell>
          <cell r="Z137" t="str">
            <v>500กระสอบแบน</v>
          </cell>
          <cell r="AA137">
            <v>50000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50000</v>
          </cell>
          <cell r="AM137"/>
          <cell r="AN137">
            <v>52500</v>
          </cell>
          <cell r="AO137" t="str">
            <v>WSWT2121670SM</v>
          </cell>
          <cell r="AQ137">
            <v>53784.500000000007</v>
          </cell>
          <cell r="AR137">
            <v>0</v>
          </cell>
          <cell r="AS137">
            <v>53784.500000000007</v>
          </cell>
          <cell r="AT137">
            <v>0</v>
          </cell>
          <cell r="AU137">
            <v>53784.500000000007</v>
          </cell>
          <cell r="BZ137" t="str">
            <v>WRWT21670/WRWT21670</v>
          </cell>
          <cell r="CA137">
            <v>3867.8226766666667</v>
          </cell>
          <cell r="DL137" t="str">
            <v>P8</v>
          </cell>
          <cell r="DM137">
            <v>4</v>
          </cell>
          <cell r="DN137">
            <v>45814</v>
          </cell>
          <cell r="DP137">
            <v>45809</v>
          </cell>
          <cell r="DQ137">
            <v>45810</v>
          </cell>
          <cell r="DR137">
            <v>45804</v>
          </cell>
          <cell r="DS137">
            <v>45811</v>
          </cell>
          <cell r="DT137">
            <v>45812</v>
          </cell>
          <cell r="DU137">
            <v>45812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MK68-000692</v>
          </cell>
          <cell r="C138">
            <v>45798</v>
          </cell>
          <cell r="E138" t="str">
            <v>บจก.เอพีเอ็ม อะโกร</v>
          </cell>
          <cell r="F138" t="str">
            <v>โมโม่ 421</v>
          </cell>
          <cell r="G138">
            <v>21</v>
          </cell>
          <cell r="H138">
            <v>38</v>
          </cell>
          <cell r="I138" t="str">
            <v>ขาว</v>
          </cell>
          <cell r="J138" t="str">
            <v>ใส</v>
          </cell>
          <cell r="L138">
            <v>102</v>
          </cell>
          <cell r="M138" t="str">
            <v>±</v>
          </cell>
          <cell r="N138">
            <v>5</v>
          </cell>
          <cell r="R138" t="str">
            <v>จับจีบ</v>
          </cell>
          <cell r="T138">
            <v>22</v>
          </cell>
          <cell r="U138">
            <v>40</v>
          </cell>
          <cell r="V138">
            <v>40</v>
          </cell>
          <cell r="X138">
            <v>45817</v>
          </cell>
          <cell r="Z138" t="str">
            <v>500กระสอบแบน</v>
          </cell>
          <cell r="AA138">
            <v>3000</v>
          </cell>
          <cell r="AB138">
            <v>65.13122457599998</v>
          </cell>
          <cell r="AC138">
            <v>0</v>
          </cell>
          <cell r="AD138">
            <v>65.13122457599998</v>
          </cell>
          <cell r="AG138"/>
          <cell r="AI138"/>
          <cell r="AJ138">
            <v>0</v>
          </cell>
          <cell r="AL138">
            <v>3000</v>
          </cell>
          <cell r="AM138"/>
          <cell r="AN138">
            <v>3150</v>
          </cell>
          <cell r="AO138" t="str">
            <v>WSWT2121670SM</v>
          </cell>
          <cell r="AQ138">
            <v>3310.89</v>
          </cell>
          <cell r="AR138">
            <v>0</v>
          </cell>
          <cell r="AS138">
            <v>3310.89</v>
          </cell>
          <cell r="AT138">
            <v>0</v>
          </cell>
          <cell r="AU138">
            <v>3310.89</v>
          </cell>
          <cell r="BZ138" t="str">
            <v>WRWT21670/WRWT21670</v>
          </cell>
          <cell r="CA138">
            <v>238.09713619999999</v>
          </cell>
          <cell r="DL138" t="str">
            <v>P8</v>
          </cell>
          <cell r="DM138">
            <v>4</v>
          </cell>
          <cell r="DN138">
            <v>45817</v>
          </cell>
          <cell r="DP138">
            <v>45812</v>
          </cell>
          <cell r="DQ138">
            <v>45813</v>
          </cell>
          <cell r="DR138">
            <v>45807</v>
          </cell>
          <cell r="DS138">
            <v>45814</v>
          </cell>
          <cell r="DT138">
            <v>45815</v>
          </cell>
          <cell r="DU138">
            <v>45815</v>
          </cell>
          <cell r="DW138">
            <v>45816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MK68-000696</v>
          </cell>
          <cell r="C139">
            <v>45799</v>
          </cell>
          <cell r="E139" t="str">
            <v>บจก.แอมโก้เวท</v>
          </cell>
          <cell r="F139" t="str">
            <v>แดนโกรวบรีดเดอร์80</v>
          </cell>
          <cell r="G139">
            <v>21</v>
          </cell>
          <cell r="H139">
            <v>37</v>
          </cell>
          <cell r="I139" t="str">
            <v>ขาว</v>
          </cell>
          <cell r="J139" t="str">
            <v>ใส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45821</v>
          </cell>
          <cell r="Z139" t="str">
            <v>500กระสอบแบน</v>
          </cell>
          <cell r="AA139">
            <v>30000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30000</v>
          </cell>
          <cell r="AM139"/>
          <cell r="AN139">
            <v>31500</v>
          </cell>
          <cell r="AO139" t="str">
            <v>WSWT2121670SM</v>
          </cell>
          <cell r="AQ139">
            <v>32270.700000000004</v>
          </cell>
          <cell r="AR139">
            <v>0</v>
          </cell>
          <cell r="AS139">
            <v>32270.700000000004</v>
          </cell>
          <cell r="AT139">
            <v>0</v>
          </cell>
          <cell r="AU139">
            <v>32270.700000000004</v>
          </cell>
          <cell r="BZ139" t="str">
            <v>WRWT21670/WRWT21670</v>
          </cell>
          <cell r="CA139">
            <v>2320.6936060000003</v>
          </cell>
          <cell r="DL139" t="str">
            <v>P8</v>
          </cell>
          <cell r="DM139">
            <v>4</v>
          </cell>
          <cell r="DN139">
            <v>45821</v>
          </cell>
          <cell r="DP139">
            <v>45816</v>
          </cell>
          <cell r="DQ139">
            <v>45817</v>
          </cell>
          <cell r="DR139">
            <v>45811</v>
          </cell>
          <cell r="DS139">
            <v>45818</v>
          </cell>
          <cell r="DT139">
            <v>45819</v>
          </cell>
          <cell r="DU139">
            <v>45819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MK68-000696</v>
          </cell>
          <cell r="C140">
            <v>45799</v>
          </cell>
          <cell r="E140" t="str">
            <v>บจก.แอมโก้เวท</v>
          </cell>
          <cell r="F140" t="str">
            <v>วีโว่ 200</v>
          </cell>
          <cell r="G140">
            <v>21</v>
          </cell>
          <cell r="H140">
            <v>37</v>
          </cell>
          <cell r="I140" t="str">
            <v>ขาว</v>
          </cell>
          <cell r="J140" t="str">
            <v>ใส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45821</v>
          </cell>
          <cell r="Z140" t="str">
            <v>500กระสอบแบน</v>
          </cell>
          <cell r="AA140">
            <v>30000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30000</v>
          </cell>
          <cell r="AM140"/>
          <cell r="AN140">
            <v>31500</v>
          </cell>
          <cell r="AO140" t="str">
            <v>WSWT2121670SM</v>
          </cell>
          <cell r="AQ140">
            <v>32270.700000000004</v>
          </cell>
          <cell r="AR140">
            <v>0</v>
          </cell>
          <cell r="AS140">
            <v>32270.700000000004</v>
          </cell>
          <cell r="AT140">
            <v>0</v>
          </cell>
          <cell r="AU140">
            <v>32270.700000000004</v>
          </cell>
          <cell r="BZ140" t="str">
            <v>WRWT21670/WRWT21670</v>
          </cell>
          <cell r="CA140">
            <v>2320.6936060000003</v>
          </cell>
          <cell r="DL140" t="str">
            <v>P8</v>
          </cell>
          <cell r="DM140">
            <v>4</v>
          </cell>
          <cell r="DN140">
            <v>45821</v>
          </cell>
          <cell r="DP140">
            <v>45816</v>
          </cell>
          <cell r="DQ140">
            <v>45817</v>
          </cell>
          <cell r="DR140">
            <v>45811</v>
          </cell>
          <cell r="DS140">
            <v>45818</v>
          </cell>
          <cell r="DT140">
            <v>45819</v>
          </cell>
          <cell r="DU140">
            <v>45819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MK68-000696</v>
          </cell>
          <cell r="C141">
            <v>45799</v>
          </cell>
          <cell r="E141" t="str">
            <v>บจก.แอมโก้เวท</v>
          </cell>
          <cell r="F141" t="str">
            <v>วีโว่ 400</v>
          </cell>
          <cell r="G141">
            <v>21</v>
          </cell>
          <cell r="H141">
            <v>37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45821</v>
          </cell>
          <cell r="Z141" t="str">
            <v>500กระสอบแบน</v>
          </cell>
          <cell r="AA141">
            <v>20000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20000</v>
          </cell>
          <cell r="AM141"/>
          <cell r="AN141">
            <v>21000</v>
          </cell>
          <cell r="AO141" t="str">
            <v>WSWT2121670SM</v>
          </cell>
          <cell r="AQ141">
            <v>21513.800000000003</v>
          </cell>
          <cell r="AR141">
            <v>0</v>
          </cell>
          <cell r="AS141">
            <v>21513.800000000003</v>
          </cell>
          <cell r="AT141">
            <v>0</v>
          </cell>
          <cell r="AU141">
            <v>21513.800000000003</v>
          </cell>
          <cell r="BZ141" t="str">
            <v>WRWT21670/WRWT21670</v>
          </cell>
          <cell r="CA141">
            <v>1547.1290706666666</v>
          </cell>
          <cell r="DL141" t="str">
            <v>P8</v>
          </cell>
          <cell r="DM141">
            <v>4</v>
          </cell>
          <cell r="DN141">
            <v>45821</v>
          </cell>
          <cell r="DP141">
            <v>45816</v>
          </cell>
          <cell r="DQ141">
            <v>45817</v>
          </cell>
          <cell r="DR141">
            <v>45811</v>
          </cell>
          <cell r="DS141">
            <v>45818</v>
          </cell>
          <cell r="DT141">
            <v>45819</v>
          </cell>
          <cell r="DU141">
            <v>45819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MK68-000709</v>
          </cell>
          <cell r="C142">
            <v>45803</v>
          </cell>
          <cell r="E142" t="str">
            <v>บจก.เอพีเอ็ม อะโกร</v>
          </cell>
          <cell r="F142" t="str">
            <v>โมโม่4132</v>
          </cell>
          <cell r="G142">
            <v>21</v>
          </cell>
          <cell r="H142">
            <v>40</v>
          </cell>
          <cell r="I142" t="str">
            <v>ขาว</v>
          </cell>
          <cell r="J142" t="str">
            <v>ใส</v>
          </cell>
          <cell r="L142">
            <v>108</v>
          </cell>
          <cell r="M142" t="str">
            <v>±</v>
          </cell>
          <cell r="N142">
            <v>5</v>
          </cell>
          <cell r="R142" t="str">
            <v>จับจีบ</v>
          </cell>
          <cell r="T142">
            <v>22</v>
          </cell>
          <cell r="U142">
            <v>42</v>
          </cell>
          <cell r="V142">
            <v>40</v>
          </cell>
          <cell r="X142">
            <v>45831</v>
          </cell>
          <cell r="Z142" t="str">
            <v>500กระสอบ</v>
          </cell>
          <cell r="AA142">
            <v>5000</v>
          </cell>
          <cell r="AB142">
            <v>113.97964300799998</v>
          </cell>
          <cell r="AC142">
            <v>0</v>
          </cell>
          <cell r="AD142">
            <v>113.97964300799998</v>
          </cell>
          <cell r="AG142"/>
          <cell r="AI142"/>
          <cell r="AJ142">
            <v>0</v>
          </cell>
          <cell r="AL142">
            <v>5000</v>
          </cell>
          <cell r="AM142"/>
          <cell r="AN142">
            <v>5250</v>
          </cell>
          <cell r="AO142" t="str">
            <v>WSWT2121670SM</v>
          </cell>
          <cell r="AQ142">
            <v>5797.55</v>
          </cell>
          <cell r="AR142">
            <v>0</v>
          </cell>
          <cell r="AS142">
            <v>5797.55</v>
          </cell>
          <cell r="AT142">
            <v>0</v>
          </cell>
          <cell r="AU142">
            <v>5797.55</v>
          </cell>
          <cell r="BZ142" t="str">
            <v>WRWT21670/WRWT21670</v>
          </cell>
          <cell r="CA142">
            <v>416.92114566666663</v>
          </cell>
          <cell r="DL142" t="str">
            <v>P8</v>
          </cell>
          <cell r="DM142">
            <v>4</v>
          </cell>
          <cell r="DN142">
            <v>45831</v>
          </cell>
          <cell r="DP142">
            <v>45826</v>
          </cell>
          <cell r="DQ142">
            <v>45827</v>
          </cell>
          <cell r="DR142">
            <v>45821</v>
          </cell>
          <cell r="DS142">
            <v>45828</v>
          </cell>
          <cell r="DT142">
            <v>45829</v>
          </cell>
          <cell r="DU142">
            <v>45829</v>
          </cell>
          <cell r="DW142">
            <v>45830</v>
          </cell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บจก.แอมโก้เวท</v>
          </cell>
          <cell r="F143" t="str">
            <v>รอแบบ</v>
          </cell>
          <cell r="G143">
            <v>21</v>
          </cell>
          <cell r="H143">
            <v>37</v>
          </cell>
          <cell r="I143" t="str">
            <v>ขาว</v>
          </cell>
          <cell r="J143" t="str">
            <v>ใส</v>
          </cell>
          <cell r="L143">
            <v>100</v>
          </cell>
          <cell r="M143" t="str">
            <v>±</v>
          </cell>
          <cell r="N143">
            <v>5</v>
          </cell>
          <cell r="R143" t="str">
            <v>ไม่</v>
          </cell>
          <cell r="T143" t="str">
            <v>ไม่สวมถุงใน</v>
          </cell>
          <cell r="U143"/>
          <cell r="V143"/>
          <cell r="X143">
            <v>45838</v>
          </cell>
          <cell r="Z143" t="str">
            <v xml:space="preserve">300กระสอบแบนเต็มใบ </v>
          </cell>
          <cell r="AA143">
            <v>130000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130000</v>
          </cell>
          <cell r="AM143"/>
          <cell r="AN143">
            <v>136500</v>
          </cell>
          <cell r="AO143" t="str">
            <v>WSWT2121670SM</v>
          </cell>
          <cell r="AQ143">
            <v>139839.70000000001</v>
          </cell>
          <cell r="AR143">
            <v>0</v>
          </cell>
          <cell r="AS143">
            <v>139839.70000000001</v>
          </cell>
          <cell r="AT143">
            <v>0</v>
          </cell>
          <cell r="AU143">
            <v>139839.70000000001</v>
          </cell>
          <cell r="BZ143" t="str">
            <v>WRWT21670/WRWT21670</v>
          </cell>
          <cell r="CA143">
            <v>10056.338959333332</v>
          </cell>
          <cell r="DL143" t="str">
            <v>P8</v>
          </cell>
          <cell r="DM143">
            <v>4</v>
          </cell>
          <cell r="DN143">
            <v>45838</v>
          </cell>
          <cell r="DP143">
            <v>45833</v>
          </cell>
          <cell r="DQ143">
            <v>45834</v>
          </cell>
          <cell r="DR143">
            <v>45828</v>
          </cell>
          <cell r="DS143">
            <v>45835</v>
          </cell>
          <cell r="DT143">
            <v>45836</v>
          </cell>
          <cell r="DU143">
            <v>45836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MK67-001617</v>
          </cell>
          <cell r="C144">
            <v>45628</v>
          </cell>
          <cell r="E144" t="str">
            <v>บจก.ที.ซี.ยูเนี่ยน อโกรเทค</v>
          </cell>
          <cell r="F144" t="str">
            <v>Zhejiang UN</v>
          </cell>
          <cell r="G144">
            <v>21</v>
          </cell>
          <cell r="H144">
            <v>37</v>
          </cell>
          <cell r="I144" t="str">
            <v>ขาว</v>
          </cell>
          <cell r="J144" t="str">
            <v>ใส</v>
          </cell>
          <cell r="L144">
            <v>100</v>
          </cell>
          <cell r="M144" t="str">
            <v>±</v>
          </cell>
          <cell r="N144">
            <v>5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45838</v>
          </cell>
          <cell r="Z144" t="str">
            <v xml:space="preserve">300กระสอบแบนเต็มใบ </v>
          </cell>
          <cell r="AA144">
            <v>8000</v>
          </cell>
          <cell r="AB144">
            <v>0</v>
          </cell>
          <cell r="AC144">
            <v>0</v>
          </cell>
          <cell r="AD144">
            <v>0</v>
          </cell>
          <cell r="AG144" t="str">
            <v>20/1--5/3 ลูกค้าแจ้งเลื่อน</v>
          </cell>
          <cell r="AI144"/>
          <cell r="AJ144">
            <v>0</v>
          </cell>
          <cell r="AL144">
            <v>8000</v>
          </cell>
          <cell r="AM144">
            <v>0</v>
          </cell>
          <cell r="AN144">
            <v>8400</v>
          </cell>
          <cell r="AO144" t="str">
            <v>WSWT2121670SM</v>
          </cell>
          <cell r="AQ144">
            <v>8605.52</v>
          </cell>
          <cell r="AR144">
            <v>0</v>
          </cell>
          <cell r="AS144">
            <v>8605.52</v>
          </cell>
          <cell r="AT144">
            <v>0</v>
          </cell>
          <cell r="AU144">
            <v>8605.52</v>
          </cell>
          <cell r="BZ144" t="str">
            <v>WRWT21670/WRWT21670</v>
          </cell>
          <cell r="CA144">
            <v>618.85162826666658</v>
          </cell>
          <cell r="DL144" t="str">
            <v>P8</v>
          </cell>
          <cell r="DM144">
            <v>4</v>
          </cell>
          <cell r="DN144">
            <v>45838</v>
          </cell>
          <cell r="DP144">
            <v>45833</v>
          </cell>
          <cell r="DQ144">
            <v>45834</v>
          </cell>
          <cell r="DR144">
            <v>45828</v>
          </cell>
          <cell r="DS144">
            <v>45835</v>
          </cell>
          <cell r="DT144">
            <v>45836</v>
          </cell>
          <cell r="DU144">
            <v>45836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MK68-000691</v>
          </cell>
          <cell r="C145">
            <v>45798</v>
          </cell>
          <cell r="E145" t="str">
            <v>บจก.เอพีเอ็ม อะโกร</v>
          </cell>
          <cell r="F145" t="str">
            <v>ฟีล กู๊ด 821</v>
          </cell>
          <cell r="G145">
            <v>21</v>
          </cell>
          <cell r="H145">
            <v>38</v>
          </cell>
          <cell r="I145" t="str">
            <v>ขาว</v>
          </cell>
          <cell r="J145" t="str">
            <v>ใส</v>
          </cell>
          <cell r="L145">
            <v>102</v>
          </cell>
          <cell r="M145" t="str">
            <v>±</v>
          </cell>
          <cell r="N145">
            <v>5</v>
          </cell>
          <cell r="R145" t="str">
            <v>บิด</v>
          </cell>
          <cell r="T145">
            <v>22</v>
          </cell>
          <cell r="U145">
            <v>40</v>
          </cell>
          <cell r="V145">
            <v>40</v>
          </cell>
          <cell r="X145" t="str">
            <v>รอแจ้ง</v>
          </cell>
          <cell r="Z145" t="str">
            <v>500กระสอบแบน</v>
          </cell>
          <cell r="AA145">
            <v>3000</v>
          </cell>
          <cell r="AB145">
            <v>65.13122457599998</v>
          </cell>
          <cell r="AC145">
            <v>0</v>
          </cell>
          <cell r="AD145">
            <v>65.13122457599998</v>
          </cell>
          <cell r="AG145"/>
          <cell r="AI145"/>
          <cell r="AJ145">
            <v>0</v>
          </cell>
          <cell r="AL145">
            <v>3000</v>
          </cell>
          <cell r="AM145"/>
          <cell r="AN145">
            <v>3150</v>
          </cell>
          <cell r="AO145" t="str">
            <v>WSWT2121670SM</v>
          </cell>
          <cell r="AQ145">
            <v>3310.89</v>
          </cell>
          <cell r="AR145">
            <v>0</v>
          </cell>
          <cell r="AS145">
            <v>3310.89</v>
          </cell>
          <cell r="AT145">
            <v>0</v>
          </cell>
          <cell r="AU145">
            <v>3310.89</v>
          </cell>
          <cell r="BZ145" t="str">
            <v>WRWT21670/WRWT21670</v>
          </cell>
          <cell r="CA145">
            <v>238.09713619999999</v>
          </cell>
          <cell r="DL145" t="str">
            <v>P8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 t="e">
            <v>#VALUE!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MK68-000723</v>
          </cell>
          <cell r="C146">
            <v>45808</v>
          </cell>
          <cell r="E146" t="str">
            <v>บจก.เอพีเอ็ม อะโกร</v>
          </cell>
          <cell r="F146" t="str">
            <v>ฟีล กู๊ด 802</v>
          </cell>
          <cell r="G146">
            <v>21</v>
          </cell>
          <cell r="H146">
            <v>38</v>
          </cell>
          <cell r="I146" t="str">
            <v>ขาว</v>
          </cell>
          <cell r="J146" t="str">
            <v>ใส</v>
          </cell>
          <cell r="L146">
            <v>102</v>
          </cell>
          <cell r="M146" t="str">
            <v>±</v>
          </cell>
          <cell r="N146">
            <v>5</v>
          </cell>
          <cell r="R146" t="str">
            <v>บิด</v>
          </cell>
          <cell r="T146">
            <v>22</v>
          </cell>
          <cell r="U146">
            <v>40</v>
          </cell>
          <cell r="V146">
            <v>40</v>
          </cell>
          <cell r="X146">
            <v>45814</v>
          </cell>
          <cell r="Z146" t="str">
            <v>500กระสอบแบน</v>
          </cell>
          <cell r="AA146">
            <v>10000</v>
          </cell>
          <cell r="AB146">
            <v>217.10408191999997</v>
          </cell>
          <cell r="AC146">
            <v>0</v>
          </cell>
          <cell r="AD146">
            <v>217.10408191999997</v>
          </cell>
          <cell r="AG146"/>
          <cell r="AI146"/>
          <cell r="AJ146">
            <v>0</v>
          </cell>
          <cell r="AL146">
            <v>10000</v>
          </cell>
          <cell r="AM146"/>
          <cell r="AN146">
            <v>10500</v>
          </cell>
          <cell r="AO146" t="str">
            <v>WSWT2121670SM</v>
          </cell>
          <cell r="AQ146">
            <v>11036.3</v>
          </cell>
          <cell r="AR146">
            <v>0</v>
          </cell>
          <cell r="AS146">
            <v>11036.3</v>
          </cell>
          <cell r="AT146">
            <v>0</v>
          </cell>
          <cell r="AU146">
            <v>11036.3</v>
          </cell>
          <cell r="BZ146" t="str">
            <v>WRWT21670/WRWT21670</v>
          </cell>
          <cell r="CA146">
            <v>793.65712066666651</v>
          </cell>
          <cell r="DL146" t="str">
            <v>P8</v>
          </cell>
          <cell r="DM146">
            <v>4</v>
          </cell>
          <cell r="DN146">
            <v>45814</v>
          </cell>
          <cell r="DP146">
            <v>45809</v>
          </cell>
          <cell r="DQ146">
            <v>45810</v>
          </cell>
          <cell r="DR146">
            <v>45804</v>
          </cell>
          <cell r="DS146">
            <v>45811</v>
          </cell>
          <cell r="DT146">
            <v>45812</v>
          </cell>
          <cell r="DU146">
            <v>45812</v>
          </cell>
          <cell r="DW146">
            <v>45813</v>
          </cell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MK67-001642</v>
          </cell>
          <cell r="C147">
            <v>45631</v>
          </cell>
          <cell r="E147" t="str">
            <v>บจก.ที.ซี.ยูเนี่ยน อโกรเทค</v>
          </cell>
          <cell r="F147" t="str">
            <v>Zhejiang UN</v>
          </cell>
          <cell r="G147">
            <v>21</v>
          </cell>
          <cell r="H147">
            <v>37</v>
          </cell>
          <cell r="I147" t="str">
            <v>ขาว</v>
          </cell>
          <cell r="J147" t="str">
            <v>ใส</v>
          </cell>
          <cell r="L147">
            <v>100</v>
          </cell>
          <cell r="M147" t="str">
            <v>±</v>
          </cell>
          <cell r="N147">
            <v>5</v>
          </cell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45838</v>
          </cell>
          <cell r="Z147" t="str">
            <v xml:space="preserve">300กระสอบแบนเต็มใบ </v>
          </cell>
          <cell r="AA147">
            <v>16000</v>
          </cell>
          <cell r="AB147">
            <v>0</v>
          </cell>
          <cell r="AC147">
            <v>0</v>
          </cell>
          <cell r="AD147">
            <v>0</v>
          </cell>
          <cell r="AG147" t="str">
            <v>3/2---19/3 ลูกค้าแจ้งเลื่อน</v>
          </cell>
          <cell r="AI147"/>
          <cell r="AJ147">
            <v>0</v>
          </cell>
          <cell r="AL147">
            <v>16000</v>
          </cell>
          <cell r="AM147"/>
          <cell r="AN147">
            <v>16800</v>
          </cell>
          <cell r="AO147" t="str">
            <v>WSWT2121670SM</v>
          </cell>
          <cell r="AQ147">
            <v>17211.04</v>
          </cell>
          <cell r="AR147">
            <v>0</v>
          </cell>
          <cell r="AS147">
            <v>17211.04</v>
          </cell>
          <cell r="AT147">
            <v>0</v>
          </cell>
          <cell r="AU147">
            <v>17211.04</v>
          </cell>
          <cell r="BZ147" t="str">
            <v>WRWT21670/WRWT21670</v>
          </cell>
          <cell r="CA147">
            <v>1237.7032565333332</v>
          </cell>
          <cell r="DL147" t="str">
            <v>P8</v>
          </cell>
          <cell r="DM147">
            <v>4</v>
          </cell>
          <cell r="DN147">
            <v>45838</v>
          </cell>
          <cell r="DP147">
            <v>45833</v>
          </cell>
          <cell r="DQ147">
            <v>45834</v>
          </cell>
          <cell r="DR147">
            <v>45828</v>
          </cell>
          <cell r="DS147">
            <v>45835</v>
          </cell>
          <cell r="DT147">
            <v>45836</v>
          </cell>
          <cell r="DU147">
            <v>45836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MK67-001643</v>
          </cell>
          <cell r="C148">
            <v>45631</v>
          </cell>
          <cell r="E148" t="str">
            <v>บจก.ที.ซี.ยูเนี่ยน อโกรเทค</v>
          </cell>
          <cell r="F148" t="str">
            <v>Zhejiang UN</v>
          </cell>
          <cell r="G148">
            <v>21</v>
          </cell>
          <cell r="H148">
            <v>37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ไม่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 xml:space="preserve">300กระสอบแบนเต็มใบ </v>
          </cell>
          <cell r="AA148">
            <v>16000</v>
          </cell>
          <cell r="AB148">
            <v>0</v>
          </cell>
          <cell r="AC148">
            <v>0</v>
          </cell>
          <cell r="AD148">
            <v>0</v>
          </cell>
          <cell r="AG148" t="str">
            <v>17/2---28/3 ลูกค้าแจ้งเลื่อน</v>
          </cell>
          <cell r="AI148"/>
          <cell r="AJ148">
            <v>0</v>
          </cell>
          <cell r="AL148">
            <v>16000</v>
          </cell>
          <cell r="AM148"/>
          <cell r="AN148">
            <v>16800</v>
          </cell>
          <cell r="AO148" t="str">
            <v>WSWT2121670SM</v>
          </cell>
          <cell r="AQ148">
            <v>17211.04</v>
          </cell>
          <cell r="AR148">
            <v>0</v>
          </cell>
          <cell r="AS148">
            <v>17211.04</v>
          </cell>
          <cell r="AT148">
            <v>0</v>
          </cell>
          <cell r="AU148">
            <v>17211.04</v>
          </cell>
          <cell r="BZ148" t="str">
            <v>WRWT21670/WRWT21670</v>
          </cell>
          <cell r="CA148">
            <v>1237.7032565333332</v>
          </cell>
          <cell r="DL148" t="str">
            <v>P8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ประมาณการ</v>
          </cell>
          <cell r="C149" t="str">
            <v>ประมาณการ</v>
          </cell>
          <cell r="E149" t="str">
            <v>บจก.ที.ซี.ยูเนี่ยน อโกรเทค</v>
          </cell>
          <cell r="F149" t="str">
            <v>Zhejiang UN</v>
          </cell>
          <cell r="G149">
            <v>21</v>
          </cell>
          <cell r="H149">
            <v>37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 xml:space="preserve">300กระสอบแบนเต็มใบ </v>
          </cell>
          <cell r="AA149">
            <v>10000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10000</v>
          </cell>
          <cell r="AM149"/>
          <cell r="AN149">
            <v>10500</v>
          </cell>
          <cell r="AO149" t="str">
            <v>WSWT2121670SM</v>
          </cell>
          <cell r="AQ149">
            <v>10756.900000000001</v>
          </cell>
          <cell r="AR149">
            <v>0</v>
          </cell>
          <cell r="AS149">
            <v>10756.900000000001</v>
          </cell>
          <cell r="AT149">
            <v>0</v>
          </cell>
          <cell r="AU149">
            <v>10756.900000000001</v>
          </cell>
          <cell r="BZ149" t="str">
            <v>WRWT21670/WRWT21670</v>
          </cell>
          <cell r="CA149">
            <v>773.56453533333331</v>
          </cell>
          <cell r="DL149" t="str">
            <v>P8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ประมาณการ</v>
          </cell>
          <cell r="C150" t="str">
            <v>ประมาณการ</v>
          </cell>
          <cell r="E150" t="str">
            <v>บจก.เอพีเอ็ม อะโกร</v>
          </cell>
          <cell r="F150" t="str">
            <v>รอแบบ</v>
          </cell>
          <cell r="G150">
            <v>21</v>
          </cell>
          <cell r="H150">
            <v>40</v>
          </cell>
          <cell r="I150" t="str">
            <v>ขาว</v>
          </cell>
          <cell r="J150" t="str">
            <v>ใส</v>
          </cell>
          <cell r="L150">
            <v>108</v>
          </cell>
          <cell r="M150" t="str">
            <v>±</v>
          </cell>
          <cell r="N150">
            <v>5</v>
          </cell>
          <cell r="R150" t="str">
            <v>จับจีบ</v>
          </cell>
          <cell r="T150">
            <v>22</v>
          </cell>
          <cell r="U150">
            <v>42</v>
          </cell>
          <cell r="V150">
            <v>40</v>
          </cell>
          <cell r="X150">
            <v>45838</v>
          </cell>
          <cell r="Z150" t="str">
            <v>500กระสอบแบน</v>
          </cell>
          <cell r="AA150">
            <v>10000</v>
          </cell>
          <cell r="AB150">
            <v>227.95928601599996</v>
          </cell>
          <cell r="AC150">
            <v>0</v>
          </cell>
          <cell r="AD150">
            <v>227.95928601599996</v>
          </cell>
          <cell r="AG150"/>
          <cell r="AI150"/>
          <cell r="AJ150">
            <v>0</v>
          </cell>
          <cell r="AL150">
            <v>10000</v>
          </cell>
          <cell r="AM150"/>
          <cell r="AN150">
            <v>10500</v>
          </cell>
          <cell r="AO150" t="str">
            <v>WSWT2121670SM</v>
          </cell>
          <cell r="AQ150">
            <v>11595.1</v>
          </cell>
          <cell r="AR150">
            <v>0</v>
          </cell>
          <cell r="AS150">
            <v>11595.1</v>
          </cell>
          <cell r="AT150">
            <v>0</v>
          </cell>
          <cell r="AU150">
            <v>11595.1</v>
          </cell>
          <cell r="BZ150" t="str">
            <v>WRWT21670/WRWT21670</v>
          </cell>
          <cell r="CA150">
            <v>833.84229133333326</v>
          </cell>
          <cell r="DL150" t="str">
            <v>P8</v>
          </cell>
          <cell r="DM150">
            <v>4</v>
          </cell>
          <cell r="DN150">
            <v>45838</v>
          </cell>
          <cell r="DP150">
            <v>45833</v>
          </cell>
          <cell r="DQ150">
            <v>45834</v>
          </cell>
          <cell r="DR150">
            <v>45828</v>
          </cell>
          <cell r="DS150">
            <v>45835</v>
          </cell>
          <cell r="DT150">
            <v>45836</v>
          </cell>
          <cell r="DU150">
            <v>45836</v>
          </cell>
          <cell r="DW150">
            <v>45837</v>
          </cell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>รอART</v>
          </cell>
          <cell r="EG150"/>
          <cell r="EH150"/>
          <cell r="EI150"/>
        </row>
        <row r="151">
          <cell r="B151" t="str">
            <v>MK66-000701</v>
          </cell>
          <cell r="C151">
            <v>45066</v>
          </cell>
          <cell r="E151" t="str">
            <v>บจก.เอสพีเอ็ม อาหารสัตว์</v>
          </cell>
          <cell r="F151" t="str">
            <v>มาซูฟีด ซี041</v>
          </cell>
          <cell r="G151">
            <v>21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102</v>
          </cell>
          <cell r="M151" t="str">
            <v>±</v>
          </cell>
          <cell r="N151">
            <v>5</v>
          </cell>
          <cell r="R151" t="str">
            <v>บิด</v>
          </cell>
          <cell r="T151">
            <v>22</v>
          </cell>
          <cell r="U151">
            <v>40</v>
          </cell>
          <cell r="V151">
            <v>40</v>
          </cell>
          <cell r="X151" t="str">
            <v>รอแจ้ง</v>
          </cell>
          <cell r="Z151" t="str">
            <v>500กระสอบแบน</v>
          </cell>
          <cell r="AA151">
            <v>5000</v>
          </cell>
          <cell r="AB151">
            <v>108.55204095999999</v>
          </cell>
          <cell r="AC151">
            <v>0</v>
          </cell>
          <cell r="AD151">
            <v>108.55204095999999</v>
          </cell>
          <cell r="AG151"/>
          <cell r="AI151"/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WSWT2121670SM</v>
          </cell>
          <cell r="AQ151">
            <v>5518.15</v>
          </cell>
          <cell r="AR151">
            <v>0</v>
          </cell>
          <cell r="AS151">
            <v>5518.15</v>
          </cell>
          <cell r="AT151">
            <v>0</v>
          </cell>
          <cell r="AU151">
            <v>5518.15</v>
          </cell>
          <cell r="BZ151" t="str">
            <v>WRWT21670/WRWT21670</v>
          </cell>
          <cell r="CA151">
            <v>396.82856033333326</v>
          </cell>
          <cell r="DL151" t="str">
            <v>P8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 t="e">
            <v>#VALUE!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21</v>
          </cell>
          <cell r="H152">
            <v>37</v>
          </cell>
          <cell r="I152"/>
          <cell r="J152"/>
          <cell r="L152">
            <v>74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/>
          <cell r="AC152" t="str">
            <v>ว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WSWT2121670SM</v>
          </cell>
          <cell r="AQ152">
            <v>433614.83</v>
          </cell>
          <cell r="AR152">
            <v>46827.55</v>
          </cell>
          <cell r="AS152">
            <v>386787.28</v>
          </cell>
          <cell r="AT152">
            <v>5797.55</v>
          </cell>
          <cell r="AU152">
            <v>427817.28</v>
          </cell>
          <cell r="BZ152" t="str">
            <v>WRWT210670/WRWT21670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>
            <v>0</v>
          </cell>
        </row>
        <row r="153">
          <cell r="B153" t="str">
            <v>MK68-000640</v>
          </cell>
          <cell r="C153">
            <v>9</v>
          </cell>
          <cell r="E153" t="str">
            <v>กรมการข้าว</v>
          </cell>
          <cell r="F153" t="str">
            <v>เมล็ดพันธุ์ข้าว</v>
          </cell>
          <cell r="G153">
            <v>22</v>
          </cell>
          <cell r="H153">
            <v>34</v>
          </cell>
          <cell r="I153" t="str">
            <v>ขาว</v>
          </cell>
          <cell r="J153" t="str">
            <v>ใส</v>
          </cell>
          <cell r="L153">
            <v>115</v>
          </cell>
          <cell r="M153" t="str">
            <v>+</v>
          </cell>
          <cell r="N153">
            <v>5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45833</v>
          </cell>
          <cell r="Z153" t="str">
            <v>300กระสอบแบนเต็มใบ</v>
          </cell>
          <cell r="AA153">
            <v>239700</v>
          </cell>
          <cell r="AB153">
            <v>0</v>
          </cell>
          <cell r="AC153">
            <v>0</v>
          </cell>
          <cell r="AD153">
            <v>0</v>
          </cell>
          <cell r="AG153"/>
          <cell r="AI153" t="str">
            <v>ห้ามขาด-ผลิตเกิน 300</v>
          </cell>
          <cell r="AJ153">
            <v>0</v>
          </cell>
          <cell r="AL153">
            <v>239700</v>
          </cell>
          <cell r="AM153">
            <v>89770</v>
          </cell>
          <cell r="AN153">
            <v>157426.5</v>
          </cell>
          <cell r="AO153" t="str">
            <v>WSWT2221940</v>
          </cell>
          <cell r="AQ153">
            <v>156146.62255499998</v>
          </cell>
          <cell r="AR153">
            <v>60310</v>
          </cell>
          <cell r="AS153">
            <v>95836.62255499998</v>
          </cell>
          <cell r="AT153">
            <v>10000</v>
          </cell>
          <cell r="AU153">
            <v>146146.62255499998</v>
          </cell>
          <cell r="BZ153" t="str">
            <v>WRWT21940/WRWT21940</v>
          </cell>
          <cell r="CA153">
            <v>10239.823664593232</v>
          </cell>
          <cell r="DL153" t="str">
            <v>P8</v>
          </cell>
          <cell r="DM153">
            <v>4</v>
          </cell>
          <cell r="DN153">
            <v>45833</v>
          </cell>
          <cell r="DP153">
            <v>45828</v>
          </cell>
          <cell r="DQ153">
            <v>45829</v>
          </cell>
          <cell r="DR153">
            <v>45823</v>
          </cell>
          <cell r="DS153">
            <v>45830</v>
          </cell>
          <cell r="DT153">
            <v>45831</v>
          </cell>
          <cell r="DU153">
            <v>45831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>
            <v>0</v>
          </cell>
          <cell r="C154"/>
          <cell r="E154"/>
          <cell r="F154"/>
          <cell r="G154">
            <v>21.6</v>
          </cell>
          <cell r="H154">
            <v>34</v>
          </cell>
          <cell r="I154"/>
          <cell r="J154"/>
          <cell r="L154">
            <v>97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>
            <v>0</v>
          </cell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WSWT2221940</v>
          </cell>
          <cell r="AQ154">
            <v>156146.62255499998</v>
          </cell>
          <cell r="AR154">
            <v>60310</v>
          </cell>
          <cell r="AS154">
            <v>95836.62255499998</v>
          </cell>
          <cell r="AT154">
            <v>10000</v>
          </cell>
          <cell r="AU154">
            <v>146146.62255499998</v>
          </cell>
          <cell r="BZ154" t="str">
            <v>WRWT21940/WRWT21940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>
            <v>0</v>
          </cell>
        </row>
        <row r="155">
          <cell r="B155" t="str">
            <v>MK68-000685</v>
          </cell>
          <cell r="C155">
            <v>45797</v>
          </cell>
          <cell r="E155" t="str">
            <v>บจก.ซิเบลโก้(บางเลน)</v>
          </cell>
          <cell r="F155" t="str">
            <v>SILICA</v>
          </cell>
          <cell r="G155">
            <v>23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45813</v>
          </cell>
          <cell r="Z155" t="str">
            <v>500กระสอบ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ห้ามเกิน-ขาดได้5%</v>
          </cell>
          <cell r="AJ155">
            <v>0</v>
          </cell>
          <cell r="AL155">
            <v>5000</v>
          </cell>
          <cell r="AM155">
            <v>1685</v>
          </cell>
          <cell r="AN155">
            <v>3480.75</v>
          </cell>
          <cell r="AO155" t="str">
            <v>WSWT2325650</v>
          </cell>
          <cell r="AQ155">
            <v>3841.4601225000001</v>
          </cell>
          <cell r="AR155">
            <v>3841.4601225000001</v>
          </cell>
          <cell r="AS155">
            <v>0</v>
          </cell>
          <cell r="AT155">
            <v>3841.4601225000001</v>
          </cell>
          <cell r="AU155">
            <v>0</v>
          </cell>
          <cell r="BZ155" t="str">
            <v>WRWT25650/WRWT25650</v>
          </cell>
          <cell r="CA155">
            <v>0</v>
          </cell>
          <cell r="DL155" t="str">
            <v>P8</v>
          </cell>
          <cell r="DM155">
            <v>4</v>
          </cell>
          <cell r="DN155">
            <v>45813</v>
          </cell>
          <cell r="DP155">
            <v>45808</v>
          </cell>
          <cell r="DQ155">
            <v>45809</v>
          </cell>
          <cell r="DR155">
            <v>45803</v>
          </cell>
          <cell r="DS155">
            <v>45810</v>
          </cell>
          <cell r="DT155">
            <v>45811</v>
          </cell>
          <cell r="DU155">
            <v>45811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MK68-000685</v>
          </cell>
          <cell r="C156">
            <v>45797</v>
          </cell>
          <cell r="E156" t="str">
            <v>บจก.ซิเบลโก้(บางเลน)</v>
          </cell>
          <cell r="F156" t="str">
            <v>FELDSPAR N15</v>
          </cell>
          <cell r="G156">
            <v>23</v>
          </cell>
          <cell r="H156">
            <v>38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ไม่</v>
          </cell>
          <cell r="T156" t="str">
            <v>ไม่สวมถุงใน</v>
          </cell>
          <cell r="U156"/>
          <cell r="V156"/>
          <cell r="X156">
            <v>45813</v>
          </cell>
          <cell r="Z156" t="str">
            <v>500กระสอบ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ห้ามเกิน-ขาดได้5%</v>
          </cell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WSWT2325650</v>
          </cell>
          <cell r="AQ156">
            <v>5518.15</v>
          </cell>
          <cell r="AR156">
            <v>5518.15</v>
          </cell>
          <cell r="AS156">
            <v>0</v>
          </cell>
          <cell r="AT156">
            <v>5518.15</v>
          </cell>
          <cell r="AU156">
            <v>0</v>
          </cell>
          <cell r="BZ156" t="str">
            <v>WRWT25650/WRWT25650</v>
          </cell>
          <cell r="CA156">
            <v>0</v>
          </cell>
          <cell r="DL156" t="str">
            <v>P8</v>
          </cell>
          <cell r="DM156">
            <v>4</v>
          </cell>
          <cell r="DN156">
            <v>45813</v>
          </cell>
          <cell r="DP156">
            <v>45808</v>
          </cell>
          <cell r="DQ156">
            <v>45809</v>
          </cell>
          <cell r="DR156">
            <v>45803</v>
          </cell>
          <cell r="DS156">
            <v>45810</v>
          </cell>
          <cell r="DT156">
            <v>45811</v>
          </cell>
          <cell r="DU156">
            <v>45811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MK68-000687</v>
          </cell>
          <cell r="C157">
            <v>45797</v>
          </cell>
          <cell r="E157" t="str">
            <v>บจก.ซิเบลโก้(บางเลน)</v>
          </cell>
          <cell r="F157" t="str">
            <v>BLANK FORM</v>
          </cell>
          <cell r="G157">
            <v>23</v>
          </cell>
          <cell r="H157">
            <v>38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ไม่</v>
          </cell>
          <cell r="T157" t="str">
            <v>ไม่สวมถุงใน</v>
          </cell>
          <cell r="U157"/>
          <cell r="V157"/>
          <cell r="X157">
            <v>45813</v>
          </cell>
          <cell r="Z157" t="str">
            <v>500กระสอบ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 t="str">
            <v>ห้ามเกิน-ขาดได้5%</v>
          </cell>
          <cell r="AJ157">
            <v>0</v>
          </cell>
          <cell r="AL157">
            <v>5000</v>
          </cell>
          <cell r="AM157">
            <v>5000</v>
          </cell>
          <cell r="AN157">
            <v>0</v>
          </cell>
          <cell r="AO157" t="str">
            <v>WSWT2325650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WRWT25650/WRWT25650</v>
          </cell>
          <cell r="CA157">
            <v>0</v>
          </cell>
          <cell r="DL157" t="str">
            <v>P8</v>
          </cell>
          <cell r="DM157">
            <v>4</v>
          </cell>
          <cell r="DN157">
            <v>45813</v>
          </cell>
          <cell r="DP157">
            <v>45808</v>
          </cell>
          <cell r="DQ157">
            <v>45809</v>
          </cell>
          <cell r="DR157">
            <v>45803</v>
          </cell>
          <cell r="DS157">
            <v>45810</v>
          </cell>
          <cell r="DT157">
            <v>45811</v>
          </cell>
          <cell r="DU157">
            <v>45811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MK68-000687</v>
          </cell>
          <cell r="C158">
            <v>45797</v>
          </cell>
          <cell r="E158" t="str">
            <v>บจก.ซิเบลโก้(บางเลน)</v>
          </cell>
          <cell r="F158" t="str">
            <v>FELDSPAR N325-GBL</v>
          </cell>
          <cell r="G158">
            <v>23</v>
          </cell>
          <cell r="H158">
            <v>38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45813</v>
          </cell>
          <cell r="Z158" t="str">
            <v>500กระสอบ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ห้ามเกิน-ขาดได้5%</v>
          </cell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WSWT2325650</v>
          </cell>
          <cell r="AQ158">
            <v>5518.15</v>
          </cell>
          <cell r="AR158">
            <v>5518.15</v>
          </cell>
          <cell r="AS158">
            <v>0</v>
          </cell>
          <cell r="AT158">
            <v>5518.15</v>
          </cell>
          <cell r="AU158">
            <v>0</v>
          </cell>
          <cell r="BZ158" t="str">
            <v>WRWT25650/WRWT25650</v>
          </cell>
          <cell r="CA158">
            <v>0</v>
          </cell>
          <cell r="DL158" t="str">
            <v>P8</v>
          </cell>
          <cell r="DM158">
            <v>4</v>
          </cell>
          <cell r="DN158">
            <v>45813</v>
          </cell>
          <cell r="DP158">
            <v>45808</v>
          </cell>
          <cell r="DQ158">
            <v>45809</v>
          </cell>
          <cell r="DR158">
            <v>45803</v>
          </cell>
          <cell r="DS158">
            <v>45810</v>
          </cell>
          <cell r="DT158">
            <v>45811</v>
          </cell>
          <cell r="DU158">
            <v>45811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บจก.ซิเบลโก้(สบปราบ)</v>
          </cell>
          <cell r="F159" t="str">
            <v>รอแบบ</v>
          </cell>
          <cell r="G159">
            <v>23</v>
          </cell>
          <cell r="H159">
            <v>34</v>
          </cell>
          <cell r="I159" t="str">
            <v>ขาว</v>
          </cell>
          <cell r="J159" t="str">
            <v>ใส</v>
          </cell>
          <cell r="L159">
            <v>92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45838</v>
          </cell>
          <cell r="Z159" t="str">
            <v>มัด100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10000</v>
          </cell>
          <cell r="AM159">
            <v>0</v>
          </cell>
          <cell r="AN159">
            <v>10500</v>
          </cell>
          <cell r="AO159" t="str">
            <v>WSWT2325650</v>
          </cell>
          <cell r="AQ159">
            <v>9918.7000000000007</v>
          </cell>
          <cell r="AR159">
            <v>9918.7000000000007</v>
          </cell>
          <cell r="AS159">
            <v>0</v>
          </cell>
          <cell r="AT159">
            <v>0</v>
          </cell>
          <cell r="AU159">
            <v>9918.7000000000007</v>
          </cell>
          <cell r="BZ159" t="str">
            <v>WRWT25650/WRWT25650</v>
          </cell>
          <cell r="CA159">
            <v>0</v>
          </cell>
          <cell r="DL159" t="str">
            <v>P8</v>
          </cell>
          <cell r="DM159">
            <v>4</v>
          </cell>
          <cell r="DN159">
            <v>45838</v>
          </cell>
          <cell r="DP159">
            <v>45833</v>
          </cell>
          <cell r="DQ159">
            <v>45834</v>
          </cell>
          <cell r="DR159">
            <v>45828</v>
          </cell>
          <cell r="DS159">
            <v>45835</v>
          </cell>
          <cell r="DT159">
            <v>45836</v>
          </cell>
          <cell r="DU159">
            <v>45836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ประมาณการ</v>
          </cell>
          <cell r="C160" t="str">
            <v>ประมาณการ</v>
          </cell>
          <cell r="E160" t="str">
            <v>บจก.ซิเบลโก้(สบปราบ)</v>
          </cell>
          <cell r="F160" t="str">
            <v>รอแบบ</v>
          </cell>
          <cell r="G160">
            <v>23</v>
          </cell>
          <cell r="H160">
            <v>34</v>
          </cell>
          <cell r="I160" t="str">
            <v>ขาว</v>
          </cell>
          <cell r="J160"/>
          <cell r="L160">
            <v>68</v>
          </cell>
          <cell r="M160" t="str">
            <v>±</v>
          </cell>
          <cell r="N160">
            <v>5</v>
          </cell>
          <cell r="R160" t="str">
            <v>ไม่</v>
          </cell>
          <cell r="T160">
            <v>24</v>
          </cell>
          <cell r="U160">
            <v>37</v>
          </cell>
          <cell r="V160">
            <v>50</v>
          </cell>
          <cell r="X160">
            <v>45838</v>
          </cell>
          <cell r="Z160" t="str">
            <v>มัด100</v>
          </cell>
          <cell r="AA160">
            <v>10000</v>
          </cell>
          <cell r="AB160">
            <v>273.84719423999996</v>
          </cell>
          <cell r="AC160">
            <v>0</v>
          </cell>
          <cell r="AD160">
            <v>273.84719423999996</v>
          </cell>
          <cell r="AG160"/>
          <cell r="AI160"/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WSWT2325650</v>
          </cell>
          <cell r="AQ160">
            <v>9918.7000000000007</v>
          </cell>
          <cell r="AR160">
            <v>9918.7000000000007</v>
          </cell>
          <cell r="AS160">
            <v>0</v>
          </cell>
          <cell r="AT160">
            <v>0</v>
          </cell>
          <cell r="AU160">
            <v>0</v>
          </cell>
          <cell r="BZ160" t="str">
            <v>WRWT25650/WRWT25650</v>
          </cell>
          <cell r="CA160">
            <v>0</v>
          </cell>
          <cell r="DL160" t="str">
            <v>P9</v>
          </cell>
          <cell r="DM160">
            <v>3</v>
          </cell>
          <cell r="DN160">
            <v>45838</v>
          </cell>
          <cell r="DP160">
            <v>45833</v>
          </cell>
          <cell r="DQ160"/>
          <cell r="DR160">
            <v>45828</v>
          </cell>
          <cell r="DS160">
            <v>45835</v>
          </cell>
          <cell r="DT160">
            <v>45836</v>
          </cell>
          <cell r="DU160">
            <v>45836</v>
          </cell>
          <cell r="DW160">
            <v>45837</v>
          </cell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>รอART</v>
          </cell>
          <cell r="EG160"/>
          <cell r="EH160"/>
          <cell r="EI160"/>
        </row>
        <row r="161">
          <cell r="B161">
            <v>0</v>
          </cell>
          <cell r="C161"/>
          <cell r="E161"/>
          <cell r="F161"/>
          <cell r="G161">
            <v>23</v>
          </cell>
          <cell r="H161">
            <v>34</v>
          </cell>
          <cell r="I161" t="str">
            <v>ขาว</v>
          </cell>
          <cell r="J161"/>
          <cell r="L161">
            <v>68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WSWT2325650</v>
          </cell>
          <cell r="AQ161">
            <v>34715.160122500005</v>
          </cell>
          <cell r="AR161">
            <v>34715.160122500005</v>
          </cell>
          <cell r="AS161">
            <v>0</v>
          </cell>
          <cell r="AT161">
            <v>14877.7601225</v>
          </cell>
          <cell r="AU161">
            <v>9918.7000000000007</v>
          </cell>
          <cell r="BZ161" t="str">
            <v>WRWT25650/WRWT25650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/>
          <cell r="EI161">
            <v>0</v>
          </cell>
        </row>
        <row r="162">
          <cell r="B162" t="str">
            <v>ประมาณการ</v>
          </cell>
          <cell r="C162" t="str">
            <v>ประมาณการ</v>
          </cell>
          <cell r="E162" t="str">
            <v>พันธุ์ข้าว</v>
          </cell>
          <cell r="F162" t="str">
            <v>รอแบบ</v>
          </cell>
          <cell r="G162">
            <v>23</v>
          </cell>
          <cell r="H162">
            <v>34</v>
          </cell>
          <cell r="I162" t="str">
            <v>ขาวแถบใส5</v>
          </cell>
          <cell r="J162"/>
          <cell r="L162">
            <v>68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45838</v>
          </cell>
          <cell r="Z162" t="str">
            <v>500กระสอบ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/>
          <cell r="AL162">
            <v>10000</v>
          </cell>
          <cell r="AM162"/>
          <cell r="AN162">
            <v>10500</v>
          </cell>
          <cell r="AO162" t="str">
            <v>WSWTSCL052325650</v>
          </cell>
          <cell r="AQ162">
            <v>9918.7000000000007</v>
          </cell>
          <cell r="AR162">
            <v>0</v>
          </cell>
          <cell r="AS162">
            <v>9918.7000000000007</v>
          </cell>
          <cell r="AT162">
            <v>0</v>
          </cell>
          <cell r="AU162">
            <v>0</v>
          </cell>
          <cell r="BZ162" t="str">
            <v>WRWT25650/WRCL25680</v>
          </cell>
          <cell r="CA162">
            <v>800.41704844444439</v>
          </cell>
          <cell r="DL162" t="str">
            <v>P7</v>
          </cell>
          <cell r="DM162">
            <v>2</v>
          </cell>
          <cell r="DN162">
            <v>45838</v>
          </cell>
          <cell r="DP162">
            <v>45833</v>
          </cell>
          <cell r="DQ162"/>
          <cell r="DR162">
            <v>45829</v>
          </cell>
          <cell r="DS162">
            <v>45836</v>
          </cell>
          <cell r="DT162">
            <v>45837</v>
          </cell>
          <cell r="DU162">
            <v>45837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>รอART</v>
          </cell>
          <cell r="EG162"/>
          <cell r="EH162"/>
          <cell r="EI162"/>
        </row>
        <row r="163">
          <cell r="B163">
            <v>0</v>
          </cell>
          <cell r="C163"/>
          <cell r="E163"/>
          <cell r="F163"/>
          <cell r="G163">
            <v>23</v>
          </cell>
          <cell r="H163">
            <v>34</v>
          </cell>
          <cell r="I163" t="str">
            <v>ขาวแถบใส5</v>
          </cell>
          <cell r="J163"/>
          <cell r="L163">
            <v>68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>
            <v>0</v>
          </cell>
          <cell r="AC163">
            <v>0</v>
          </cell>
          <cell r="AD163"/>
          <cell r="AG163"/>
          <cell r="AI163"/>
          <cell r="AJ163"/>
          <cell r="AL163">
            <v>0</v>
          </cell>
          <cell r="AM163"/>
          <cell r="AN163">
            <v>0</v>
          </cell>
          <cell r="AO163" t="str">
            <v>WSWTSCL052325650</v>
          </cell>
          <cell r="AQ163">
            <v>9918.7000000000007</v>
          </cell>
          <cell r="AR163">
            <v>0</v>
          </cell>
          <cell r="AS163">
            <v>9918.7000000000007</v>
          </cell>
          <cell r="AT163">
            <v>0</v>
          </cell>
          <cell r="AU163">
            <v>0</v>
          </cell>
          <cell r="BZ163" t="str">
            <v>WRWT25650/WRCL25680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>
            <v>0</v>
          </cell>
        </row>
        <row r="164">
          <cell r="B164">
            <v>0</v>
          </cell>
          <cell r="C164"/>
          <cell r="E164"/>
          <cell r="F164"/>
          <cell r="G164">
            <v>23</v>
          </cell>
          <cell r="H164">
            <v>34</v>
          </cell>
          <cell r="I164" t="str">
            <v>ขาวแถบใส2</v>
          </cell>
          <cell r="J164"/>
          <cell r="L164">
            <v>68</v>
          </cell>
          <cell r="M164" t="str">
            <v>±</v>
          </cell>
          <cell r="N164">
            <v>5</v>
          </cell>
          <cell r="R164"/>
          <cell r="T164"/>
          <cell r="U164"/>
          <cell r="V164"/>
          <cell r="X164"/>
          <cell r="Z164"/>
          <cell r="AA164"/>
          <cell r="AB164">
            <v>0</v>
          </cell>
          <cell r="AC164">
            <v>0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WSWTFCL022325650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BZ164" t="str">
            <v>WRWT25650/WRCL25680</v>
          </cell>
          <cell r="CA164">
            <v>0</v>
          </cell>
          <cell r="DL164"/>
          <cell r="DM164" t="str">
            <v>Lead time</v>
          </cell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>
            <v>0</v>
          </cell>
          <cell r="EI164">
            <v>0</v>
          </cell>
        </row>
        <row r="165">
          <cell r="B165">
            <v>0</v>
          </cell>
          <cell r="C165"/>
          <cell r="E165"/>
          <cell r="F165"/>
          <cell r="G165">
            <v>23</v>
          </cell>
          <cell r="H165">
            <v>37</v>
          </cell>
          <cell r="I165" t="str">
            <v>ขาว</v>
          </cell>
          <cell r="J165"/>
          <cell r="L165">
            <v>85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>
            <v>0</v>
          </cell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WSWT2325800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WRWT25800/WRWT28750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>
            <v>0</v>
          </cell>
          <cell r="EI165">
            <v>0</v>
          </cell>
        </row>
        <row r="166">
          <cell r="B166" t="str">
            <v>ใบรับคำสั่งซื้อ</v>
          </cell>
          <cell r="C166">
            <v>45810</v>
          </cell>
          <cell r="E166" t="str">
            <v>หจก.ชัยวัฒนาวานิช</v>
          </cell>
          <cell r="F166" t="str">
            <v>ดวงใจ(ชมพู-ม่วง)</v>
          </cell>
          <cell r="G166">
            <v>23</v>
          </cell>
          <cell r="H166">
            <v>37</v>
          </cell>
          <cell r="I166" t="str">
            <v>ขาว</v>
          </cell>
          <cell r="J166"/>
          <cell r="L166">
            <v>85</v>
          </cell>
          <cell r="M166" t="str">
            <v>±</v>
          </cell>
          <cell r="N166">
            <v>5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>
            <v>45817</v>
          </cell>
          <cell r="Z166" t="str">
            <v>500กระสอบ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 t="str">
            <v>ขาด-เกินได้5%</v>
          </cell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WSWT2321750</v>
          </cell>
          <cell r="AQ166">
            <v>10756.900000000001</v>
          </cell>
          <cell r="AR166">
            <v>6000</v>
          </cell>
          <cell r="AS166">
            <v>4756.9000000000015</v>
          </cell>
          <cell r="AT166">
            <v>0</v>
          </cell>
          <cell r="AU166">
            <v>0</v>
          </cell>
          <cell r="BZ166" t="str">
            <v>WRWT21750/WRWT21750</v>
          </cell>
          <cell r="CA166">
            <v>419.40001666666666</v>
          </cell>
          <cell r="DL166" t="str">
            <v>P7</v>
          </cell>
          <cell r="DM166">
            <v>2</v>
          </cell>
          <cell r="DN166">
            <v>45817</v>
          </cell>
          <cell r="DP166">
            <v>45812</v>
          </cell>
          <cell r="DQ166"/>
          <cell r="DR166">
            <v>45808</v>
          </cell>
          <cell r="DS166">
            <v>45815</v>
          </cell>
          <cell r="DT166">
            <v>45816</v>
          </cell>
          <cell r="DU166">
            <v>45816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>รอART</v>
          </cell>
          <cell r="EG166"/>
          <cell r="EH166"/>
          <cell r="EI166"/>
        </row>
        <row r="167">
          <cell r="B167" t="str">
            <v>MK68-000378</v>
          </cell>
          <cell r="C167">
            <v>45727</v>
          </cell>
          <cell r="E167" t="str">
            <v>บจก.แอมโก้เวท</v>
          </cell>
          <cell r="F167" t="str">
            <v>ไม่พิมพ์</v>
          </cell>
          <cell r="G167">
            <v>23</v>
          </cell>
          <cell r="H167">
            <v>40</v>
          </cell>
          <cell r="I167" t="str">
            <v>ขาว</v>
          </cell>
          <cell r="J167" t="str">
            <v>ใส</v>
          </cell>
          <cell r="L167">
            <v>125</v>
          </cell>
          <cell r="M167" t="str">
            <v>±</v>
          </cell>
          <cell r="N167">
            <v>5</v>
          </cell>
          <cell r="R167" t="str">
            <v>จับจีบ4"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500กระสอบแบน</v>
          </cell>
          <cell r="AA167">
            <v>1000</v>
          </cell>
          <cell r="AB167">
            <v>0</v>
          </cell>
          <cell r="AC167">
            <v>0</v>
          </cell>
          <cell r="AD167">
            <v>0</v>
          </cell>
          <cell r="AG167"/>
          <cell r="AI167" t="str">
            <v>ห้ามขาด-เกินได้5%</v>
          </cell>
          <cell r="AJ167">
            <v>0</v>
          </cell>
          <cell r="AL167">
            <v>1000</v>
          </cell>
          <cell r="AM167"/>
          <cell r="AN167">
            <v>0</v>
          </cell>
          <cell r="AO167" t="str">
            <v>WSWT2321750</v>
          </cell>
          <cell r="AQ167">
            <v>1159.5100000000002</v>
          </cell>
          <cell r="AR167">
            <v>0</v>
          </cell>
          <cell r="AS167">
            <v>1159.5100000000002</v>
          </cell>
          <cell r="AT167">
            <v>0</v>
          </cell>
          <cell r="AU167">
            <v>1159.5100000000002</v>
          </cell>
          <cell r="BZ167" t="str">
            <v>WRWT21750/WRWT21750</v>
          </cell>
          <cell r="CA167">
            <v>102.23013166666668</v>
          </cell>
          <cell r="DL167" t="str">
            <v>P11</v>
          </cell>
          <cell r="DM167">
            <v>2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/>
          <cell r="DS167"/>
          <cell r="DT167"/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งานเคลือบ+ตัด</v>
          </cell>
          <cell r="ED167"/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23</v>
          </cell>
          <cell r="H168">
            <v>37</v>
          </cell>
          <cell r="I168"/>
          <cell r="J168"/>
          <cell r="L168">
            <v>85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WSWT2321750</v>
          </cell>
          <cell r="AQ168">
            <v>11916.410000000002</v>
          </cell>
          <cell r="AR168">
            <v>6000</v>
          </cell>
          <cell r="AS168">
            <v>5916.4100000000017</v>
          </cell>
          <cell r="AT168">
            <v>0</v>
          </cell>
          <cell r="AU168">
            <v>1159.5100000000002</v>
          </cell>
          <cell r="BZ168" t="str">
            <v>WRWT230750/WRWT21750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23</v>
          </cell>
          <cell r="H169">
            <v>34</v>
          </cell>
          <cell r="I169"/>
          <cell r="J169"/>
          <cell r="L169">
            <v>68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WSWTSCL1R042325650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WRWT230650/WRWT25680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23</v>
          </cell>
          <cell r="H170">
            <v>37</v>
          </cell>
          <cell r="I170" t="str">
            <v>ขาว</v>
          </cell>
          <cell r="J170"/>
          <cell r="L170">
            <v>90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>
            <v>0</v>
          </cell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WSWT2325800SM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WRWT21800/WRWT21800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/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23</v>
          </cell>
          <cell r="H171">
            <v>37</v>
          </cell>
          <cell r="I171"/>
          <cell r="J171"/>
          <cell r="L171">
            <v>120</v>
          </cell>
          <cell r="M171" t="str">
            <v>+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/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WSWT23211125120SMFX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WROP2301125/WRBR21940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>
            <v>0</v>
          </cell>
          <cell r="C172"/>
          <cell r="E172"/>
          <cell r="F172" t="str">
            <v xml:space="preserve">  </v>
          </cell>
          <cell r="G172">
            <v>23</v>
          </cell>
          <cell r="H172">
            <v>37</v>
          </cell>
          <cell r="I172" t="str">
            <v>ขาว</v>
          </cell>
          <cell r="J172"/>
          <cell r="L172">
            <v>130</v>
          </cell>
          <cell r="M172" t="str">
            <v>+</v>
          </cell>
          <cell r="N172">
            <v>3</v>
          </cell>
          <cell r="R172"/>
          <cell r="T172"/>
          <cell r="U172"/>
          <cell r="V172"/>
          <cell r="X172"/>
          <cell r="Z172"/>
          <cell r="AA172"/>
          <cell r="AB172">
            <v>0</v>
          </cell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WSWT23211125130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BZ172" t="str">
            <v>WRWT211125/WRWT251080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/>
          <cell r="EI172">
            <v>0</v>
          </cell>
        </row>
        <row r="173">
          <cell r="B173">
            <v>0</v>
          </cell>
          <cell r="C173"/>
          <cell r="E173"/>
          <cell r="F173"/>
          <cell r="G173">
            <v>23</v>
          </cell>
          <cell r="H173">
            <v>37</v>
          </cell>
          <cell r="I173"/>
          <cell r="J173"/>
          <cell r="L173">
            <v>120</v>
          </cell>
          <cell r="M173" t="str">
            <v>±</v>
          </cell>
          <cell r="N173">
            <v>3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WSWT2321112512051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BZ173" t="str">
            <v>WRWT211125/WRWT21900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 t="str">
            <v>MK67-001490</v>
          </cell>
          <cell r="C174">
            <v>45601</v>
          </cell>
          <cell r="E174" t="str">
            <v>บจก.น้ำตาลทิพย์สุโขทัย</v>
          </cell>
          <cell r="F174" t="str">
            <v>Blue for Refine sugar</v>
          </cell>
          <cell r="G174">
            <v>23</v>
          </cell>
          <cell r="H174">
            <v>37</v>
          </cell>
          <cell r="I174" t="str">
            <v>ขาว</v>
          </cell>
          <cell r="J174"/>
          <cell r="L174">
            <v>130</v>
          </cell>
          <cell r="M174" t="str">
            <v>±</v>
          </cell>
          <cell r="N174">
            <v>5</v>
          </cell>
          <cell r="R174" t="str">
            <v>บิด</v>
          </cell>
          <cell r="T174">
            <v>24</v>
          </cell>
          <cell r="U174">
            <v>40</v>
          </cell>
          <cell r="V174">
            <v>55</v>
          </cell>
          <cell r="X174">
            <v>45838</v>
          </cell>
          <cell r="Z174" t="str">
            <v>400แบน</v>
          </cell>
          <cell r="AA174">
            <v>150000</v>
          </cell>
          <cell r="AB174">
            <v>4884.8418431999999</v>
          </cell>
          <cell r="AC174">
            <v>0</v>
          </cell>
          <cell r="AD174">
            <v>4884.8418431999999</v>
          </cell>
          <cell r="AG174"/>
          <cell r="AI174"/>
          <cell r="AJ174">
            <v>0</v>
          </cell>
          <cell r="AL174">
            <v>150000</v>
          </cell>
          <cell r="AM174"/>
          <cell r="AN174">
            <v>157500</v>
          </cell>
          <cell r="AO174" t="str">
            <v>WSWT2321112512551</v>
          </cell>
          <cell r="AQ174">
            <v>161353.5</v>
          </cell>
          <cell r="AR174">
            <v>28504</v>
          </cell>
          <cell r="AS174">
            <v>132849.5</v>
          </cell>
          <cell r="AT174">
            <v>0</v>
          </cell>
          <cell r="AU174">
            <v>0</v>
          </cell>
          <cell r="BZ174" t="str">
            <v>WRWT211125/WRWT251030</v>
          </cell>
          <cell r="CA174">
            <v>17018.500684305556</v>
          </cell>
          <cell r="DL174" t="str">
            <v>P9</v>
          </cell>
          <cell r="DM174">
            <v>3</v>
          </cell>
          <cell r="DN174">
            <v>45838</v>
          </cell>
          <cell r="DP174">
            <v>45833</v>
          </cell>
          <cell r="DQ174"/>
          <cell r="DR174">
            <v>45828</v>
          </cell>
          <cell r="DS174">
            <v>45835</v>
          </cell>
          <cell r="DT174">
            <v>45836</v>
          </cell>
          <cell r="DU174">
            <v>45836</v>
          </cell>
          <cell r="DW174">
            <v>45837</v>
          </cell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MK67-001490</v>
          </cell>
          <cell r="C175">
            <v>45601</v>
          </cell>
          <cell r="E175" t="str">
            <v>บจก.น้ำตาลทิพย์สุโขทัย</v>
          </cell>
          <cell r="F175" t="str">
            <v>Green for white sugar</v>
          </cell>
          <cell r="G175">
            <v>23</v>
          </cell>
          <cell r="H175">
            <v>37</v>
          </cell>
          <cell r="I175" t="str">
            <v>ขาว</v>
          </cell>
          <cell r="J175"/>
          <cell r="L175">
            <v>130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24</v>
          </cell>
          <cell r="U175">
            <v>40</v>
          </cell>
          <cell r="V175">
            <v>55</v>
          </cell>
          <cell r="X175" t="str">
            <v>รอแจ้ง</v>
          </cell>
          <cell r="Z175" t="str">
            <v>400แบน</v>
          </cell>
          <cell r="AA175">
            <v>60000</v>
          </cell>
          <cell r="AB175">
            <v>0</v>
          </cell>
          <cell r="AC175">
            <v>0</v>
          </cell>
          <cell r="AD175">
            <v>0</v>
          </cell>
          <cell r="AG175" t="str">
            <v>FG</v>
          </cell>
          <cell r="AI175" t="str">
            <v>สั่งเวียดนามสำเร็จรูปทั้งหมด</v>
          </cell>
          <cell r="AJ175">
            <v>60000</v>
          </cell>
          <cell r="AL175">
            <v>0</v>
          </cell>
          <cell r="AM175"/>
          <cell r="AN175">
            <v>0</v>
          </cell>
          <cell r="AO175" t="str">
            <v>WSWT2321112512551VN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WRWT211125/WRWT251030</v>
          </cell>
          <cell r="CA175">
            <v>0</v>
          </cell>
          <cell r="DL175" t="str">
            <v>P9</v>
          </cell>
          <cell r="DM175">
            <v>3</v>
          </cell>
          <cell r="DN175" t="str">
            <v>รอแจ้ง</v>
          </cell>
          <cell r="DP175" t="e">
            <v>#VALUE!</v>
          </cell>
          <cell r="DQ175"/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 t="e">
            <v>#VALUE!</v>
          </cell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MK67-001490</v>
          </cell>
          <cell r="C176">
            <v>45601</v>
          </cell>
          <cell r="E176" t="str">
            <v>บจก.น้ำตาลทิพย์สุโขทัย</v>
          </cell>
          <cell r="F176" t="str">
            <v>Green for white sugar</v>
          </cell>
          <cell r="G176">
            <v>23</v>
          </cell>
          <cell r="H176">
            <v>37</v>
          </cell>
          <cell r="I176" t="str">
            <v>ขาว</v>
          </cell>
          <cell r="J176"/>
          <cell r="L176">
            <v>130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24</v>
          </cell>
          <cell r="U176">
            <v>40</v>
          </cell>
          <cell r="V176">
            <v>55</v>
          </cell>
          <cell r="X176" t="str">
            <v>รอแจ้ง</v>
          </cell>
          <cell r="Z176" t="str">
            <v>400แบน</v>
          </cell>
          <cell r="AA176">
            <v>200000</v>
          </cell>
          <cell r="AB176">
            <v>4722.0137817599998</v>
          </cell>
          <cell r="AC176">
            <v>264</v>
          </cell>
          <cell r="AD176">
            <v>4458.0137817599998</v>
          </cell>
          <cell r="AG176" t="str">
            <v>FG   20/6</v>
          </cell>
          <cell r="AI176" t="str">
            <v>สั่งเวียดนามสำเร็จรูปทั้งหมด</v>
          </cell>
          <cell r="AJ176">
            <v>55000</v>
          </cell>
          <cell r="AL176">
            <v>145000</v>
          </cell>
          <cell r="AM176"/>
          <cell r="AN176">
            <v>152250</v>
          </cell>
          <cell r="AO176" t="str">
            <v>WSWT2321112512551VN</v>
          </cell>
          <cell r="AQ176">
            <v>155975.05000000002</v>
          </cell>
          <cell r="AR176">
            <v>0</v>
          </cell>
          <cell r="AS176">
            <v>155975.05000000002</v>
          </cell>
          <cell r="AT176">
            <v>0</v>
          </cell>
          <cell r="AU176">
            <v>0</v>
          </cell>
          <cell r="BZ176" t="str">
            <v>WRWT211125/WRWT251030</v>
          </cell>
          <cell r="CA176">
            <v>19980.967148236115</v>
          </cell>
          <cell r="DL176" t="str">
            <v>P9</v>
          </cell>
          <cell r="DM176">
            <v>3</v>
          </cell>
          <cell r="DN176" t="str">
            <v>รอแจ้ง</v>
          </cell>
          <cell r="DP176" t="e">
            <v>#VALUE!</v>
          </cell>
          <cell r="DQ176"/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 t="e">
            <v>#VALUE!</v>
          </cell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MK67-001490</v>
          </cell>
          <cell r="C177">
            <v>45601</v>
          </cell>
          <cell r="E177" t="str">
            <v>บจก.น้ำตาลทิพย์สุโขทัย</v>
          </cell>
          <cell r="F177" t="str">
            <v>Green for white sugar</v>
          </cell>
          <cell r="G177">
            <v>23</v>
          </cell>
          <cell r="H177">
            <v>37</v>
          </cell>
          <cell r="I177" t="str">
            <v>ขาว</v>
          </cell>
          <cell r="J177"/>
          <cell r="L177">
            <v>130</v>
          </cell>
          <cell r="M177" t="str">
            <v>±</v>
          </cell>
          <cell r="N177">
            <v>5</v>
          </cell>
          <cell r="R177" t="str">
            <v>บิด</v>
          </cell>
          <cell r="T177">
            <v>24</v>
          </cell>
          <cell r="U177">
            <v>40</v>
          </cell>
          <cell r="V177">
            <v>55</v>
          </cell>
          <cell r="X177" t="str">
            <v>รอแจ้ง</v>
          </cell>
          <cell r="Z177" t="str">
            <v>400แบน</v>
          </cell>
          <cell r="AA177">
            <v>200000</v>
          </cell>
          <cell r="AB177">
            <v>6513.1224575999995</v>
          </cell>
          <cell r="AC177">
            <v>0</v>
          </cell>
          <cell r="AD177">
            <v>6513.1224575999995</v>
          </cell>
          <cell r="AG177">
            <v>45858</v>
          </cell>
          <cell r="AI177" t="str">
            <v>สั่งเวียดนามสำเร็จรูปทั้งหมด</v>
          </cell>
          <cell r="AJ177">
            <v>0</v>
          </cell>
          <cell r="AL177">
            <v>200000</v>
          </cell>
          <cell r="AM177"/>
          <cell r="AN177">
            <v>210000</v>
          </cell>
          <cell r="AO177" t="str">
            <v>WSWT2321112512551VN</v>
          </cell>
          <cell r="AQ177">
            <v>215138.00000000003</v>
          </cell>
          <cell r="AR177">
            <v>0</v>
          </cell>
          <cell r="AS177">
            <v>215138.00000000003</v>
          </cell>
          <cell r="AT177">
            <v>0</v>
          </cell>
          <cell r="AU177">
            <v>0</v>
          </cell>
          <cell r="BZ177" t="str">
            <v>WRWT211125/WRWT251030</v>
          </cell>
          <cell r="CA177">
            <v>27559.954687222227</v>
          </cell>
          <cell r="DL177" t="str">
            <v>P9</v>
          </cell>
          <cell r="DM177">
            <v>3</v>
          </cell>
          <cell r="DN177" t="str">
            <v>รอแจ้ง</v>
          </cell>
          <cell r="DP177" t="e">
            <v>#VALUE!</v>
          </cell>
          <cell r="DQ177"/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 t="e">
            <v>#VALUE!</v>
          </cell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MK67-001490</v>
          </cell>
          <cell r="C178">
            <v>45601</v>
          </cell>
          <cell r="E178" t="str">
            <v>บจก.น้ำตาลทิพย์สุโขทัย</v>
          </cell>
          <cell r="F178" t="str">
            <v>Green for white sugar</v>
          </cell>
          <cell r="G178">
            <v>23</v>
          </cell>
          <cell r="H178">
            <v>37</v>
          </cell>
          <cell r="I178" t="str">
            <v>ขาว</v>
          </cell>
          <cell r="J178"/>
          <cell r="L178">
            <v>130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24</v>
          </cell>
          <cell r="U178">
            <v>40</v>
          </cell>
          <cell r="V178">
            <v>55</v>
          </cell>
          <cell r="X178" t="str">
            <v>รอแจ้ง</v>
          </cell>
          <cell r="Z178" t="str">
            <v>400แบน</v>
          </cell>
          <cell r="AA178">
            <v>200000</v>
          </cell>
          <cell r="AB178">
            <v>6513.1224575999995</v>
          </cell>
          <cell r="AC178">
            <v>0</v>
          </cell>
          <cell r="AD178">
            <v>6513.1224575999995</v>
          </cell>
          <cell r="AG178">
            <v>45889</v>
          </cell>
          <cell r="AI178" t="str">
            <v>สั่งเวียดนามสำเร็จรูปทั้งหมด</v>
          </cell>
          <cell r="AJ178">
            <v>0</v>
          </cell>
          <cell r="AL178">
            <v>200000</v>
          </cell>
          <cell r="AM178"/>
          <cell r="AN178">
            <v>210000</v>
          </cell>
          <cell r="AO178" t="str">
            <v>WSWT2321112512551</v>
          </cell>
          <cell r="AQ178">
            <v>215138.00000000003</v>
          </cell>
          <cell r="AR178">
            <v>0</v>
          </cell>
          <cell r="AS178">
            <v>215138.00000000003</v>
          </cell>
          <cell r="AT178">
            <v>0</v>
          </cell>
          <cell r="AU178">
            <v>0</v>
          </cell>
          <cell r="BZ178" t="str">
            <v>WRWT211125/WRWT251030</v>
          </cell>
          <cell r="CA178">
            <v>27559.954687222227</v>
          </cell>
          <cell r="DL178" t="str">
            <v>P9</v>
          </cell>
          <cell r="DM178">
            <v>3</v>
          </cell>
          <cell r="DN178" t="str">
            <v>รอแจ้ง</v>
          </cell>
          <cell r="DP178" t="e">
            <v>#VALUE!</v>
          </cell>
          <cell r="DQ178"/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 t="e">
            <v>#VALUE!</v>
          </cell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MK67-001490</v>
          </cell>
          <cell r="C179">
            <v>45601</v>
          </cell>
          <cell r="E179" t="str">
            <v>บจก.น้ำตาลทิพย์สุโขทัย</v>
          </cell>
          <cell r="F179" t="str">
            <v>Green for white sugar</v>
          </cell>
          <cell r="G179">
            <v>23</v>
          </cell>
          <cell r="H179">
            <v>37</v>
          </cell>
          <cell r="I179" t="str">
            <v>ขาว</v>
          </cell>
          <cell r="J179"/>
          <cell r="L179">
            <v>130</v>
          </cell>
          <cell r="M179" t="str">
            <v>±</v>
          </cell>
          <cell r="N179">
            <v>5</v>
          </cell>
          <cell r="R179" t="str">
            <v>บิด</v>
          </cell>
          <cell r="T179">
            <v>24</v>
          </cell>
          <cell r="U179">
            <v>40</v>
          </cell>
          <cell r="V179">
            <v>55</v>
          </cell>
          <cell r="X179" t="str">
            <v>รอแจ้ง</v>
          </cell>
          <cell r="Z179" t="str">
            <v>400แบน</v>
          </cell>
          <cell r="AA179">
            <v>106278</v>
          </cell>
          <cell r="AB179">
            <v>3461.0081427440637</v>
          </cell>
          <cell r="AC179">
            <v>0</v>
          </cell>
          <cell r="AD179">
            <v>3461.0081427440637</v>
          </cell>
          <cell r="AG179"/>
          <cell r="AI179" t="str">
            <v>สั่งเวียดนามสำเร็จรูปทั้งหมด</v>
          </cell>
          <cell r="AJ179">
            <v>0</v>
          </cell>
          <cell r="AL179">
            <v>106278</v>
          </cell>
          <cell r="AM179"/>
          <cell r="AN179">
            <v>111591.90000000001</v>
          </cell>
          <cell r="AO179" t="str">
            <v>WSWT2321112512551</v>
          </cell>
          <cell r="AQ179">
            <v>114322.18182000001</v>
          </cell>
          <cell r="AR179">
            <v>0</v>
          </cell>
          <cell r="AS179">
            <v>114322.18182000001</v>
          </cell>
          <cell r="AT179">
            <v>0</v>
          </cell>
          <cell r="AU179">
            <v>0</v>
          </cell>
          <cell r="BZ179" t="str">
            <v>WRWT211125/WRWT251030</v>
          </cell>
          <cell r="CA179">
            <v>14645.084321243019</v>
          </cell>
          <cell r="DL179" t="str">
            <v>P9</v>
          </cell>
          <cell r="DM179">
            <v>3</v>
          </cell>
          <cell r="DN179" t="str">
            <v>รอแจ้ง</v>
          </cell>
          <cell r="DP179" t="e">
            <v>#VALUE!</v>
          </cell>
          <cell r="DQ179"/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 t="e">
            <v>#VALUE!</v>
          </cell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MK67-001490</v>
          </cell>
          <cell r="C180">
            <v>45601</v>
          </cell>
          <cell r="E180" t="str">
            <v>บจก.น้ำตาลทิพย์สุโขทัย</v>
          </cell>
          <cell r="F180" t="str">
            <v>Green for white sugar</v>
          </cell>
          <cell r="G180">
            <v>23</v>
          </cell>
          <cell r="H180">
            <v>37</v>
          </cell>
          <cell r="I180" t="str">
            <v>ขาว</v>
          </cell>
          <cell r="J180"/>
          <cell r="L180">
            <v>130</v>
          </cell>
          <cell r="M180" t="str">
            <v>±</v>
          </cell>
          <cell r="N180">
            <v>5</v>
          </cell>
          <cell r="R180" t="str">
            <v>บิด</v>
          </cell>
          <cell r="T180">
            <v>24</v>
          </cell>
          <cell r="U180">
            <v>40</v>
          </cell>
          <cell r="V180">
            <v>55</v>
          </cell>
          <cell r="X180" t="str">
            <v>รอส่ง</v>
          </cell>
          <cell r="Z180" t="str">
            <v>400แบน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 t="str">
            <v>ผ้าเข้า 25-26/2</v>
          </cell>
          <cell r="AI180"/>
          <cell r="AJ180">
            <v>12607</v>
          </cell>
          <cell r="AL180">
            <v>0</v>
          </cell>
          <cell r="AM180">
            <v>56730</v>
          </cell>
          <cell r="AN180">
            <v>0</v>
          </cell>
          <cell r="AO180" t="str">
            <v>WSWT2321112512551VN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WRWT211125/WRWT251030</v>
          </cell>
          <cell r="CA180">
            <v>0</v>
          </cell>
          <cell r="DL180" t="str">
            <v>P9</v>
          </cell>
          <cell r="DM180">
            <v>3</v>
          </cell>
          <cell r="DN180" t="str">
            <v>รอส่ง</v>
          </cell>
          <cell r="DP180" t="e">
            <v>#VALUE!</v>
          </cell>
          <cell r="DQ180"/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 t="e">
            <v>#VALUE!</v>
          </cell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MK67-001490</v>
          </cell>
          <cell r="C181">
            <v>45601</v>
          </cell>
          <cell r="E181" t="str">
            <v>บจก.น้ำตาลทิพย์สุโขทัย</v>
          </cell>
          <cell r="F181" t="str">
            <v>Blue for Refine sugar</v>
          </cell>
          <cell r="G181">
            <v>23</v>
          </cell>
          <cell r="H181">
            <v>37</v>
          </cell>
          <cell r="I181" t="str">
            <v>ขาว</v>
          </cell>
          <cell r="J181"/>
          <cell r="L181">
            <v>130</v>
          </cell>
          <cell r="M181" t="str">
            <v>±</v>
          </cell>
          <cell r="N181">
            <v>5</v>
          </cell>
          <cell r="R181" t="str">
            <v>บิด</v>
          </cell>
          <cell r="T181">
            <v>24</v>
          </cell>
          <cell r="U181">
            <v>40</v>
          </cell>
          <cell r="V181">
            <v>55</v>
          </cell>
          <cell r="X181" t="str">
            <v>รอส่ง</v>
          </cell>
          <cell r="Z181" t="str">
            <v>400แบน</v>
          </cell>
          <cell r="AA181">
            <v>7920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7920</v>
          </cell>
          <cell r="AL181">
            <v>0</v>
          </cell>
          <cell r="AM181">
            <v>12600</v>
          </cell>
          <cell r="AN181">
            <v>0</v>
          </cell>
          <cell r="AO181" t="str">
            <v>WSWT2321112512551VN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WRWT211125/WRWT251030</v>
          </cell>
          <cell r="CA181">
            <v>0</v>
          </cell>
          <cell r="DL181" t="str">
            <v>P9</v>
          </cell>
          <cell r="DM181">
            <v>3</v>
          </cell>
          <cell r="DN181" t="str">
            <v>รอส่ง</v>
          </cell>
          <cell r="DP181" t="e">
            <v>#VALUE!</v>
          </cell>
          <cell r="DQ181"/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 t="e">
            <v>#VALUE!</v>
          </cell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/>
          <cell r="J182"/>
          <cell r="L182">
            <v>128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WSWT2321112512551</v>
          </cell>
          <cell r="AQ182">
            <v>861926.7318200001</v>
          </cell>
          <cell r="AR182">
            <v>28504</v>
          </cell>
          <cell r="AS182">
            <v>833422.7318200001</v>
          </cell>
          <cell r="AT182">
            <v>0</v>
          </cell>
          <cell r="AU182">
            <v>0</v>
          </cell>
          <cell r="BZ182" t="str">
            <v>WRWT2301125/WRWT251030</v>
          </cell>
          <cell r="CA182">
            <v>0</v>
          </cell>
          <cell r="DL182"/>
          <cell r="DM182"/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>
            <v>0</v>
          </cell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24</v>
          </cell>
          <cell r="H183">
            <v>37</v>
          </cell>
          <cell r="I183"/>
          <cell r="J183"/>
          <cell r="L183">
            <v>120</v>
          </cell>
          <cell r="M183" t="str">
            <v>+</v>
          </cell>
          <cell r="N183">
            <v>3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WSWT24211125120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WRWT2401125/WRWT25850</v>
          </cell>
          <cell r="CA183">
            <v>0</v>
          </cell>
          <cell r="DL183"/>
          <cell r="DM183"/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>
            <v>0</v>
          </cell>
          <cell r="C184"/>
          <cell r="E184"/>
          <cell r="F184" t="str">
            <v xml:space="preserve"> </v>
          </cell>
          <cell r="G184">
            <v>24</v>
          </cell>
          <cell r="H184">
            <v>37</v>
          </cell>
          <cell r="I184"/>
          <cell r="J184"/>
          <cell r="L184">
            <v>125</v>
          </cell>
          <cell r="M184" t="str">
            <v>+</v>
          </cell>
          <cell r="N184">
            <v>3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WSWT2421112512551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WRWT2401125/WRWT25960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26</v>
          </cell>
          <cell r="H185">
            <v>38</v>
          </cell>
          <cell r="I185" t="str">
            <v>เหลือง</v>
          </cell>
          <cell r="J185"/>
          <cell r="L185">
            <v>105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>
            <v>0</v>
          </cell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WSYL2625850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WRYL25850/WRYL25850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>
            <v>0</v>
          </cell>
        </row>
        <row r="186">
          <cell r="B186" t="str">
            <v>MK68-000612</v>
          </cell>
          <cell r="C186">
            <v>45782</v>
          </cell>
          <cell r="E186" t="str">
            <v>คุณธนนท์ อุทัยไพศาลวงศ์</v>
          </cell>
          <cell r="F186" t="str">
            <v>ไม่พิมพ์</v>
          </cell>
          <cell r="G186">
            <v>26</v>
          </cell>
          <cell r="H186">
            <v>39</v>
          </cell>
          <cell r="I186" t="str">
            <v>ขาว</v>
          </cell>
          <cell r="J186"/>
          <cell r="L186">
            <v>93</v>
          </cell>
          <cell r="M186" t="str">
            <v>±</v>
          </cell>
          <cell r="N186">
            <v>5</v>
          </cell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45814</v>
          </cell>
          <cell r="Z186" t="str">
            <v>มัด100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5069</v>
          </cell>
          <cell r="AL186">
            <v>0</v>
          </cell>
          <cell r="AM186"/>
          <cell r="AN186">
            <v>0</v>
          </cell>
          <cell r="AO186" t="str">
            <v>WSWT262575051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WRWT25800/WRWT25650</v>
          </cell>
          <cell r="CA186">
            <v>0</v>
          </cell>
          <cell r="DL186" t="str">
            <v>P3</v>
          </cell>
          <cell r="DM186">
            <v>1</v>
          </cell>
          <cell r="DN186">
            <v>45814</v>
          </cell>
          <cell r="DP186">
            <v>45809</v>
          </cell>
          <cell r="DQ186"/>
          <cell r="DR186"/>
          <cell r="DS186"/>
          <cell r="DT186"/>
          <cell r="DU186">
            <v>45813</v>
          </cell>
          <cell r="DW186"/>
          <cell r="DX186"/>
          <cell r="DY186"/>
          <cell r="DZ186"/>
          <cell r="EA186"/>
          <cell r="EB186"/>
          <cell r="EC186" t="str">
            <v>ตัด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45804</v>
          </cell>
          <cell r="E187" t="str">
            <v>คุณธนนท์ อุทัยไพศาลวงศ์</v>
          </cell>
          <cell r="F187" t="str">
            <v>ไม่พิมพ์</v>
          </cell>
          <cell r="G187">
            <v>26</v>
          </cell>
          <cell r="H187">
            <v>39</v>
          </cell>
          <cell r="I187" t="str">
            <v>ขาว</v>
          </cell>
          <cell r="J187"/>
          <cell r="L187">
            <v>93</v>
          </cell>
          <cell r="M187" t="str">
            <v>±</v>
          </cell>
          <cell r="N187">
            <v>5</v>
          </cell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45818</v>
          </cell>
          <cell r="Z187" t="str">
            <v>มัด100</v>
          </cell>
          <cell r="AA187">
            <v>10000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10000</v>
          </cell>
          <cell r="AM187"/>
          <cell r="AN187">
            <v>0</v>
          </cell>
          <cell r="AO187" t="str">
            <v>WSWT2625650</v>
          </cell>
          <cell r="AQ187">
            <v>11315.7</v>
          </cell>
          <cell r="AR187">
            <v>0</v>
          </cell>
          <cell r="AS187">
            <v>11315.7</v>
          </cell>
          <cell r="AT187">
            <v>0</v>
          </cell>
          <cell r="AU187">
            <v>0</v>
          </cell>
          <cell r="BZ187" t="str">
            <v>WRWT25650/WRWT25650</v>
          </cell>
          <cell r="CA187">
            <v>913.67990999999995</v>
          </cell>
          <cell r="DL187" t="str">
            <v>P3</v>
          </cell>
          <cell r="DM187">
            <v>1</v>
          </cell>
          <cell r="DN187">
            <v>45818</v>
          </cell>
          <cell r="DP187">
            <v>45813</v>
          </cell>
          <cell r="DQ187"/>
          <cell r="DR187"/>
          <cell r="DS187"/>
          <cell r="DT187"/>
          <cell r="DU187">
            <v>45817</v>
          </cell>
          <cell r="DW187"/>
          <cell r="DX187"/>
          <cell r="DY187"/>
          <cell r="DZ187"/>
          <cell r="EA187"/>
          <cell r="EB187"/>
          <cell r="EC187" t="str">
            <v>ตัด</v>
          </cell>
          <cell r="ED187"/>
          <cell r="EG187"/>
          <cell r="EH187"/>
          <cell r="EI187"/>
        </row>
        <row r="188">
          <cell r="B188" t="str">
            <v>MK68-000721</v>
          </cell>
          <cell r="C188">
            <v>45808</v>
          </cell>
          <cell r="E188" t="str">
            <v>บจก.เอ็นทีฟีด</v>
          </cell>
          <cell r="F188" t="str">
            <v>ไม่พิมพ์</v>
          </cell>
          <cell r="G188">
            <v>26</v>
          </cell>
          <cell r="H188">
            <v>40</v>
          </cell>
          <cell r="I188" t="str">
            <v>ขาว</v>
          </cell>
          <cell r="J188"/>
          <cell r="L188">
            <v>95</v>
          </cell>
          <cell r="M188" t="str">
            <v>±</v>
          </cell>
          <cell r="N188">
            <v>5</v>
          </cell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45812</v>
          </cell>
          <cell r="Z188" t="str">
            <v>มัด100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0</v>
          </cell>
          <cell r="AO188" t="str">
            <v>WSWT2625650</v>
          </cell>
          <cell r="AQ188">
            <v>5797.55</v>
          </cell>
          <cell r="AR188">
            <v>0</v>
          </cell>
          <cell r="AS188">
            <v>5797.55</v>
          </cell>
          <cell r="AT188">
            <v>0</v>
          </cell>
          <cell r="AU188">
            <v>0</v>
          </cell>
          <cell r="BZ188" t="str">
            <v>WRWT25650/WRWT25650</v>
          </cell>
          <cell r="CA188">
            <v>468.1199538888888</v>
          </cell>
          <cell r="DL188" t="str">
            <v>P3</v>
          </cell>
          <cell r="DM188">
            <v>1</v>
          </cell>
          <cell r="DN188">
            <v>45812</v>
          </cell>
          <cell r="DP188">
            <v>45807</v>
          </cell>
          <cell r="DQ188"/>
          <cell r="DR188"/>
          <cell r="DS188"/>
          <cell r="DT188"/>
          <cell r="DU188">
            <v>45811</v>
          </cell>
          <cell r="DW188"/>
          <cell r="DX188"/>
          <cell r="DY188"/>
          <cell r="DZ188"/>
          <cell r="EA188"/>
          <cell r="EB188"/>
          <cell r="EC188" t="str">
            <v>ตัด</v>
          </cell>
          <cell r="ED188"/>
          <cell r="EG188"/>
          <cell r="EH188"/>
          <cell r="EI188"/>
        </row>
        <row r="189">
          <cell r="B189" t="str">
            <v>ประมาณการ</v>
          </cell>
          <cell r="C189" t="str">
            <v>ประมาณการ</v>
          </cell>
          <cell r="E189" t="str">
            <v>บจก.โอเชี่ยนฟีด</v>
          </cell>
          <cell r="F189" t="str">
            <v>ไม่พิมพ์</v>
          </cell>
          <cell r="G189">
            <v>26</v>
          </cell>
          <cell r="H189">
            <v>42</v>
          </cell>
          <cell r="I189" t="str">
            <v>ขาว</v>
          </cell>
          <cell r="J189"/>
          <cell r="L189">
            <v>100</v>
          </cell>
          <cell r="M189" t="str">
            <v>±</v>
          </cell>
          <cell r="N189">
            <v>5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>
            <v>45838</v>
          </cell>
          <cell r="Z189" t="str">
            <v>500กระสอบ</v>
          </cell>
          <cell r="AA189">
            <v>40000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40000</v>
          </cell>
          <cell r="AM189"/>
          <cell r="AN189">
            <v>0</v>
          </cell>
          <cell r="AO189" t="str">
            <v>WSWT2625650</v>
          </cell>
          <cell r="AQ189">
            <v>48615.600000000006</v>
          </cell>
          <cell r="AR189">
            <v>0</v>
          </cell>
          <cell r="AS189">
            <v>48615.600000000006</v>
          </cell>
          <cell r="AT189">
            <v>0</v>
          </cell>
          <cell r="AU189">
            <v>0</v>
          </cell>
          <cell r="BZ189" t="str">
            <v>WRWT25650/WRWT25650</v>
          </cell>
          <cell r="CA189">
            <v>3925.4396133333335</v>
          </cell>
          <cell r="DL189" t="str">
            <v>P3</v>
          </cell>
          <cell r="DM189">
            <v>1</v>
          </cell>
          <cell r="DN189">
            <v>45838</v>
          </cell>
          <cell r="DP189">
            <v>45833</v>
          </cell>
          <cell r="DQ189"/>
          <cell r="DR189"/>
          <cell r="DS189"/>
          <cell r="DT189"/>
          <cell r="DU189">
            <v>45837</v>
          </cell>
          <cell r="DW189"/>
          <cell r="DX189"/>
          <cell r="DY189"/>
          <cell r="DZ189"/>
          <cell r="EA189"/>
          <cell r="EB189"/>
          <cell r="EC189" t="str">
            <v>ตัด</v>
          </cell>
          <cell r="ED189"/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บจก.กบินทร์อินทรีย์</v>
          </cell>
          <cell r="F190" t="str">
            <v>รอแบบ</v>
          </cell>
          <cell r="G190">
            <v>26</v>
          </cell>
          <cell r="H190">
            <v>41</v>
          </cell>
          <cell r="I190" t="str">
            <v>ขาว</v>
          </cell>
          <cell r="J190"/>
          <cell r="L190">
            <v>97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27</v>
          </cell>
          <cell r="U190">
            <v>43</v>
          </cell>
          <cell r="V190">
            <v>40</v>
          </cell>
          <cell r="X190">
            <v>45838</v>
          </cell>
          <cell r="Z190" t="str">
            <v>300กระสอบ</v>
          </cell>
          <cell r="AA190">
            <v>10000</v>
          </cell>
          <cell r="AB190">
            <v>286.42936262399996</v>
          </cell>
          <cell r="AC190">
            <v>0</v>
          </cell>
          <cell r="AD190">
            <v>286.42936262399996</v>
          </cell>
          <cell r="AG190"/>
          <cell r="AI190"/>
          <cell r="AJ190">
            <v>0</v>
          </cell>
          <cell r="AL190">
            <v>10000</v>
          </cell>
          <cell r="AM190"/>
          <cell r="AN190">
            <v>10500</v>
          </cell>
          <cell r="AO190" t="str">
            <v>WSWT2625650</v>
          </cell>
          <cell r="AQ190">
            <v>11874.499999999998</v>
          </cell>
          <cell r="AR190">
            <v>0</v>
          </cell>
          <cell r="AS190">
            <v>11874.499999999998</v>
          </cell>
          <cell r="AT190">
            <v>0</v>
          </cell>
          <cell r="AU190">
            <v>0</v>
          </cell>
          <cell r="BZ190" t="str">
            <v>WRWT25650/WRWT25650</v>
          </cell>
          <cell r="CA190">
            <v>958.79990555555537</v>
          </cell>
          <cell r="DL190" t="str">
            <v>P9</v>
          </cell>
          <cell r="DM190">
            <v>3</v>
          </cell>
          <cell r="DN190">
            <v>45838</v>
          </cell>
          <cell r="DP190">
            <v>45833</v>
          </cell>
          <cell r="DQ190"/>
          <cell r="DR190">
            <v>45828</v>
          </cell>
          <cell r="DS190">
            <v>45835</v>
          </cell>
          <cell r="DT190">
            <v>45836</v>
          </cell>
          <cell r="DU190">
            <v>45836</v>
          </cell>
          <cell r="DW190">
            <v>45837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>รอART</v>
          </cell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43</v>
          </cell>
          <cell r="I191" t="str">
            <v>ขาว</v>
          </cell>
          <cell r="J191"/>
          <cell r="L191">
            <v>102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WSWT2625650</v>
          </cell>
          <cell r="AQ191">
            <v>77603.350000000006</v>
          </cell>
          <cell r="AR191">
            <v>0</v>
          </cell>
          <cell r="AS191">
            <v>77603.350000000006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 t="str">
            <v>MK68-000719</v>
          </cell>
          <cell r="C192">
            <v>45806</v>
          </cell>
          <cell r="E192" t="str">
            <v>บจก.กบินทร์อินทรีย์</v>
          </cell>
          <cell r="F192" t="str">
            <v>ไก่เหยียบศรแสงสิริ</v>
          </cell>
          <cell r="G192">
            <v>26</v>
          </cell>
          <cell r="H192">
            <v>41</v>
          </cell>
          <cell r="I192" t="str">
            <v>ขาว</v>
          </cell>
          <cell r="J192"/>
          <cell r="L192">
            <v>97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27</v>
          </cell>
          <cell r="U192">
            <v>43</v>
          </cell>
          <cell r="V192">
            <v>40</v>
          </cell>
          <cell r="X192">
            <v>45817</v>
          </cell>
          <cell r="Z192" t="str">
            <v>300กระสอบ</v>
          </cell>
          <cell r="AA192">
            <v>4000</v>
          </cell>
          <cell r="AB192">
            <v>114.57174504959998</v>
          </cell>
          <cell r="AC192">
            <v>0</v>
          </cell>
          <cell r="AD192">
            <v>114.57174504959998</v>
          </cell>
          <cell r="AG192"/>
          <cell r="AI192"/>
          <cell r="AJ192">
            <v>0</v>
          </cell>
          <cell r="AL192">
            <v>4000</v>
          </cell>
          <cell r="AM192"/>
          <cell r="AN192">
            <v>4200</v>
          </cell>
          <cell r="AO192" t="str">
            <v>WSWT262575051</v>
          </cell>
          <cell r="AQ192">
            <v>4749.8</v>
          </cell>
          <cell r="AR192">
            <v>4749.8</v>
          </cell>
          <cell r="AS192">
            <v>0</v>
          </cell>
          <cell r="AT192">
            <v>0</v>
          </cell>
          <cell r="AU192">
            <v>0</v>
          </cell>
          <cell r="BZ192" t="str">
            <v>WRWT25800/WRWT25650</v>
          </cell>
          <cell r="CA192">
            <v>0</v>
          </cell>
          <cell r="DL192" t="str">
            <v>P9</v>
          </cell>
          <cell r="DM192">
            <v>3</v>
          </cell>
          <cell r="DN192">
            <v>45817</v>
          </cell>
          <cell r="DP192">
            <v>45812</v>
          </cell>
          <cell r="DQ192"/>
          <cell r="DR192">
            <v>45807</v>
          </cell>
          <cell r="DS192">
            <v>45814</v>
          </cell>
          <cell r="DT192">
            <v>45815</v>
          </cell>
          <cell r="DU192">
            <v>45815</v>
          </cell>
          <cell r="DW192">
            <v>45816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MK68-000719</v>
          </cell>
          <cell r="C193">
            <v>45806</v>
          </cell>
          <cell r="E193" t="str">
            <v>บจก.กบินทร์อินทรีย์</v>
          </cell>
          <cell r="F193" t="str">
            <v>ช้างเผือก</v>
          </cell>
          <cell r="G193">
            <v>26</v>
          </cell>
          <cell r="H193">
            <v>41</v>
          </cell>
          <cell r="I193" t="str">
            <v>ขาว</v>
          </cell>
          <cell r="J193"/>
          <cell r="L193">
            <v>97</v>
          </cell>
          <cell r="M193" t="str">
            <v>±</v>
          </cell>
          <cell r="N193">
            <v>5</v>
          </cell>
          <cell r="R193" t="str">
            <v>บิด</v>
          </cell>
          <cell r="T193">
            <v>27</v>
          </cell>
          <cell r="U193">
            <v>43</v>
          </cell>
          <cell r="V193">
            <v>40</v>
          </cell>
          <cell r="X193">
            <v>45817</v>
          </cell>
          <cell r="Z193" t="str">
            <v>300กระสอบ</v>
          </cell>
          <cell r="AA193">
            <v>4000</v>
          </cell>
          <cell r="AB193">
            <v>114.57174504959998</v>
          </cell>
          <cell r="AC193">
            <v>0</v>
          </cell>
          <cell r="AD193">
            <v>114.57174504959998</v>
          </cell>
          <cell r="AG193"/>
          <cell r="AI193"/>
          <cell r="AJ193">
            <v>0</v>
          </cell>
          <cell r="AL193">
            <v>4000</v>
          </cell>
          <cell r="AM193"/>
          <cell r="AN193">
            <v>4200</v>
          </cell>
          <cell r="AO193" t="str">
            <v>WSWT262575051</v>
          </cell>
          <cell r="AQ193">
            <v>4749.8</v>
          </cell>
          <cell r="AR193">
            <v>4749.8</v>
          </cell>
          <cell r="AS193">
            <v>0</v>
          </cell>
          <cell r="AT193">
            <v>0</v>
          </cell>
          <cell r="AU193">
            <v>0</v>
          </cell>
          <cell r="BZ193" t="str">
            <v>WRWT25800/WRWT25650</v>
          </cell>
          <cell r="CA193">
            <v>0</v>
          </cell>
          <cell r="DL193" t="str">
            <v>P9</v>
          </cell>
          <cell r="DM193">
            <v>3</v>
          </cell>
          <cell r="DN193">
            <v>45817</v>
          </cell>
          <cell r="DP193">
            <v>45812</v>
          </cell>
          <cell r="DQ193"/>
          <cell r="DR193">
            <v>45807</v>
          </cell>
          <cell r="DS193">
            <v>45814</v>
          </cell>
          <cell r="DT193">
            <v>45815</v>
          </cell>
          <cell r="DU193">
            <v>45815</v>
          </cell>
          <cell r="DW193">
            <v>45816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26</v>
          </cell>
          <cell r="H194">
            <v>43</v>
          </cell>
          <cell r="I194"/>
          <cell r="J194"/>
          <cell r="L194">
            <v>100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WSWT262575051</v>
          </cell>
          <cell r="AQ194">
            <v>9499.6</v>
          </cell>
          <cell r="AR194">
            <v>9499.6</v>
          </cell>
          <cell r="AS194">
            <v>0</v>
          </cell>
          <cell r="AT194">
            <v>0</v>
          </cell>
          <cell r="AU194">
            <v>0</v>
          </cell>
          <cell r="BZ194" t="str">
            <v>WRWT25800/WRWT25650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43</v>
          </cell>
          <cell r="I195"/>
          <cell r="J195"/>
          <cell r="L195">
            <v>113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WSWT2625700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WRWT260800/WRWT25650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26</v>
          </cell>
          <cell r="H196">
            <v>41</v>
          </cell>
          <cell r="I196"/>
          <cell r="J196"/>
          <cell r="L196">
            <v>90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WSWT2625800SM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WRWT260800/WRWT25650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 t="str">
            <v>ประมาณการ</v>
          </cell>
          <cell r="C197" t="str">
            <v>ประมาณการ</v>
          </cell>
          <cell r="E197" t="str">
            <v>บจก.ที.ซี.ยูเนี่ยน อโกรเทค</v>
          </cell>
          <cell r="F197" t="str">
            <v>ไม่พิมพ์</v>
          </cell>
          <cell r="G197">
            <v>26</v>
          </cell>
          <cell r="H197">
            <v>43</v>
          </cell>
          <cell r="I197" t="str">
            <v>ขาว</v>
          </cell>
          <cell r="J197"/>
          <cell r="L197">
            <v>116</v>
          </cell>
          <cell r="M197" t="str">
            <v>±</v>
          </cell>
          <cell r="N197">
            <v>5</v>
          </cell>
          <cell r="R197" t="str">
            <v>ไม่</v>
          </cell>
          <cell r="T197" t="str">
            <v>ไม่สวมถุงใน</v>
          </cell>
          <cell r="U197"/>
          <cell r="V197"/>
          <cell r="X197">
            <v>45838</v>
          </cell>
          <cell r="Z197" t="str">
            <v xml:space="preserve">300กระสอบแบนเต็มใบ </v>
          </cell>
          <cell r="AA197">
            <v>10000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10000</v>
          </cell>
          <cell r="AM197"/>
          <cell r="AN197">
            <v>0</v>
          </cell>
          <cell r="AO197" t="str">
            <v xml:space="preserve">WSWT2625800 </v>
          </cell>
          <cell r="AQ197">
            <v>12433.3</v>
          </cell>
          <cell r="AR197">
            <v>8978</v>
          </cell>
          <cell r="AS197">
            <v>3455.2999999999993</v>
          </cell>
          <cell r="AT197">
            <v>0</v>
          </cell>
          <cell r="AU197">
            <v>0</v>
          </cell>
          <cell r="BZ197" t="str">
            <v>WRWT25800/WRWT25800</v>
          </cell>
          <cell r="CA197">
            <v>343.38003555555554</v>
          </cell>
          <cell r="DL197" t="str">
            <v>P3</v>
          </cell>
          <cell r="DM197">
            <v>1</v>
          </cell>
          <cell r="DN197">
            <v>45838</v>
          </cell>
          <cell r="DP197">
            <v>45833</v>
          </cell>
          <cell r="DQ197"/>
          <cell r="DR197"/>
          <cell r="DS197"/>
          <cell r="DT197"/>
          <cell r="DU197">
            <v>45837</v>
          </cell>
          <cell r="DW197"/>
          <cell r="DX197"/>
          <cell r="DY197"/>
          <cell r="DZ197"/>
          <cell r="EA197"/>
          <cell r="EB197"/>
          <cell r="EC197" t="str">
            <v>ตัด</v>
          </cell>
          <cell r="ED197"/>
          <cell r="EG197"/>
          <cell r="EH197"/>
          <cell r="EI197"/>
        </row>
        <row r="198">
          <cell r="B198" t="str">
            <v>ประมาณการ</v>
          </cell>
          <cell r="C198" t="str">
            <v>ประมาณการ</v>
          </cell>
          <cell r="E198" t="str">
            <v>บจก.ที.ซี.ยูเนี่ยน อโกรเทค</v>
          </cell>
          <cell r="F198" t="str">
            <v>ไม่พิมพ์</v>
          </cell>
          <cell r="G198">
            <v>26</v>
          </cell>
          <cell r="H198">
            <v>43</v>
          </cell>
          <cell r="I198" t="str">
            <v>ขาว</v>
          </cell>
          <cell r="J198"/>
          <cell r="L198">
            <v>116</v>
          </cell>
          <cell r="M198" t="str">
            <v>±</v>
          </cell>
          <cell r="N198">
            <v>5</v>
          </cell>
          <cell r="R198" t="str">
            <v>ไม่</v>
          </cell>
          <cell r="T198" t="str">
            <v>ไม่สวมถุงใน</v>
          </cell>
          <cell r="U198"/>
          <cell r="V198"/>
          <cell r="X198">
            <v>45838</v>
          </cell>
          <cell r="Z198" t="str">
            <v xml:space="preserve">300กระสอบแบนเต็มใบ </v>
          </cell>
          <cell r="AA198">
            <v>20000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20000</v>
          </cell>
          <cell r="AM198"/>
          <cell r="AN198">
            <v>0</v>
          </cell>
          <cell r="AO198" t="str">
            <v xml:space="preserve">WSWT2625800 </v>
          </cell>
          <cell r="AQ198">
            <v>24866.6</v>
          </cell>
          <cell r="AR198">
            <v>0</v>
          </cell>
          <cell r="AS198">
            <v>24866.6</v>
          </cell>
          <cell r="AT198">
            <v>0</v>
          </cell>
          <cell r="AU198">
            <v>0</v>
          </cell>
          <cell r="BZ198" t="str">
            <v>WRWT25800/WRWT25800</v>
          </cell>
          <cell r="CA198">
            <v>2471.1874488888889</v>
          </cell>
          <cell r="DL198" t="str">
            <v>P3</v>
          </cell>
          <cell r="DM198">
            <v>1</v>
          </cell>
          <cell r="DN198">
            <v>45838</v>
          </cell>
          <cell r="DP198">
            <v>45833</v>
          </cell>
          <cell r="DQ198"/>
          <cell r="DR198"/>
          <cell r="DS198"/>
          <cell r="DT198"/>
          <cell r="DU198">
            <v>45837</v>
          </cell>
          <cell r="DW198"/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116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 xml:space="preserve">WSWT2625800 </v>
          </cell>
          <cell r="AQ199">
            <v>37299.899999999994</v>
          </cell>
          <cell r="AR199">
            <v>8978</v>
          </cell>
          <cell r="AS199">
            <v>28321.899999999998</v>
          </cell>
          <cell r="AT199">
            <v>0</v>
          </cell>
          <cell r="AU199">
            <v>0</v>
          </cell>
          <cell r="BZ199" t="str">
            <v>WRWT260800/WRWT25800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 t="str">
            <v>MK68-000355</v>
          </cell>
          <cell r="C200">
            <v>45723</v>
          </cell>
          <cell r="E200" t="str">
            <v>บจก.ที.ซี.ยูเนี่ยน อโกรเทค</v>
          </cell>
          <cell r="F200" t="str">
            <v>Zhejiang UN</v>
          </cell>
          <cell r="G200">
            <v>26</v>
          </cell>
          <cell r="H200">
            <v>43</v>
          </cell>
          <cell r="I200" t="str">
            <v>ขาว</v>
          </cell>
          <cell r="J200" t="str">
            <v>ใส</v>
          </cell>
          <cell r="L200">
            <v>150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45814</v>
          </cell>
          <cell r="Z200" t="str">
            <v xml:space="preserve">300กระสอบแบนเต็มใบ </v>
          </cell>
          <cell r="AA200">
            <v>13693</v>
          </cell>
          <cell r="AB200">
            <v>0</v>
          </cell>
          <cell r="AC200">
            <v>0</v>
          </cell>
          <cell r="AD200">
            <v>0</v>
          </cell>
          <cell r="AG200" t="str">
            <v>งานตีกลับมาคัดใหม่10200 ใบ สีหาย</v>
          </cell>
          <cell r="AI200" t="str">
            <v>ห้ามขาด-เกินได้5%</v>
          </cell>
          <cell r="AJ200">
            <v>13500</v>
          </cell>
          <cell r="AL200">
            <v>193</v>
          </cell>
          <cell r="AM200">
            <v>14800</v>
          </cell>
          <cell r="AN200">
            <v>0</v>
          </cell>
          <cell r="AO200" t="str">
            <v>WSWT2625850SM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BZ200" t="str">
            <v>WRWT25850/WRWT25850</v>
          </cell>
          <cell r="CA200">
            <v>0</v>
          </cell>
          <cell r="DL200" t="str">
            <v>P8</v>
          </cell>
          <cell r="DM200">
            <v>4</v>
          </cell>
          <cell r="DN200">
            <v>45814</v>
          </cell>
          <cell r="DP200">
            <v>45809</v>
          </cell>
          <cell r="DQ200">
            <v>45810</v>
          </cell>
          <cell r="DR200">
            <v>45804</v>
          </cell>
          <cell r="DS200">
            <v>45811</v>
          </cell>
          <cell r="DT200">
            <v>45812</v>
          </cell>
          <cell r="DU200">
            <v>45812</v>
          </cell>
          <cell r="DW200"/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MK68000697</v>
          </cell>
          <cell r="C201">
            <v>45799</v>
          </cell>
          <cell r="E201" t="str">
            <v>บจก.ที.ซี.ยูเนี่ยน อโกรเทค</v>
          </cell>
          <cell r="F201" t="str">
            <v>TUNA MEAL MARIN TRUST</v>
          </cell>
          <cell r="G201">
            <v>26</v>
          </cell>
          <cell r="H201">
            <v>43</v>
          </cell>
          <cell r="I201" t="str">
            <v>ขาว</v>
          </cell>
          <cell r="J201" t="str">
            <v>ใส</v>
          </cell>
          <cell r="L201">
            <v>150</v>
          </cell>
          <cell r="M201" t="str">
            <v>±</v>
          </cell>
          <cell r="N201">
            <v>5</v>
          </cell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45812</v>
          </cell>
          <cell r="Z201" t="str">
            <v xml:space="preserve">300กระสอบแบนเต็มใบ </v>
          </cell>
          <cell r="AA201">
            <v>10000</v>
          </cell>
          <cell r="AB201">
            <v>0</v>
          </cell>
          <cell r="AC201">
            <v>0</v>
          </cell>
          <cell r="AD201">
            <v>0</v>
          </cell>
          <cell r="AG201"/>
          <cell r="AI201" t="str">
            <v>ห้ามขาด-เกินได้5%</v>
          </cell>
          <cell r="AJ201">
            <v>997</v>
          </cell>
          <cell r="AL201">
            <v>9003</v>
          </cell>
          <cell r="AM201">
            <v>10400</v>
          </cell>
          <cell r="AN201">
            <v>0</v>
          </cell>
          <cell r="AO201" t="str">
            <v>WSWT2625850SM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WRWT25850/WRWT25850</v>
          </cell>
          <cell r="CA201">
            <v>0</v>
          </cell>
          <cell r="DL201" t="str">
            <v>P8</v>
          </cell>
          <cell r="DM201">
            <v>4</v>
          </cell>
          <cell r="DN201">
            <v>45812</v>
          </cell>
          <cell r="DP201">
            <v>45807</v>
          </cell>
          <cell r="DQ201">
            <v>45808</v>
          </cell>
          <cell r="DR201">
            <v>45802</v>
          </cell>
          <cell r="DS201">
            <v>45809</v>
          </cell>
          <cell r="DT201">
            <v>45810</v>
          </cell>
          <cell r="DU201">
            <v>45810</v>
          </cell>
          <cell r="DW201"/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 t="str">
            <v>รอART</v>
          </cell>
          <cell r="EG201"/>
          <cell r="EH201"/>
          <cell r="EI201"/>
        </row>
        <row r="202">
          <cell r="B202" t="str">
            <v>MK68-000698</v>
          </cell>
          <cell r="C202">
            <v>45799</v>
          </cell>
          <cell r="E202" t="str">
            <v>บจก.ที.ซี.ยูเนี่ยน อโกรเทค</v>
          </cell>
          <cell r="F202" t="str">
            <v>ไม่พิมพ์</v>
          </cell>
          <cell r="G202">
            <v>26</v>
          </cell>
          <cell r="H202">
            <v>43</v>
          </cell>
          <cell r="I202" t="str">
            <v>ขาว</v>
          </cell>
          <cell r="J202" t="str">
            <v>ใส</v>
          </cell>
          <cell r="L202">
            <v>150</v>
          </cell>
          <cell r="M202" t="str">
            <v>±</v>
          </cell>
          <cell r="N202">
            <v>5</v>
          </cell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45814</v>
          </cell>
          <cell r="Z202" t="str">
            <v xml:space="preserve">300กระสอบแบนเต็มใบ </v>
          </cell>
          <cell r="AA202">
            <v>15000</v>
          </cell>
          <cell r="AB202">
            <v>0</v>
          </cell>
          <cell r="AC202">
            <v>0</v>
          </cell>
          <cell r="AD202">
            <v>0</v>
          </cell>
          <cell r="AG202"/>
          <cell r="AI202" t="str">
            <v>ห้ามขาด-เกินได้5%</v>
          </cell>
          <cell r="AJ202">
            <v>0</v>
          </cell>
          <cell r="AL202">
            <v>15000</v>
          </cell>
          <cell r="AM202"/>
          <cell r="AN202">
            <v>0</v>
          </cell>
          <cell r="AO202" t="str">
            <v>WSWT2625850SM</v>
          </cell>
          <cell r="AQ202">
            <v>18649.949999999997</v>
          </cell>
          <cell r="AR202">
            <v>18649.949999999997</v>
          </cell>
          <cell r="AS202">
            <v>0</v>
          </cell>
          <cell r="AT202">
            <v>0</v>
          </cell>
          <cell r="AU202">
            <v>18649.949999999997</v>
          </cell>
          <cell r="BZ202" t="str">
            <v>WRWT25850/WRWT25850</v>
          </cell>
          <cell r="CA202">
            <v>0</v>
          </cell>
          <cell r="DL202" t="str">
            <v>P13</v>
          </cell>
          <cell r="DM202">
            <v>2</v>
          </cell>
          <cell r="DN202">
            <v>45814</v>
          </cell>
          <cell r="DP202">
            <v>45809</v>
          </cell>
          <cell r="DQ202"/>
          <cell r="DR202"/>
          <cell r="DS202"/>
          <cell r="DT202"/>
          <cell r="DU202">
            <v>45812</v>
          </cell>
          <cell r="DW202">
            <v>45813</v>
          </cell>
          <cell r="DX202"/>
          <cell r="DY202"/>
          <cell r="DZ202"/>
          <cell r="EA202"/>
          <cell r="EB202"/>
          <cell r="EC202" t="str">
            <v>งานเคลือบ+ตัด</v>
          </cell>
          <cell r="ED202"/>
          <cell r="EG202"/>
          <cell r="EH202"/>
          <cell r="EI202"/>
        </row>
        <row r="203">
          <cell r="B203" t="str">
            <v>MK68-000699</v>
          </cell>
          <cell r="C203">
            <v>45799</v>
          </cell>
          <cell r="E203" t="str">
            <v>บจก.ที.ซี.ยูเนี่ยน อโกรเทค</v>
          </cell>
          <cell r="F203" t="str">
            <v>ไม่พิมพ์</v>
          </cell>
          <cell r="G203">
            <v>26</v>
          </cell>
          <cell r="H203">
            <v>43</v>
          </cell>
          <cell r="I203" t="str">
            <v>ขาว</v>
          </cell>
          <cell r="J203" t="str">
            <v>ใส</v>
          </cell>
          <cell r="L203">
            <v>150</v>
          </cell>
          <cell r="M203" t="str">
            <v>±</v>
          </cell>
          <cell r="N203">
            <v>5</v>
          </cell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45825</v>
          </cell>
          <cell r="Z203" t="str">
            <v xml:space="preserve">300กระสอบแบนเต็มใบ </v>
          </cell>
          <cell r="AA203">
            <v>15000</v>
          </cell>
          <cell r="AB203">
            <v>0</v>
          </cell>
          <cell r="AC203">
            <v>0</v>
          </cell>
          <cell r="AD203">
            <v>0</v>
          </cell>
          <cell r="AG203"/>
          <cell r="AI203" t="str">
            <v>ห้ามขาด-เกินได้5%</v>
          </cell>
          <cell r="AJ203">
            <v>0</v>
          </cell>
          <cell r="AL203">
            <v>15000</v>
          </cell>
          <cell r="AM203"/>
          <cell r="AN203">
            <v>0</v>
          </cell>
          <cell r="AO203" t="str">
            <v>WSWT2625850SM</v>
          </cell>
          <cell r="AQ203">
            <v>18649.949999999997</v>
          </cell>
          <cell r="AR203">
            <v>18649.949999999997</v>
          </cell>
          <cell r="AS203">
            <v>0</v>
          </cell>
          <cell r="AT203">
            <v>0</v>
          </cell>
          <cell r="AU203">
            <v>18649.949999999997</v>
          </cell>
          <cell r="BZ203" t="str">
            <v>WRWT25850/WRWT25850</v>
          </cell>
          <cell r="CA203">
            <v>0</v>
          </cell>
          <cell r="DL203" t="str">
            <v>P13</v>
          </cell>
          <cell r="DM203">
            <v>2</v>
          </cell>
          <cell r="DN203">
            <v>45825</v>
          </cell>
          <cell r="DP203">
            <v>45820</v>
          </cell>
          <cell r="DQ203"/>
          <cell r="DR203"/>
          <cell r="DS203"/>
          <cell r="DT203"/>
          <cell r="DU203">
            <v>45823</v>
          </cell>
          <cell r="DW203">
            <v>45824</v>
          </cell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26</v>
          </cell>
          <cell r="H204">
            <v>43</v>
          </cell>
          <cell r="I204"/>
          <cell r="J204"/>
          <cell r="L204">
            <v>120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WSWT2625850SM</v>
          </cell>
          <cell r="AQ204">
            <v>37299.899999999994</v>
          </cell>
          <cell r="AR204">
            <v>37299.899999999994</v>
          </cell>
          <cell r="AS204">
            <v>0</v>
          </cell>
          <cell r="AT204">
            <v>0</v>
          </cell>
          <cell r="AU204">
            <v>37299.899999999994</v>
          </cell>
          <cell r="BZ204" t="str">
            <v>WRWT260850/WRWT25850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28</v>
          </cell>
          <cell r="H205">
            <v>41</v>
          </cell>
          <cell r="I205" t="str">
            <v>ขาว</v>
          </cell>
          <cell r="J205"/>
          <cell r="L205">
            <v>122</v>
          </cell>
          <cell r="M205" t="str">
            <v>+</v>
          </cell>
          <cell r="N205">
            <v>3</v>
          </cell>
          <cell r="R205"/>
          <cell r="T205"/>
          <cell r="U205"/>
          <cell r="V205"/>
          <cell r="X205"/>
          <cell r="Z205"/>
          <cell r="AA205"/>
          <cell r="AB205">
            <v>0</v>
          </cell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WSWT2825800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WRWT25850/WRWT25800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 t="str">
            <v>MK68-000702</v>
          </cell>
          <cell r="C206">
            <v>45800</v>
          </cell>
          <cell r="E206" t="str">
            <v>บจก.ไทยร่วมใจน้ำมันพืช</v>
          </cell>
          <cell r="F206" t="str">
            <v>TRJ</v>
          </cell>
          <cell r="G206">
            <v>28</v>
          </cell>
          <cell r="H206">
            <v>41</v>
          </cell>
          <cell r="I206" t="str">
            <v>ขาว</v>
          </cell>
          <cell r="J206"/>
          <cell r="L206">
            <v>120</v>
          </cell>
          <cell r="M206" t="str">
            <v>±</v>
          </cell>
          <cell r="N206">
            <v>3</v>
          </cell>
          <cell r="R206" t="str">
            <v>ไม่</v>
          </cell>
          <cell r="T206" t="str">
            <v>ไม่สวมถุงใน</v>
          </cell>
          <cell r="U206"/>
          <cell r="V206"/>
          <cell r="X206">
            <v>45824</v>
          </cell>
          <cell r="Z206" t="str">
            <v>500กระสอบ</v>
          </cell>
          <cell r="AA206">
            <v>50000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50000</v>
          </cell>
          <cell r="AM206"/>
          <cell r="AN206">
            <v>52500</v>
          </cell>
          <cell r="AO206" t="str">
            <v>WSWT2825850</v>
          </cell>
          <cell r="AQ206">
            <v>59372.5</v>
          </cell>
          <cell r="AR206">
            <v>23982</v>
          </cell>
          <cell r="AS206">
            <v>35390.5</v>
          </cell>
          <cell r="AT206">
            <v>0</v>
          </cell>
          <cell r="AU206">
            <v>0</v>
          </cell>
          <cell r="BZ206" t="str">
            <v>WRWT25850/WRWT25850</v>
          </cell>
          <cell r="CA206">
            <v>3977.4989722222226</v>
          </cell>
          <cell r="DL206" t="str">
            <v>P1</v>
          </cell>
          <cell r="DM206">
            <v>2</v>
          </cell>
          <cell r="DN206">
            <v>45824</v>
          </cell>
          <cell r="DP206">
            <v>45819</v>
          </cell>
          <cell r="DQ206"/>
          <cell r="DR206">
            <v>45815</v>
          </cell>
          <cell r="DS206">
            <v>45822</v>
          </cell>
          <cell r="DT206"/>
          <cell r="DU206">
            <v>45823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ประมาณการ</v>
          </cell>
          <cell r="C207" t="str">
            <v>ประมาณการ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28</v>
          </cell>
          <cell r="H207">
            <v>47</v>
          </cell>
          <cell r="I207" t="str">
            <v>ขาว</v>
          </cell>
          <cell r="J207" t="str">
            <v>ใส</v>
          </cell>
          <cell r="L207">
            <v>180</v>
          </cell>
          <cell r="M207" t="str">
            <v>±</v>
          </cell>
          <cell r="N207">
            <v>5</v>
          </cell>
          <cell r="R207" t="str">
            <v>ไม่</v>
          </cell>
          <cell r="T207" t="str">
            <v>ไม่สวมถุงใน</v>
          </cell>
          <cell r="U207"/>
          <cell r="V207"/>
          <cell r="X207">
            <v>45838</v>
          </cell>
          <cell r="Z207" t="str">
            <v xml:space="preserve">300กระสอบแบนเต็มใบ </v>
          </cell>
          <cell r="AA207">
            <v>10000</v>
          </cell>
          <cell r="AB207">
            <v>0</v>
          </cell>
          <cell r="AC207">
            <v>0</v>
          </cell>
          <cell r="AD207">
            <v>0</v>
          </cell>
          <cell r="AG207" t="str">
            <v>TUN+F233ARIN TRUST</v>
          </cell>
          <cell r="AI207"/>
          <cell r="AJ207">
            <v>0</v>
          </cell>
          <cell r="AL207">
            <v>10000</v>
          </cell>
          <cell r="AM207"/>
          <cell r="AN207">
            <v>0</v>
          </cell>
          <cell r="AO207" t="str">
            <v>WSWT2825850</v>
          </cell>
          <cell r="AQ207">
            <v>13550.900000000001</v>
          </cell>
          <cell r="AR207">
            <v>0</v>
          </cell>
          <cell r="AS207">
            <v>13550.900000000001</v>
          </cell>
          <cell r="AT207">
            <v>0</v>
          </cell>
          <cell r="AU207">
            <v>13550.900000000001</v>
          </cell>
          <cell r="BZ207" t="str">
            <v>WRWT25850/WRWT25850</v>
          </cell>
          <cell r="CA207">
            <v>1522.9705944444447</v>
          </cell>
          <cell r="DL207" t="str">
            <v>P3</v>
          </cell>
          <cell r="DM207">
            <v>1</v>
          </cell>
          <cell r="DN207">
            <v>45838</v>
          </cell>
          <cell r="DP207">
            <v>45833</v>
          </cell>
          <cell r="DQ207"/>
          <cell r="DR207"/>
          <cell r="DS207"/>
          <cell r="DT207"/>
          <cell r="DU207">
            <v>45837</v>
          </cell>
          <cell r="DW207"/>
          <cell r="DX207"/>
          <cell r="DY207"/>
          <cell r="DZ207"/>
          <cell r="EA207"/>
          <cell r="EB207"/>
          <cell r="EC207" t="str">
            <v>ตัด</v>
          </cell>
          <cell r="ED207"/>
          <cell r="EG207"/>
          <cell r="EH207"/>
          <cell r="EI207"/>
        </row>
        <row r="208">
          <cell r="B208">
            <v>0</v>
          </cell>
          <cell r="C208"/>
          <cell r="E208"/>
          <cell r="F208"/>
          <cell r="G208">
            <v>28</v>
          </cell>
          <cell r="H208">
            <v>43</v>
          </cell>
          <cell r="I208"/>
          <cell r="J208"/>
          <cell r="L208">
            <v>130</v>
          </cell>
          <cell r="M208" t="str">
            <v>±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/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WSWT2825850</v>
          </cell>
          <cell r="AQ208">
            <v>72923.399999999994</v>
          </cell>
          <cell r="AR208">
            <v>23982</v>
          </cell>
          <cell r="AS208">
            <v>48941.4</v>
          </cell>
          <cell r="AT208">
            <v>0</v>
          </cell>
          <cell r="AU208">
            <v>13550.900000000001</v>
          </cell>
          <cell r="BZ208" t="str">
            <v>WRWT280850/WRWT25850</v>
          </cell>
          <cell r="CA208">
            <v>0</v>
          </cell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30</v>
          </cell>
          <cell r="H209">
            <v>41</v>
          </cell>
          <cell r="I209"/>
          <cell r="J209"/>
          <cell r="L209">
            <v>122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WSWT3025800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WRWT25800/WRWT28750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ค้างส่งทั้งหมด</v>
          </cell>
          <cell r="Z210"/>
          <cell r="AA210">
            <v>4496524</v>
          </cell>
          <cell r="AB210"/>
          <cell r="AC210"/>
          <cell r="AD210"/>
          <cell r="AG210"/>
          <cell r="AI210"/>
          <cell r="AJ210">
            <v>327021</v>
          </cell>
          <cell r="AL210"/>
          <cell r="AM210"/>
          <cell r="AN210"/>
          <cell r="AO210"/>
          <cell r="AQ210" t="e">
            <v>#REF!</v>
          </cell>
          <cell r="AR210" t="e">
            <v>#REF!</v>
          </cell>
          <cell r="AS210" t="e">
            <v>#REF!</v>
          </cell>
          <cell r="AT210"/>
          <cell r="AU210"/>
          <cell r="BZ210"/>
          <cell r="CA210">
            <v>261510.29818540352</v>
          </cell>
          <cell r="DL210"/>
          <cell r="DM210" t="str">
            <v>Lead time</v>
          </cell>
          <cell r="DN210"/>
          <cell r="DP210">
            <v>-5</v>
          </cell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>
            <v>140000</v>
          </cell>
          <cell r="AA211">
            <v>32.118028571428574</v>
          </cell>
          <cell r="AB211"/>
          <cell r="AC211"/>
          <cell r="AD211"/>
          <cell r="AG211"/>
          <cell r="AI211"/>
          <cell r="AJ211"/>
          <cell r="AL211">
            <v>0</v>
          </cell>
          <cell r="AM211"/>
          <cell r="AN211">
            <v>0</v>
          </cell>
          <cell r="AO211"/>
          <cell r="AQ211" t="e">
            <v>#REF!</v>
          </cell>
          <cell r="AR211"/>
          <cell r="AS211" t="e">
            <v>#REF!</v>
          </cell>
          <cell r="AT211"/>
          <cell r="AU211"/>
          <cell r="BZ211"/>
          <cell r="CA211" t="str">
            <v>ห้ามลบ</v>
          </cell>
          <cell r="DL211" t="str">
            <v>P1</v>
          </cell>
          <cell r="DM211">
            <v>2</v>
          </cell>
          <cell r="DN211">
            <v>0</v>
          </cell>
          <cell r="DP211">
            <v>-5</v>
          </cell>
          <cell r="DQ211"/>
          <cell r="DR211">
            <v>-9</v>
          </cell>
          <cell r="DS211">
            <v>-2</v>
          </cell>
          <cell r="DT211"/>
          <cell r="DU211">
            <v>-1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>รอART</v>
          </cell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 t="str">
            <v>ประมาณการ</v>
          </cell>
          <cell r="Z212"/>
          <cell r="AA212">
            <v>855000</v>
          </cell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>
            <v>0</v>
          </cell>
          <cell r="AT212"/>
          <cell r="AU212"/>
          <cell r="BZ212"/>
          <cell r="CA212"/>
          <cell r="DL212" t="str">
            <v>P3</v>
          </cell>
          <cell r="DM212">
            <v>1</v>
          </cell>
          <cell r="DN212" t="str">
            <v>ประมาณการ</v>
          </cell>
          <cell r="DP212" t="e">
            <v>#VALUE!</v>
          </cell>
          <cell r="DQ212"/>
          <cell r="DR212"/>
          <cell r="DS212"/>
          <cell r="DT212"/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ตัด</v>
          </cell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 t="str">
            <v>รอแจ้ง</v>
          </cell>
          <cell r="Z213"/>
          <cell r="AA213">
            <v>850213</v>
          </cell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>
            <v>769599.00182000012</v>
          </cell>
          <cell r="AT213"/>
          <cell r="AU213"/>
          <cell r="BZ213"/>
          <cell r="CA213"/>
          <cell r="DL213" t="str">
            <v>P2</v>
          </cell>
          <cell r="DM213">
            <v>3</v>
          </cell>
          <cell r="DN213" t="str">
            <v>รอแจ้ง</v>
          </cell>
          <cell r="DP213" t="e">
            <v>#VALUE!</v>
          </cell>
          <cell r="DQ213" t="e">
            <v>#VALUE!</v>
          </cell>
          <cell r="DR213" t="e">
            <v>#VALUE!</v>
          </cell>
          <cell r="DS213" t="e">
            <v>#VALUE!</v>
          </cell>
          <cell r="DT213"/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 t="str">
            <v>รอส่ง</v>
          </cell>
          <cell r="Z214"/>
          <cell r="AA214">
            <v>39420</v>
          </cell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>
            <v>0</v>
          </cell>
          <cell r="AT214"/>
          <cell r="AU214"/>
          <cell r="BZ214"/>
          <cell r="CA214"/>
          <cell r="DL214" t="str">
            <v>P6</v>
          </cell>
          <cell r="DM214">
            <v>4</v>
          </cell>
          <cell r="DN214" t="str">
            <v>รอส่ง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 t="str">
            <v>มีกำหนดส่ง</v>
          </cell>
          <cell r="Z215"/>
          <cell r="AA215">
            <v>2751891</v>
          </cell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 t="e">
            <v>#REF!</v>
          </cell>
          <cell r="AT215" t="e">
            <v>#REF!</v>
          </cell>
          <cell r="AU215"/>
          <cell r="BZ215"/>
          <cell r="CA215"/>
          <cell r="DL215" t="str">
            <v>P11</v>
          </cell>
          <cell r="DM215">
            <v>2</v>
          </cell>
          <cell r="DN215" t="str">
            <v>มีกำหนดส่ง</v>
          </cell>
          <cell r="DP215" t="e">
            <v>#VALUE!</v>
          </cell>
          <cell r="DQ215" t="e">
            <v>#VALUE!</v>
          </cell>
          <cell r="DR215"/>
          <cell r="DS215"/>
          <cell r="DT215"/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งานเคลือบ+ตัด</v>
          </cell>
          <cell r="ED215"/>
          <cell r="EG215"/>
          <cell r="EH215"/>
          <cell r="EI215"/>
        </row>
        <row r="216">
          <cell r="B216"/>
          <cell r="C216"/>
          <cell r="E216" t="str">
            <v>ผู้สั่งผลิต..................................................</v>
          </cell>
          <cell r="F216"/>
          <cell r="G216"/>
          <cell r="H216"/>
          <cell r="I216" t="str">
            <v xml:space="preserve"> </v>
          </cell>
          <cell r="J216"/>
          <cell r="L216"/>
          <cell r="M216" t="str">
            <v xml:space="preserve"> </v>
          </cell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P9</v>
          </cell>
          <cell r="DM216">
            <v>3</v>
          </cell>
          <cell r="DN216">
            <v>0</v>
          </cell>
          <cell r="DP216">
            <v>-5</v>
          </cell>
          <cell r="DQ216"/>
          <cell r="DR216">
            <v>-10</v>
          </cell>
          <cell r="DS216">
            <v>-3</v>
          </cell>
          <cell r="DT216">
            <v>-2</v>
          </cell>
          <cell r="DU216">
            <v>-1</v>
          </cell>
          <cell r="DW216">
            <v>0</v>
          </cell>
          <cell r="DX216"/>
          <cell r="DY216"/>
          <cell r="DZ216"/>
          <cell r="EA216"/>
          <cell r="EB216"/>
          <cell r="EC216" t="str">
            <v>งานพิมพ์</v>
          </cell>
          <cell r="ED216"/>
          <cell r="EG216"/>
          <cell r="EH216"/>
          <cell r="EI216"/>
        </row>
        <row r="217">
          <cell r="B217"/>
          <cell r="C217"/>
          <cell r="E217" t="str">
            <v>เจ้าหน้าที่วางแผนการผลิต</v>
          </cell>
          <cell r="F217"/>
          <cell r="G217"/>
          <cell r="H217"/>
          <cell r="I217"/>
          <cell r="J217"/>
          <cell r="L217"/>
          <cell r="M217" t="str">
            <v>ผู้อนุมัติ..................................................</v>
          </cell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 t="str">
            <v xml:space="preserve"> </v>
          </cell>
          <cell r="AU217"/>
          <cell r="BZ217"/>
          <cell r="CA217"/>
          <cell r="DL217" t="str">
            <v>P4</v>
          </cell>
          <cell r="DM217">
            <v>3</v>
          </cell>
          <cell r="DN217">
            <v>0</v>
          </cell>
          <cell r="DP217">
            <v>-5</v>
          </cell>
          <cell r="DQ217"/>
          <cell r="DR217">
            <v>-10</v>
          </cell>
          <cell r="DS217">
            <v>-3</v>
          </cell>
          <cell r="DT217"/>
          <cell r="DU217">
            <v>-2</v>
          </cell>
          <cell r="DW217">
            <v>-1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/>
          <cell r="EG217"/>
          <cell r="EH217"/>
          <cell r="EI217"/>
        </row>
        <row r="218">
          <cell r="B218"/>
          <cell r="C218"/>
          <cell r="E218" t="str">
            <v xml:space="preserve">        /         /        .</v>
          </cell>
          <cell r="F218"/>
          <cell r="G218"/>
          <cell r="H218"/>
          <cell r="I218"/>
          <cell r="J218"/>
          <cell r="L218"/>
          <cell r="M218" t="str">
            <v>ผู้จัดการฝ่ายผลิต</v>
          </cell>
          <cell r="N218"/>
          <cell r="R218"/>
          <cell r="T218"/>
          <cell r="U218"/>
          <cell r="V218" t="str">
            <v xml:space="preserve"> </v>
          </cell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 t="str">
            <v>P7</v>
          </cell>
          <cell r="DM218">
            <v>2</v>
          </cell>
          <cell r="DN218">
            <v>0</v>
          </cell>
          <cell r="DP218">
            <v>-5</v>
          </cell>
          <cell r="DQ218"/>
          <cell r="DR218">
            <v>-9</v>
          </cell>
          <cell r="DS218">
            <v>-2</v>
          </cell>
          <cell r="DT218">
            <v>-1</v>
          </cell>
          <cell r="DU218">
            <v>-1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 t="str">
            <v xml:space="preserve">        /         /        .</v>
          </cell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P8</v>
          </cell>
          <cell r="DM219">
            <v>4</v>
          </cell>
          <cell r="DN219">
            <v>0</v>
          </cell>
          <cell r="DP219">
            <v>-5</v>
          </cell>
          <cell r="DQ219">
            <v>-4</v>
          </cell>
          <cell r="DR219">
            <v>-10</v>
          </cell>
          <cell r="DS219">
            <v>-3</v>
          </cell>
          <cell r="DT219">
            <v>-2</v>
          </cell>
          <cell r="DU219">
            <v>-2</v>
          </cell>
          <cell r="DW219">
            <v>-1</v>
          </cell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/>
          <cell r="EG219"/>
          <cell r="EH219"/>
          <cell r="EI219"/>
        </row>
        <row r="220">
          <cell r="B220"/>
          <cell r="C220"/>
          <cell r="E220"/>
          <cell r="F220" t="str">
            <v xml:space="preserve"> </v>
          </cell>
          <cell r="G220" t="str">
            <v xml:space="preserve"> </v>
          </cell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 t="str">
            <v>P13</v>
          </cell>
          <cell r="DM220">
            <v>2</v>
          </cell>
          <cell r="DN220">
            <v>0</v>
          </cell>
          <cell r="DP220">
            <v>-5</v>
          </cell>
          <cell r="DQ220"/>
          <cell r="DR220"/>
          <cell r="DS220"/>
          <cell r="DT220"/>
          <cell r="DU220">
            <v>-2</v>
          </cell>
          <cell r="DW220">
            <v>-1</v>
          </cell>
          <cell r="DX220"/>
          <cell r="DY220"/>
          <cell r="DZ220"/>
          <cell r="EA220"/>
          <cell r="EB220"/>
          <cell r="EC220" t="str">
            <v>ตัด</v>
          </cell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 t="str">
            <v xml:space="preserve"> </v>
          </cell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P10</v>
          </cell>
          <cell r="DM221">
            <v>3</v>
          </cell>
          <cell r="DN221">
            <v>0</v>
          </cell>
          <cell r="DP221">
            <v>-5</v>
          </cell>
          <cell r="DQ221">
            <v>-3</v>
          </cell>
          <cell r="DR221">
            <v>-9</v>
          </cell>
          <cell r="DS221">
            <v>-2</v>
          </cell>
          <cell r="DT221"/>
          <cell r="DU221">
            <v>-1</v>
          </cell>
          <cell r="DW221">
            <v>0</v>
          </cell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 t="str">
            <v xml:space="preserve"> </v>
          </cell>
          <cell r="AB222"/>
          <cell r="AC222"/>
          <cell r="AD222"/>
          <cell r="AG222"/>
          <cell r="AI222"/>
          <cell r="AJ222" t="str">
            <v>.</v>
          </cell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 t="str">
            <v>Lead time</v>
          </cell>
          <cell r="DN222"/>
          <cell r="DP222">
            <v>-5</v>
          </cell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 t="str">
            <v>P5.2</v>
          </cell>
          <cell r="DM223">
            <v>4</v>
          </cell>
          <cell r="DN223">
            <v>0</v>
          </cell>
          <cell r="DP223">
            <v>-15</v>
          </cell>
          <cell r="DQ223"/>
          <cell r="DR223">
            <v>-11</v>
          </cell>
          <cell r="DS223">
            <v>-4</v>
          </cell>
          <cell r="DT223">
            <v>-3</v>
          </cell>
          <cell r="DU223">
            <v>-3</v>
          </cell>
          <cell r="DW223">
            <v>-2</v>
          </cell>
          <cell r="DX223">
            <v>-1</v>
          </cell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 t="str">
            <v>P5.3</v>
          </cell>
          <cell r="DM224">
            <v>6</v>
          </cell>
          <cell r="DN224">
            <v>0</v>
          </cell>
          <cell r="DP224">
            <v>-15</v>
          </cell>
          <cell r="DQ224">
            <v>-6</v>
          </cell>
          <cell r="DR224">
            <v>-12</v>
          </cell>
          <cell r="DS224">
            <v>-5</v>
          </cell>
          <cell r="DT224">
            <v>-4</v>
          </cell>
          <cell r="DU224">
            <v>-3</v>
          </cell>
          <cell r="DW224">
            <v>-2</v>
          </cell>
          <cell r="DX224">
            <v>-1</v>
          </cell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 t="str">
            <v xml:space="preserve"> </v>
          </cell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พิมพ์ไม่ครบ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ยังไม่ได้พิมพ์</v>
          </cell>
        </row>
        <row r="32">
          <cell r="DC32" t="str">
            <v>รอตัด</v>
          </cell>
        </row>
        <row r="33">
          <cell r="DC33" t="str">
            <v>รอตัด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พร้อมส่ง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ผ้าขาว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พร้อมส่ง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รอแบบ</v>
          </cell>
        </row>
        <row r="52">
          <cell r="DC52" t="str">
            <v>รอตัด</v>
          </cell>
        </row>
        <row r="53">
          <cell r="DC53" t="str">
            <v>พร้อมส่ง</v>
          </cell>
        </row>
        <row r="54">
          <cell r="DC54" t="str">
            <v>ยังไม่ได้พิมพ์</v>
          </cell>
        </row>
        <row r="55">
          <cell r="DC55" t="str">
            <v>พร้อมส่ง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ยังไม่ได้พิมพ์</v>
          </cell>
        </row>
        <row r="59">
          <cell r="DC59" t="str">
            <v>พร้อมส่ง</v>
          </cell>
        </row>
        <row r="60">
          <cell r="DC60" t="str">
            <v>พร้อมส่ง</v>
          </cell>
        </row>
        <row r="61">
          <cell r="DC61" t="str">
            <v>พร้อมส่ง</v>
          </cell>
        </row>
        <row r="62">
          <cell r="DC62" t="str">
            <v>รอตัด</v>
          </cell>
        </row>
        <row r="63">
          <cell r="DC63" t="str">
            <v>รอตัด</v>
          </cell>
        </row>
        <row r="64">
          <cell r="DC64" t="str">
            <v>ยังไม่ได้พิมพ์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รอตัด</v>
          </cell>
        </row>
        <row r="68">
          <cell r="DC68" t="str">
            <v>พิมพ์ไม่ครบ</v>
          </cell>
        </row>
        <row r="69">
          <cell r="DC69" t="str">
            <v>ยังไม่ได้พิมพ์</v>
          </cell>
        </row>
        <row r="70">
          <cell r="DC70" t="str">
            <v>พิมพ์ไม่ครบ</v>
          </cell>
        </row>
        <row r="71">
          <cell r="DC71" t="str">
            <v>พร้อมส่ง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รอแบบ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รอแบบ</v>
          </cell>
        </row>
        <row r="90">
          <cell r="DC90" t="str">
            <v>รอแบบ</v>
          </cell>
        </row>
        <row r="91">
          <cell r="DC91" t="str">
            <v>ยังไม่ได้พิมพ์</v>
          </cell>
        </row>
        <row r="92">
          <cell r="DC92" t="str">
            <v>รอตัด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รอตัด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พร้อมส่ง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พิมพ์ไม่ครบ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รอตัด</v>
          </cell>
        </row>
        <row r="113">
          <cell r="DC113" t="str">
            <v>พร้อมส่ง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รอแบบ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พิมพ์ไม่ครบ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ผ้าขาว</v>
          </cell>
        </row>
        <row r="128">
          <cell r="DC128" t="str">
            <v>ยังไม่ได้พิมพ์</v>
          </cell>
        </row>
        <row r="129">
          <cell r="DC129" t="str">
            <v>ผ้าขาว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รอตัด</v>
          </cell>
        </row>
        <row r="133">
          <cell r="DC133" t="str">
            <v>พร้อมส่ง</v>
          </cell>
        </row>
        <row r="134">
          <cell r="DC134" t="str">
            <v>รอตัด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รอแบบ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รอแบบ</v>
          </cell>
        </row>
        <row r="151">
          <cell r="DC151" t="str">
            <v>ยังไม่ได้พิมพ์</v>
          </cell>
        </row>
        <row r="152">
          <cell r="DC152" t="str">
            <v>พร้อมส่ง</v>
          </cell>
        </row>
        <row r="153">
          <cell r="DC153" t="str">
            <v>พิมพ์ไม่ครบ</v>
          </cell>
        </row>
        <row r="154">
          <cell r="DC154" t="str">
            <v>พร้อมส่ง</v>
          </cell>
        </row>
        <row r="155">
          <cell r="DC155" t="str">
            <v>พิมพ์ไม่ครบ</v>
          </cell>
        </row>
        <row r="156">
          <cell r="DC156" t="str">
            <v>ยังไม่ได้พิมพ์</v>
          </cell>
        </row>
        <row r="157">
          <cell r="DC157" t="str">
            <v>รอตัด</v>
          </cell>
        </row>
        <row r="158">
          <cell r="DC158" t="str">
            <v>ยังไม่ได้พิมพ์</v>
          </cell>
        </row>
        <row r="159">
          <cell r="DC159" t="str">
            <v>รอแบบ</v>
          </cell>
        </row>
        <row r="160">
          <cell r="DC160" t="str">
            <v>รอแบบ</v>
          </cell>
        </row>
        <row r="161">
          <cell r="DC161" t="str">
            <v>พร้อมส่ง</v>
          </cell>
        </row>
        <row r="162">
          <cell r="DC162" t="str">
            <v>รอแบบ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ผ้าขาว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ยังไม่ได้พิมพ์</v>
          </cell>
        </row>
        <row r="175">
          <cell r="DC175" t="str">
            <v>พร้อมส่ง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ผ้าขาว</v>
          </cell>
        </row>
        <row r="187">
          <cell r="DC187" t="str">
            <v>ผ้าขาว</v>
          </cell>
        </row>
        <row r="188">
          <cell r="DC188" t="str">
            <v>ผ้าขาว</v>
          </cell>
        </row>
        <row r="189">
          <cell r="DC189" t="str">
            <v>ผ้าขาว</v>
          </cell>
        </row>
        <row r="190">
          <cell r="DC190" t="str">
            <v>รอแบบ</v>
          </cell>
        </row>
        <row r="191">
          <cell r="DC191" t="str">
            <v>พร้อมส่ง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ผ้าขาว</v>
          </cell>
        </row>
        <row r="198">
          <cell r="DC198" t="str">
            <v>ผ้าขาว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รอตัด</v>
          </cell>
        </row>
        <row r="202">
          <cell r="DC202" t="str">
            <v>ผ้าขาว</v>
          </cell>
        </row>
        <row r="203">
          <cell r="DC203" t="str">
            <v>ผ้าขาว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ยังไม่ได้พิมพ์</v>
          </cell>
        </row>
        <row r="207">
          <cell r="DC207" t="str">
            <v>ผ้าขาว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/>
        </row>
        <row r="211">
          <cell r="DC211"/>
        </row>
        <row r="212">
          <cell r="DC212"/>
        </row>
        <row r="213">
          <cell r="DC213" t="str">
            <v xml:space="preserve"> </v>
          </cell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2.559128819441" createdVersion="8" refreshedVersion="8" minRefreshableVersion="3" recordCount="238" xr:uid="{FDD80DD7-EBAA-42C3-87D7-6C10F19F259B}">
  <cacheSource type="worksheet">
    <worksheetSource ref="B5:AF243" sheet="5-4-68" r:id="rId2"/>
  </cacheSource>
  <cacheFields count="31">
    <cacheField name="เลขที่ SO" numFmtId="0">
      <sharedItems containsMixedTypes="1" containsNumber="1" containsInteger="1" minValue="0" maxValue="0" count="121">
        <s v="MK68-000464"/>
        <n v="0"/>
        <s v="MK68-000278"/>
        <s v="ประมาณการ"/>
        <s v="MK68-000511"/>
        <s v="MK68-000468"/>
        <s v="ใบรับคำสั่งซื้อ"/>
        <s v="MK68-000485"/>
        <s v="MK68-000486"/>
        <s v="MK68-000419"/>
        <s v="MK68-000418"/>
        <s v="MK68-000505"/>
        <s v="MK68-000506"/>
        <s v="MK68-000507"/>
        <s v="MK68-000436"/>
        <s v="MK68-000437"/>
        <s v="MK68-000509"/>
        <s v="MK68-000510"/>
        <s v="MK68-000448"/>
        <s v="MK68-000337"/>
        <s v="MK68-000457"/>
        <s v="MK68-000088"/>
        <s v="MK68-000336"/>
        <s v="MK68-000335"/>
        <s v="MK68-000254"/>
        <s v="MK68-000451"/>
        <s v="MK68-000424"/>
        <s v="MK68-000495"/>
        <s v="MK68-000439"/>
        <s v="MK68-000441"/>
        <s v="MK68-000456"/>
        <s v="MK68-000450"/>
        <s v="MK68-000452"/>
        <s v="MK68-000498"/>
        <s v="MK68-000494"/>
        <s v="MK68-000496"/>
        <s v="MK68-000440"/>
        <s v="MK68-000334"/>
        <s v="MK67-001533"/>
        <s v="MK68-000341"/>
        <s v="MK68-000241"/>
        <s v="MK68-000327"/>
        <s v="MK68-000326"/>
        <s v="MK68-000325"/>
        <s v="MK68-000324"/>
        <s v="MK68-000275"/>
        <s v="MK68-000122"/>
        <s v="MK68-000398"/>
        <s v="MK68-000064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349"/>
        <s v="MK68-000362"/>
        <s v="MK68-000363"/>
        <s v="MK68-000360"/>
        <s v="MK68-000484"/>
        <s v="MK68-000412"/>
        <s v="MK68-000368"/>
        <s v="MK68-000427"/>
        <s v="MK68-000458"/>
        <s v="MK68-000426"/>
        <s v="MK68-000364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386"/>
        <s v="MK68-000493"/>
        <s v="MK68-000488"/>
        <s v="MK68-000497"/>
        <s v="MK68-000454"/>
        <s v="MK68-000455"/>
        <s v="MK68-000471"/>
        <s v="MK67-001617"/>
        <s v="MK67-001642"/>
        <s v="MK67-001643"/>
        <s v="MK68-000183"/>
        <s v="MK68-000184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มารีน ลีดเดอร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23T00:00:00"/>
        <d v="2025-04-30T00:00:00"/>
        <d v="2025-04-21T00:00:00"/>
        <d v="2025-04-12T00:00:00"/>
        <d v="2025-04-22T00:00:00"/>
        <d v="2025-04-05T00:00:00"/>
        <d v="2025-04-24T00:00:00"/>
        <d v="2025-04-25T00:00:00"/>
        <d v="2025-04-17T00:00:00"/>
        <d v="2025-05-30T00:00:00"/>
        <d v="2025-04-07T00:00:00"/>
        <d v="2025-04-11T00:00:00"/>
        <d v="2025-04-18T00:00:00"/>
        <d v="2025-04-29T00:00:00"/>
        <d v="2025-04-08T00:00:00"/>
        <d v="2025-04-19T00:00:00"/>
        <d v="2025-05-02T00:00:00"/>
        <d v="2025-05-03T00:00:00"/>
        <d v="2025-05-05T00:00:00"/>
        <d v="2025-05-07T00:00:00"/>
        <d v="2025-05-08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135598"/>
    </cacheField>
    <cacheField name="ค้างทอ" numFmtId="3">
      <sharedItems containsSemiMixedTypes="0" containsString="0" containsNumber="1" minValue="0" maxValue="3499888.1337629999"/>
    </cacheField>
    <cacheField name="Stock2" numFmtId="3">
      <sharedItems containsSemiMixedTypes="0" containsString="0" containsNumber="1" minValue="0" maxValue="72336.66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 r:id="rId2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 r:id="rId2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3.464210648148" createdVersion="8" refreshedVersion="8" minRefreshableVersion="3" recordCount="247" xr:uid="{232A0D9A-D81E-47CE-AD6D-86324C5035FC}">
  <cacheSource type="worksheet">
    <worksheetSource ref="A5:AF252" sheet="26-4-68"/>
  </cacheSource>
  <cacheFields count="32">
    <cacheField name="วันรับออร์เดอร์/แบบ" numFmtId="187">
      <sharedItems containsDate="1" containsMixedTypes="1" minDate="1899-12-30T00:00:00" maxDate="2025-04-27T00:00:00"/>
    </cacheField>
    <cacheField name="เลขที่ SO" numFmtId="0">
      <sharedItems containsMixedTypes="1" containsNumber="1" containsInteger="1" minValue="0" maxValue="0" count="106">
        <s v="ประมาณการ"/>
        <n v="0"/>
        <s v="ใบรับคำสั่งซื้อ"/>
        <s v="MK68-000564"/>
        <s v="MK68-000576"/>
        <s v="MK68-000525"/>
        <s v="MK68-000524"/>
        <s v="MK68-000418"/>
        <s v="MK68-000517"/>
        <s v="MK68-000575"/>
        <s v="MK68-000526"/>
        <s v="MK68-000535"/>
        <s v="MK68-000536"/>
        <s v="MK68-000578"/>
        <s v="MK68-000537"/>
        <s v="MK68-000579"/>
        <s v="MK68-000337"/>
        <s v="MK68-000587"/>
        <s v="MK68-000549"/>
        <s v="MK68-000440"/>
        <s v="MK68-000543"/>
        <s v="MK68-000544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80"/>
        <s v="MK68-000325"/>
        <s v="MK68-000275"/>
        <s v="MK68-000514"/>
        <s v="MK68-000522"/>
        <s v="MK68-000531"/>
        <s v="MK67-001679"/>
        <s v="MK68-000324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573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88"/>
        <s v="MK68-000565"/>
        <s v="MK68-000561"/>
        <s v="MK68-000584"/>
        <s v="MK68-000571"/>
        <s v="MK68-000572"/>
        <s v="MK68-000528"/>
        <s v="MK67-001617"/>
        <s v="MK67-001642"/>
        <s v="MK68-000058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42">
        <s v="บจก.ซัน ซีเมนต์ โพรเซส"/>
        <n v="0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องบัวฟีดมิลล์"/>
        <s v="บจก.เอ็กซ์เซลเล้นท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็นบี ดิสทริบิวชั่น"/>
        <s v="ร้านสมคิดพันธุ์ข้าว"/>
        <s v="บจก.เอเซียอควาเซอร์วิสเซส"/>
        <s v="บจก.แอมโก้เวท"/>
        <s v="คุณนพวินทร์ รัตนเศรษฐ์เมธา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ไบโอกรีนนิค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  <s v="บจก.ไซแอนซ์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8T00:00:00" maxDate="2025-08-21T00:00:00" count="29">
        <s v="รอแจ้ง"/>
        <m/>
        <d v="2025-05-10T00:00:00"/>
        <d v="2025-04-30T00:00:00"/>
        <d v="2025-05-30T00:00:00"/>
        <d v="2025-04-28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2T00:00:00"/>
        <d v="2025-05-14T00:00:00"/>
        <d v="2025-05-17T00:00:00"/>
        <d v="2025-05-21T00:00:00"/>
        <d v="2025-05-02T00:00:00"/>
        <d v="2025-05-05T00:00:00"/>
        <d v="2025-05-09T00:00:00"/>
        <d v="2025-05-26T00:00:00"/>
        <d v="2025-05-16T00:00:00"/>
        <d v="2025-05-23T00:00:00"/>
        <d v="2025-05-20T00:00:00"/>
        <d v="2025-06-20T00:00:00"/>
        <d v="2025-07-20T00:00:00"/>
        <d v="2025-08-20T00:00:00"/>
        <d v="2025-05-04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29">
        <s v="WSWT1625800SM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0335.8442000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83.691139930554" createdVersion="8" refreshedVersion="8" minRefreshableVersion="3" recordCount="177" xr:uid="{F12E711D-4AFA-48AA-B6BC-E4640F55FCC0}">
  <cacheSource type="worksheet">
    <worksheetSource ref="A5:AF182" sheet="6-5-68"/>
  </cacheSource>
  <cacheFields count="32">
    <cacheField name="วันรับออร์เดอร์/แบบ" numFmtId="187">
      <sharedItems containsDate="1" containsMixedTypes="1" minDate="1899-12-30T00:00:00" maxDate="2025-05-07T00:00:00"/>
    </cacheField>
    <cacheField name="เลขที่ SO" numFmtId="0">
      <sharedItems containsMixedTypes="1" containsNumber="1" containsInteger="1" minValue="0" maxValue="0" count="74">
        <s v="ประมาณการ"/>
        <n v="0"/>
        <s v="MK68-000577"/>
        <s v="MK68-000591"/>
        <s v="MK68-000525"/>
        <s v="MK68-000526"/>
        <s v="MK68-000524"/>
        <s v="MK68-000575"/>
        <s v="MK68-000576"/>
        <s v="MK68-000418"/>
        <s v="MK68-000578"/>
        <s v="MK68-000579"/>
        <s v="MK68-000611"/>
        <s v="MK68-000337"/>
        <s v="MK68-000583"/>
        <s v="MK68-000549"/>
        <s v="MK68-000555"/>
        <s v="MK68-000554"/>
        <s v="ใบรับคำสั่งซื้อ"/>
        <s v="MK68-000580"/>
        <s v="MK68-000574"/>
        <s v="MK68-000325"/>
        <s v="MK68-000514"/>
        <s v="MK68-000522"/>
        <s v="MK68-000531"/>
        <s v="MK67-001679"/>
        <s v="MK68-000324"/>
        <s v="MK68-000551"/>
        <s v="MK68-000529"/>
        <s v="MK68-000334"/>
        <s v="MK67-001533"/>
        <s v="MK68-000341"/>
        <s v="MK68-000440"/>
        <s v="MK68-000326"/>
        <s v="MK68-000122"/>
        <s v="MK68-000247"/>
        <s v="MK68-000093"/>
        <s v="MK67-001532"/>
        <s v="MK67-001153"/>
        <s v="MK68-000450"/>
        <s v="MK68-000452"/>
        <s v="MK68-000064"/>
        <s v="MK67-001236"/>
        <s v="MK67-001272"/>
        <s v="MK67-001396"/>
        <s v="MK68-000573"/>
        <s v="MK68-000502"/>
        <s v="MK68-000408"/>
        <s v="MK68-000546"/>
        <s v="MK68-000406"/>
        <s v="MK68-000386"/>
        <s v="MK68-000582"/>
        <s v="MK68-000588"/>
        <s v="MK68-000589"/>
        <s v="MK67-001273"/>
        <s v="MK68-000571"/>
        <s v="MK68-000608"/>
        <s v="MK68-000528"/>
        <s v="MK67-001617"/>
        <s v="MK67-001642"/>
        <s v="MK68-000058"/>
        <s v="MK67-001643"/>
        <s v="MK66-000701"/>
        <s v="MK68-000332"/>
        <s v="MK68-000534"/>
        <s v="MK68-000584"/>
        <s v="MK68-000472"/>
        <s v="MK68-000585"/>
        <s v="MK68-000378"/>
        <s v="MK67-001490"/>
        <s v="MK68-000353"/>
        <s v="MK68-000354"/>
        <s v="MK68-000355"/>
        <s v="MK68-000569"/>
      </sharedItems>
    </cacheField>
    <cacheField name="ชื่อลูกค้า" numFmtId="0">
      <sharedItems containsMixedTypes="1" containsNumber="1" containsInteger="1" minValue="0" maxValue="0" count="43">
        <s v="บจก.ซัน ซีเมนต์ โพรเซส"/>
        <n v="0"/>
        <s v="โรงสีขธัญญกิจ(ราชบุรี)"/>
        <s v="บจก.เกียเอ็นเนอร์ยี่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อทีอี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เชียเหมืองแร่"/>
        <s v="บจก.หนองบัวฟีดมิลล์"/>
        <s v="บจก.เอ็กซ์เซลเล้นท์"/>
        <s v="บจก.เบทาโกร"/>
        <s v="บจก.เสบียง 111 "/>
        <s v="บจก.วีซีเอฟ"/>
        <s v="บจก.เอสพีเอ็ม อาหารสัตว์"/>
        <s v="บจก.เอพีเอ็ม อะโกร"/>
        <s v="บจก.ไทยธรรมดี"/>
        <s v="กรุงเทพมหานคร"/>
        <s v="บจก.เอ็นบี ดิสทริบิวชั่น"/>
        <s v="บจก.แอมโก้เวท"/>
        <s v="คุณนพวินทร์ รัตนเศรษฐ์เมธา"/>
        <s v="บจก.ที.ซี.ยูเนี่ยน อโกรเทค"/>
        <s v="บจก.หนองบัว อโกรฟอร์ไลฟ์"/>
        <s v="กองเมล็ดพันธุ์ข้าว กรมการข้าว"/>
        <s v="บจก.ซิเบลโก้(สบปราบ)"/>
        <s v="บจก.ซิเบลโก้(บางเลน)"/>
        <s v="พันธุ์ข้าว"/>
        <s v="คุณวัลภา เผ่าเต้ม"/>
        <s v="บจก.ปริ้นซ์ อโกร ไซแอนส์"/>
        <s v="บจก.ไบโอกรีนนิค"/>
        <s v="บจก.น้ำตาลทิพย์สุโขทัย"/>
        <s v="คุณธนนท์ อุทัยไพศาลวงศ์"/>
        <s v="บจก.โอเชี่ยนฟีด"/>
        <s v="บจก.กบินทร์อินทรีย์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5-07T00:00:00" maxDate="2025-08-21T00:00:00" count="22">
        <s v="รอแจ้ง"/>
        <m/>
        <d v="2025-05-10T00:00:00"/>
        <d v="2025-05-07T00:00:00"/>
        <d v="2025-05-08T00:00:00"/>
        <d v="2025-05-30T00:00:00"/>
        <d v="2025-06-30T00:00:00"/>
        <d v="2025-05-13T00:00:00"/>
        <d v="2025-05-15T00:00:00"/>
        <d v="2025-05-16T00:00:00"/>
        <d v="2025-05-09T00:00:00"/>
        <d v="2025-05-20T00:00:00"/>
        <d v="2025-05-12T00:00:00"/>
        <d v="2025-05-14T00:00:00"/>
        <d v="2025-05-17T00:00:00"/>
        <d v="2025-05-21T00:00:00"/>
        <s v="รอส่ง"/>
        <d v="2025-05-26T00:00:00"/>
        <d v="2025-05-23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412250"/>
    </cacheField>
    <cacheField name="ประเภท" numFmtId="0">
      <sharedItems count="26">
        <s v="WSWT1625800SM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021850UV"/>
        <s v="WSWT2125650"/>
        <s v="WSWT2121670SM"/>
        <s v="WSWT2221940"/>
        <s v="WSWT2325650"/>
        <s v="WSWTSCL05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16987.0331530001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279535.0331530001"/>
    </cacheField>
    <cacheField name="Stock2" numFmtId="3">
      <sharedItems containsSemiMixedTypes="0" containsString="0" containsNumber="1" minValue="0" maxValue="14932"/>
    </cacheField>
    <cacheField name="ค้างเคลือบ" numFmtId="3">
      <sharedItems containsSemiMixedTypes="0" containsString="0" containsNumber="1" minValue="0" maxValue="1302055.0331530001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x v="5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3572"/>
    <n v="3832.0999999999995"/>
    <n v="0"/>
    <n v="0"/>
    <n v="0"/>
  </r>
  <r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3572"/>
    <n v="3832.0999999999995"/>
    <n v="0"/>
    <n v="0"/>
    <s v="ระบุในSD"/>
  </r>
  <r>
    <x v="6"/>
    <x v="6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6"/>
    <n v="5000"/>
    <n v="0"/>
    <n v="5000"/>
    <n v="0"/>
    <n v="5250"/>
    <x v="4"/>
    <n v="4121.1500000000005"/>
    <n v="4121.1500000000005"/>
    <n v="0"/>
    <n v="0"/>
    <n v="0"/>
    <n v="0"/>
  </r>
  <r>
    <x v="3"/>
    <x v="7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4"/>
    <n v="13201.65"/>
    <n v="7949"/>
    <n v="5252.65"/>
    <n v="0"/>
    <n v="0"/>
    <n v="0"/>
  </r>
  <r>
    <x v="1"/>
    <x v="8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7322.8"/>
    <n v="12070.150000000001"/>
    <n v="5252.65"/>
    <n v="0"/>
    <n v="0"/>
    <s v="ระบุในSD"/>
  </r>
  <r>
    <x v="7"/>
    <x v="9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8"/>
    <x v="9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3"/>
    <x v="10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21000"/>
    <n v="0"/>
    <x v="6"/>
    <n v="0"/>
    <n v="0"/>
    <n v="0"/>
    <n v="0"/>
    <n v="0"/>
    <n v="0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20690"/>
    <n v="0"/>
    <x v="6"/>
    <n v="0"/>
    <n v="0"/>
    <n v="0"/>
    <n v="0"/>
    <n v="0"/>
    <n v="0"/>
  </r>
  <r>
    <x v="10"/>
    <x v="11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0"/>
    <n v="21000"/>
    <x v="6"/>
    <n v="16484.600000000002"/>
    <n v="5000"/>
    <n v="11484.600000000002"/>
    <n v="0"/>
    <n v="0"/>
    <n v="0"/>
  </r>
  <r>
    <x v="3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120000"/>
    <n v="0"/>
    <n v="120000"/>
    <n v="0"/>
    <n v="126000"/>
    <x v="6"/>
    <n v="105613.2"/>
    <n v="0"/>
    <n v="105613.2"/>
    <n v="0"/>
    <n v="0"/>
    <n v="0"/>
  </r>
  <r>
    <x v="3"/>
    <x v="14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6"/>
    <n v="26403.3"/>
    <n v="0"/>
    <n v="26403.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57861"/>
    <n v="5000"/>
    <n v="152861"/>
    <n v="0"/>
    <n v="0"/>
    <s v="ระบุในSD"/>
  </r>
  <r>
    <x v="6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7"/>
    <n v="0"/>
    <n v="0"/>
    <n v="0"/>
    <n v="0"/>
    <n v="0"/>
    <n v="0"/>
  </r>
  <r>
    <x v="11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7"/>
    <n v="5238.75"/>
    <n v="0"/>
    <n v="5238.75"/>
    <n v="0"/>
    <n v="0"/>
    <s v="PDR250111"/>
  </r>
  <r>
    <x v="12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n v="91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2"/>
    <x v="4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4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5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3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7"/>
    <n v="8801.1"/>
    <n v="0"/>
    <n v="8801.1"/>
    <n v="0"/>
    <n v="0"/>
    <s v="PDR250114"/>
  </r>
  <r>
    <x v="13"/>
    <x v="4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0"/>
    <n v="4400.55"/>
    <n v="0"/>
    <n v="0"/>
    <s v="PDR250114"/>
  </r>
  <r>
    <x v="16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4679.9500000000007"/>
    <n v="0"/>
    <n v="0"/>
    <n v="0"/>
    <s v="PDR250114"/>
  </r>
  <r>
    <x v="16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2924"/>
    <n v="1755.9500000000007"/>
    <n v="0"/>
    <n v="0"/>
    <s v="PDR250114"/>
  </r>
  <r>
    <x v="12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n v="997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7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5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2"/>
    <x v="4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7"/>
    <n v="8801.1"/>
    <n v="0"/>
    <n v="8801.1"/>
    <n v="0"/>
    <n v="0"/>
    <s v="PDR250117"/>
  </r>
  <r>
    <x v="12"/>
    <x v="4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7"/>
  </r>
  <r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325000"/>
    <n v="0"/>
    <n v="325000"/>
    <n v="0"/>
    <n v="341250"/>
    <x v="7"/>
    <n v="286035.75"/>
    <n v="0"/>
    <n v="286035.75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51091.29999999993"/>
    <n v="7603.9500000000007"/>
    <n v="443487.35"/>
    <n v="0"/>
    <n v="0"/>
    <s v="ระบุในSD"/>
  </r>
  <r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x v="19"/>
    <x v="16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x v="20"/>
    <x v="16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4999.0247999999992"/>
    <n v="0"/>
    <n v="0"/>
    <n v="4999.0247999999992"/>
    <n v="0"/>
  </r>
  <r>
    <x v="20"/>
    <x v="16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3001"/>
    <n v="1998.0247999999992"/>
    <n v="0"/>
    <n v="4999.0247999999992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0"/>
    <n v="4400.55"/>
    <n v="0"/>
    <n v="4400.55"/>
    <n v="0"/>
    <n v="0"/>
    <n v="0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0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x v="3"/>
    <x v="18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x v="21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935"/>
    <n v="0"/>
    <x v="12"/>
    <n v="0"/>
    <n v="0"/>
    <n v="0"/>
    <n v="0"/>
    <n v="0"/>
    <s v="ห้ามขาด-ห้ามเกิน"/>
  </r>
  <r>
    <x v="22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11000"/>
    <n v="0"/>
    <x v="12"/>
    <n v="0"/>
    <n v="0"/>
    <n v="0"/>
    <n v="0"/>
    <n v="0"/>
    <n v="0"/>
  </r>
  <r>
    <x v="23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87"/>
    <n v="0"/>
    <n v="2087"/>
    <n v="23120"/>
    <n v="0"/>
    <x v="12"/>
    <n v="0"/>
    <n v="0"/>
    <n v="0"/>
    <n v="0"/>
    <n v="0"/>
    <n v="0"/>
  </r>
  <r>
    <x v="24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3300"/>
    <n v="0"/>
    <x v="12"/>
    <n v="0"/>
    <n v="0"/>
    <n v="0"/>
    <n v="0"/>
    <n v="0"/>
    <n v="0"/>
  </r>
  <r>
    <x v="25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4390"/>
    <n v="0"/>
    <x v="12"/>
    <n v="0"/>
    <n v="0"/>
    <n v="0"/>
    <n v="0"/>
    <n v="0"/>
    <n v="0"/>
  </r>
  <r>
    <x v="26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x v="26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27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x v="28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3400"/>
    <n v="0"/>
    <x v="12"/>
    <n v="0"/>
    <n v="0"/>
    <n v="0"/>
    <n v="0"/>
    <n v="0"/>
    <n v="0"/>
  </r>
  <r>
    <x v="29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3227.07"/>
    <n v="0"/>
    <n v="3227.07"/>
    <n v="0"/>
    <n v="0"/>
  </r>
  <r>
    <x v="30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12"/>
    <n v="10477.5"/>
    <n v="0"/>
    <n v="10477.5"/>
    <n v="0"/>
    <n v="10477.5"/>
    <n v="0"/>
  </r>
  <r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4414.5199999999995"/>
    <n v="0"/>
    <n v="0"/>
    <n v="4414.5199999999995"/>
    <n v="0"/>
  </r>
  <r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x v="33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6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5518.15"/>
    <n v="0"/>
    <n v="5518.15"/>
    <n v="0"/>
    <n v="0"/>
  </r>
  <r>
    <x v="3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0000"/>
    <n v="0"/>
    <n v="120000"/>
    <n v="0"/>
    <n v="126000"/>
    <x v="12"/>
    <n v="125730.00000000001"/>
    <n v="0"/>
    <n v="125730.00000000001"/>
    <n v="0"/>
    <n v="125730.00000000001"/>
    <n v="0"/>
  </r>
  <r>
    <x v="37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x v="37"/>
    <x v="16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x v="38"/>
    <x v="16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x v="19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x v="39"/>
    <x v="16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x v="39"/>
    <x v="16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x v="40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x v="41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2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3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4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5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6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x v="47"/>
    <x v="23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x v="48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x v="49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x v="50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x v="51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x v="52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x v="53"/>
    <x v="16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x v="54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x v="54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x v="55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x v="6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x v="6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x v="56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x v="57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x v="58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x v="59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20835.02000000014"/>
    <n v="18538.190000000002"/>
    <n v="302296.83000000013"/>
    <n v="14123.67"/>
    <n v="306711.35000000015"/>
    <s v="ระบุในSD"/>
  </r>
  <r>
    <x v="60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3"/>
    <n v="0"/>
    <x v="13"/>
    <n v="0"/>
    <n v="0"/>
    <n v="0"/>
    <n v="0"/>
    <n v="0"/>
    <s v="ลำพูน"/>
  </r>
  <r>
    <x v="61"/>
    <x v="18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0"/>
    <n v="0"/>
    <x v="13"/>
    <n v="0"/>
    <n v="0"/>
    <n v="0"/>
    <n v="0"/>
    <n v="0"/>
    <s v="ลำพูน"/>
  </r>
  <r>
    <x v="62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1000"/>
    <n v="0"/>
    <x v="13"/>
    <n v="0"/>
    <n v="0"/>
    <n v="0"/>
    <n v="0"/>
    <n v="0"/>
    <s v="ลพบุรี 1"/>
  </r>
  <r>
    <x v="63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x v="64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11363"/>
    <n v="9068.85"/>
    <x v="13"/>
    <n v="9755.271256500002"/>
    <n v="0"/>
    <n v="9755.271256500002"/>
    <n v="0"/>
    <n v="0"/>
    <s v="พระประแดง"/>
  </r>
  <r>
    <x v="65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998"/>
    <n v="0"/>
    <n v="2998"/>
    <n v="21000"/>
    <n v="0"/>
    <x v="13"/>
    <n v="0"/>
    <n v="0"/>
    <n v="0"/>
    <n v="0"/>
    <n v="0"/>
    <n v="0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x v="67"/>
    <x v="18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x v="68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x v="69"/>
    <x v="18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x v="7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x v="71"/>
    <x v="18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15000"/>
    <n v="0"/>
    <n v="15000"/>
    <n v="0"/>
    <n v="15750"/>
    <x v="13"/>
    <n v="16135.350000000002"/>
    <n v="0"/>
    <n v="16135.350000000002"/>
    <n v="0"/>
    <n v="0"/>
    <s v="หนองบุญมาก"/>
  </r>
  <r>
    <x v="71"/>
    <x v="18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14000"/>
    <n v="0"/>
    <n v="14000"/>
    <n v="0"/>
    <n v="14700"/>
    <x v="13"/>
    <n v="15059.660000000002"/>
    <n v="0"/>
    <n v="15059.660000000002"/>
    <n v="0"/>
    <n v="0"/>
    <s v="หนองบุญมาก"/>
  </r>
  <r>
    <x v="64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72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x v="73"/>
    <x v="18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x v="74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5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6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80000"/>
    <n v="0"/>
    <n v="80000"/>
    <n v="0"/>
    <n v="84000"/>
    <x v="13"/>
    <n v="86055.200000000012"/>
    <n v="0"/>
    <n v="86055.200000000012"/>
    <n v="0"/>
    <n v="0"/>
    <s v="ลพบุรี 3"/>
  </r>
  <r>
    <x v="77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3"/>
    <n v="4679.9500000000007"/>
    <n v="0"/>
    <n v="4679.9500000000007"/>
    <n v="0"/>
    <n v="0"/>
    <s v="PDR250113"/>
  </r>
  <r>
    <x v="78"/>
    <x v="18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0000"/>
    <n v="0"/>
    <n v="10000"/>
    <n v="0"/>
    <n v="10500"/>
    <x v="13"/>
    <n v="10756.900000000001"/>
    <n v="0"/>
    <n v="10756.900000000001"/>
    <n v="0"/>
    <n v="0"/>
    <s v="ลำพูน"/>
  </r>
  <r>
    <x v="79"/>
    <x v="18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x v="80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0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1"/>
    <x v="18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ำพูน"/>
  </r>
  <r>
    <x v="82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พบุรี 3"/>
  </r>
  <r>
    <x v="82"/>
    <x v="18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x v="83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x v="84"/>
    <x v="18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6"/>
    <x v="18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ำพูน"/>
  </r>
  <r>
    <x v="87"/>
    <x v="18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x v="88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7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3"/>
    <n v="21513.800000000003"/>
    <n v="0"/>
    <n v="21513.800000000003"/>
    <n v="0"/>
    <n v="0"/>
    <s v="ลพบุรี 3"/>
  </r>
  <r>
    <x v="88"/>
    <x v="18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6"/>
    <x v="18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x v="89"/>
    <x v="18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x v="60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x v="84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3"/>
    <x v="16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785535.66978149989"/>
    <n v="0"/>
    <n v="785535.66978149989"/>
    <n v="0"/>
    <n v="0"/>
    <s v="ระบุในSD"/>
  </r>
  <r>
    <x v="91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3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x v="92"/>
    <x v="15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x v="93"/>
    <x v="17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5900"/>
    <n v="5136.2999999999993"/>
    <n v="0"/>
    <n v="0"/>
    <n v="0"/>
  </r>
  <r>
    <x v="9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x v="6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0"/>
    <n v="15000"/>
    <n v="0"/>
    <n v="15000"/>
    <n v="0"/>
    <n v="0"/>
    <x v="14"/>
    <n v="16554.45"/>
    <n v="0"/>
    <n v="16554.45"/>
    <n v="0"/>
    <n v="0"/>
    <n v="0"/>
  </r>
  <r>
    <x v="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0"/>
    <x v="14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61398.149999999994"/>
    <n v="5900"/>
    <n v="55498.149999999994"/>
    <n v="0"/>
    <n v="0"/>
    <s v="ระบุในSD"/>
  </r>
  <r>
    <x v="94"/>
    <x v="24"/>
    <s v="กัสโซ่ฟีด 103SML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300กระสอบแบนเต็มใบ "/>
    <x v="20"/>
    <n v="2000"/>
    <n v="0"/>
    <n v="2000"/>
    <n v="5600"/>
    <n v="0"/>
    <x v="15"/>
    <n v="0"/>
    <n v="0"/>
    <n v="0"/>
    <n v="0"/>
    <n v="0"/>
    <n v="0"/>
  </r>
  <r>
    <x v="94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525"/>
    <n v="0"/>
    <x v="15"/>
    <n v="0"/>
    <n v="0"/>
    <n v="0"/>
    <n v="0"/>
    <n v="0"/>
    <n v="0"/>
  </r>
  <r>
    <x v="95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x v="95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75"/>
    <n v="0"/>
    <x v="15"/>
    <n v="0"/>
    <n v="0"/>
    <n v="0"/>
    <n v="0"/>
    <n v="0"/>
    <n v="0"/>
  </r>
  <r>
    <x v="96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400"/>
    <n v="0"/>
    <x v="15"/>
    <n v="0"/>
    <n v="0"/>
    <n v="0"/>
    <n v="0"/>
    <n v="0"/>
    <n v="0"/>
  </r>
  <r>
    <x v="97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7"/>
    <n v="5000"/>
    <n v="0"/>
    <n v="5000"/>
    <n v="0"/>
    <n v="5250"/>
    <x v="15"/>
    <n v="5378.4500000000007"/>
    <n v="0"/>
    <n v="5378.4500000000007"/>
    <n v="0"/>
    <n v="5378.4500000000007"/>
    <n v="0"/>
  </r>
  <r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40000"/>
    <n v="0"/>
    <n v="40000"/>
    <n v="0"/>
    <n v="42000"/>
    <x v="15"/>
    <n v="43027.600000000006"/>
    <n v="0"/>
    <n v="43027.600000000006"/>
    <n v="0"/>
    <n v="43027.600000000006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5"/>
    <n v="21513.800000000003"/>
    <n v="0"/>
    <n v="21513.800000000003"/>
    <n v="0"/>
    <n v="21513.800000000003"/>
    <n v="0"/>
  </r>
  <r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x v="98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99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100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x v="101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x v="102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x v="103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x v="104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73982.38"/>
    <n v="72336.66"/>
    <n v="101645.72000000002"/>
    <n v="72336.66"/>
    <n v="101645.72000000002"/>
    <s v="ระบุในSD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7"/>
    <n v="268368"/>
    <n v="15939"/>
    <n v="252429"/>
    <n v="21430"/>
    <n v="259284.90000000002"/>
    <x v="16"/>
    <n v="257176.91376300002"/>
    <n v="135598"/>
    <n v="121578.91376300002"/>
    <n v="0"/>
    <n v="257176.91376300002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135598"/>
    <n v="3499888.1337629999"/>
    <n v="0"/>
    <n v="3635486.1337629999"/>
    <s v="ระบุในSD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5000"/>
    <n v="0"/>
    <x v="17"/>
    <n v="0"/>
    <n v="0"/>
    <n v="0"/>
    <n v="0"/>
    <n v="0"/>
    <s v="ห้ามเกิน-ขาดได้5%"/>
  </r>
  <r>
    <x v="107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x v="108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7000"/>
    <n v="0"/>
    <n v="7000"/>
    <n v="0"/>
    <n v="7350"/>
    <x v="17"/>
    <n v="6943.09"/>
    <n v="0"/>
    <n v="6943.09"/>
    <n v="0"/>
    <n v="0"/>
    <n v="0"/>
  </r>
  <r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7"/>
    <n v="5000"/>
    <n v="0"/>
    <n v="5000"/>
    <n v="0"/>
    <n v="5250"/>
    <x v="17"/>
    <n v="4959.3500000000004"/>
    <n v="0"/>
    <n v="4959.3500000000004"/>
    <n v="0"/>
    <n v="4959.3500000000004"/>
    <n v="0"/>
  </r>
  <r>
    <x v="3"/>
    <x v="10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7"/>
    <n v="20000"/>
    <n v="0"/>
    <n v="20000"/>
    <n v="0"/>
    <n v="21000"/>
    <x v="17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46338.490000000005"/>
    <n v="10232.950000000001"/>
    <n v="36105.54"/>
    <n v="0"/>
    <n v="4959.3500000000004"/>
    <s v="ระบุในSD"/>
  </r>
  <r>
    <x v="109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x v="108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x v="110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6"/>
    <n v="8000"/>
    <n v="0"/>
    <n v="8000"/>
    <n v="0"/>
    <n v="8400"/>
    <x v="20"/>
    <n v="8605.52"/>
    <n v="1037"/>
    <n v="7568.52"/>
    <n v="0"/>
    <n v="8605.52"/>
    <s v="ขาด-เกิน5%"/>
  </r>
  <r>
    <x v="111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x v="112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x v="114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4563"/>
    <n v="0"/>
    <n v="4563"/>
    <n v="0"/>
    <n v="0"/>
    <x v="23"/>
    <n v="5163.3539099999998"/>
    <n v="0"/>
    <n v="5163.3539099999998"/>
    <n v="0"/>
    <n v="0"/>
    <n v="0"/>
  </r>
  <r>
    <x v="115"/>
    <x v="30"/>
    <s v="ไก่ชน"/>
    <n v="26"/>
    <n v="41"/>
    <s v="ขาว"/>
    <n v="0"/>
    <n v="97"/>
    <s v="±"/>
    <n v="5"/>
    <s v="ไม่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x v="107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x v="6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8"/>
    <n v="10000"/>
    <n v="3000"/>
    <n v="7000"/>
    <n v="0"/>
    <n v="7350"/>
    <x v="24"/>
    <n v="8703.31"/>
    <n v="0"/>
    <n v="8703.31"/>
    <n v="0"/>
    <n v="8703.31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x v="6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5"/>
    <n v="12433.3"/>
    <n v="6278"/>
    <n v="6155.2999999999993"/>
    <n v="0"/>
    <n v="0"/>
    <n v="0"/>
  </r>
  <r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x v="116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x v="11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3848"/>
    <n v="26152"/>
    <n v="0"/>
    <n v="27459.600000000002"/>
    <x v="26"/>
    <n v="32515.566159999998"/>
    <n v="32515.566159999998"/>
    <n v="0"/>
    <n v="0"/>
    <n v="32515.566159999998"/>
    <s v="ห้ามขาด-เกินได้5%"/>
  </r>
  <r>
    <x v="118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5626"/>
    <n v="31673.899999999994"/>
    <n v="0"/>
    <n v="37299.899999999994"/>
    <s v="ห้ามขาด-เกินได้5%"/>
  </r>
  <r>
    <x v="119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51818.19616"/>
    <n v="93840.4"/>
    <n v="13676.630000000001"/>
    <n v="131981.96615999998"/>
    <s v="ระบุในSD"/>
  </r>
  <r>
    <x v="12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7"/>
    <n v="59372.5"/>
    <n v="7016"/>
    <n v="52356.5"/>
    <n v="0"/>
    <n v="0"/>
    <n v="0"/>
  </r>
  <r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0"/>
    <x v="27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7016"/>
    <n v="79458.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2000"/>
    <n v="5404.0999999999995"/>
    <n v="0"/>
    <n v="0"/>
    <s v="ระบุในSD"/>
  </r>
  <r>
    <d v="2025-04-21T00:00:00"/>
    <x v="3"/>
    <x v="3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24200"/>
    <n v="0"/>
    <n v="24200"/>
    <n v="0"/>
    <n v="25410"/>
    <x v="2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18594.070000000003"/>
    <n v="15615"/>
    <n v="2979.0700000000033"/>
    <n v="0"/>
    <n v="0"/>
    <s v="ระบุในSD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7949"/>
    <n v="5252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4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5198"/>
    <n v="3603.1000000000004"/>
    <n v="0"/>
    <n v="8801.1"/>
    <s v="ระบุในSD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.958609759999995"/>
    <n v="0"/>
    <n v="49.958609759999995"/>
    <s v="มัด100"/>
    <x v="5"/>
    <n v="1500"/>
    <n v="0"/>
    <n v="1500"/>
    <n v="5570"/>
    <n v="0"/>
    <x v="5"/>
    <n v="0"/>
    <n v="0"/>
    <n v="0"/>
    <n v="0"/>
    <n v="0"/>
    <n v="0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38178"/>
    <n v="11822"/>
    <n v="37743"/>
    <n v="12413.1"/>
    <x v="5"/>
    <n v="10404.66042"/>
    <n v="0"/>
    <n v="10404.66042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10000"/>
    <n v="0"/>
    <n v="10000"/>
    <n v="41504"/>
    <n v="0"/>
    <x v="5"/>
    <n v="0"/>
    <n v="0"/>
    <n v="0"/>
    <n v="0"/>
    <n v="0"/>
    <n v="0"/>
  </r>
  <r>
    <d v="2025-03-18T00:00:00"/>
    <x v="7"/>
    <x v="7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5"/>
    <n v="0"/>
    <n v="0"/>
    <n v="0"/>
    <n v="0"/>
    <n v="0"/>
    <n v="0"/>
  </r>
  <r>
    <d v="2025-04-07T00:00:00"/>
    <x v="8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5"/>
    <n v="17602.2"/>
    <n v="2500"/>
    <n v="15102.2"/>
    <n v="0"/>
    <n v="0"/>
    <n v="0"/>
  </r>
  <r>
    <d v="2025-04-07T00:00:00"/>
    <x v="8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0"/>
    <n v="8801.1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3"/>
    <n v="10000"/>
    <n v="0"/>
    <n v="10000"/>
    <n v="10470"/>
    <n v="0"/>
    <x v="5"/>
    <n v="0"/>
    <n v="0"/>
    <n v="0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0"/>
    <n v="26250"/>
    <x v="5"/>
    <n v="20605.75"/>
    <n v="0"/>
    <n v="20605.75"/>
    <n v="0"/>
    <n v="0"/>
    <n v="0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2"/>
    <n v="15000"/>
    <n v="0"/>
    <n v="15000"/>
    <n v="0"/>
    <n v="15750"/>
    <x v="5"/>
    <n v="12363.45"/>
    <n v="0"/>
    <n v="12363.45"/>
    <n v="0"/>
    <n v="0"/>
    <n v="0"/>
  </r>
  <r>
    <d v="2025-04-08T00:00:00"/>
    <x v="10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5"/>
    <n v="17602.2"/>
    <n v="0"/>
    <n v="17602.2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10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228755.76042000001"/>
    <n v="2500"/>
    <n v="226255.76041999998"/>
    <n v="0"/>
    <n v="0"/>
    <s v="ระบุในSD"/>
  </r>
  <r>
    <d v="2025-04-09T00:00:00"/>
    <x v="11"/>
    <x v="11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6"/>
    <n v="0"/>
    <n v="0"/>
    <n v="0"/>
    <n v="0"/>
    <n v="0"/>
    <s v="PDR250118"/>
  </r>
  <r>
    <d v="2025-04-09T00:00:00"/>
    <x v="12"/>
    <x v="11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350"/>
    <n v="4650"/>
    <n v="5300"/>
    <n v="0"/>
    <x v="6"/>
    <n v="0"/>
    <n v="0"/>
    <n v="0"/>
    <n v="0"/>
    <n v="0"/>
    <s v="PDR250118"/>
  </r>
  <r>
    <d v="2025-04-09T00:00:00"/>
    <x v="12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225"/>
    <n v="0"/>
    <n v="0"/>
    <n v="0"/>
    <x v="6"/>
    <n v="0"/>
    <n v="0"/>
    <n v="0"/>
    <n v="0"/>
    <n v="0"/>
    <s v="PDR250118"/>
  </r>
  <r>
    <d v="2025-04-09T00:00:00"/>
    <x v="12"/>
    <x v="11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62"/>
    <n v="0"/>
    <x v="6"/>
    <n v="0"/>
    <n v="0"/>
    <n v="0"/>
    <n v="0"/>
    <n v="0"/>
    <s v="PDR250118"/>
  </r>
  <r>
    <d v="2025-04-09T00:00:00"/>
    <x v="12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6"/>
    <n v="0"/>
    <n v="0"/>
    <n v="0"/>
    <n v="0"/>
    <n v="0"/>
    <s v="PDR250118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5000"/>
    <n v="0"/>
    <n v="15000"/>
    <n v="5600"/>
    <n v="9870"/>
    <x v="6"/>
    <n v="8686.6857"/>
    <n v="0"/>
    <n v="8686.6857"/>
    <n v="0"/>
    <n v="0"/>
    <s v="PDR250130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09T00:00:00"/>
    <x v="11"/>
    <x v="11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11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6"/>
    <n v="4400.55"/>
    <n v="0"/>
    <n v="4400.55"/>
    <n v="0"/>
    <n v="0"/>
    <s v="PDR250119"/>
  </r>
  <r>
    <d v="2025-04-09T00:00:00"/>
    <x v="11"/>
    <x v="11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5104"/>
    <n v="0"/>
    <n v="5100"/>
    <n v="0"/>
    <x v="6"/>
    <n v="0"/>
    <n v="0"/>
    <n v="0"/>
    <n v="0"/>
    <n v="0"/>
    <s v="PDR250119"/>
  </r>
  <r>
    <d v="2025-04-09T00:00:00"/>
    <x v="11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4800"/>
    <n v="200"/>
    <n v="5000"/>
    <n v="0"/>
    <x v="6"/>
    <n v="0"/>
    <n v="0"/>
    <n v="0"/>
    <n v="0"/>
    <n v="0"/>
    <s v="PDR250119"/>
  </r>
  <r>
    <d v="2025-04-09T00:00:00"/>
    <x v="14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6"/>
    <n v="5238.75"/>
    <n v="0"/>
    <n v="5238.75"/>
    <n v="0"/>
    <n v="0"/>
    <s v="PDR250119"/>
  </r>
  <r>
    <d v="2025-04-09T00:00:00"/>
    <x v="11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1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2"/>
    <x v="11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120"/>
  </r>
  <r>
    <d v="2025-04-22T00:00:00"/>
    <x v="13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31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8801.1"/>
    <n v="0"/>
    <n v="8801.1"/>
    <n v="0"/>
    <n v="0"/>
    <s v="PDR250132"/>
  </r>
  <r>
    <d v="2025-04-22T00:00:00"/>
    <x v="13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0"/>
    <n v="4400.55"/>
    <n v="0"/>
    <n v="0"/>
    <s v="PDR250133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8801.1"/>
    <n v="0"/>
    <n v="8801.1"/>
    <n v="0"/>
    <n v="0"/>
    <s v="PDR250134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5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0"/>
    <x v="6"/>
    <n v="10477.5"/>
    <n v="0"/>
    <n v="10477.5"/>
    <n v="0"/>
    <n v="0"/>
    <s v="PDR250135"/>
  </r>
  <r>
    <s v="ประมาณการ"/>
    <x v="0"/>
    <x v="11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6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561530.0732799999"/>
    <n v="0"/>
    <n v="561530.0732799999"/>
    <n v="0"/>
    <n v="0"/>
    <s v="ระบุในSD"/>
  </r>
  <r>
    <d v="2025-03-05T00:00:00"/>
    <x v="16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4-24T00:00:00"/>
    <x v="17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8"/>
    <n v="8801.1"/>
    <n v="8801.1"/>
    <n v="0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7602.2"/>
    <n v="8801.1"/>
    <n v="8801.1"/>
    <n v="0"/>
    <n v="0"/>
    <s v="ระบุในSD"/>
  </r>
  <r>
    <d v="2025-04-25T00:00:00"/>
    <x v="2"/>
    <x v="14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25T00:00:00"/>
    <x v="2"/>
    <x v="14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19T00:00:00"/>
    <x v="18"/>
    <x v="15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1"/>
    <n v="5000"/>
    <n v="0"/>
    <n v="5000"/>
    <n v="0"/>
    <n v="0"/>
    <x v="8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16414.75"/>
    <n v="5657.85"/>
    <n v="10756.900000000001"/>
    <n v="0"/>
    <n v="0"/>
    <s v="ระบุในSD"/>
  </r>
  <r>
    <d v="2025-03-24T00:00:00"/>
    <x v="19"/>
    <x v="16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0"/>
    <n v="2500"/>
    <n v="5688"/>
    <n v="0"/>
    <x v="10"/>
    <n v="0"/>
    <n v="0"/>
    <n v="0"/>
    <n v="0"/>
    <n v="0"/>
    <n v="0"/>
  </r>
  <r>
    <d v="2025-04-17T00:00:00"/>
    <x v="20"/>
    <x v="15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35"/>
    <n v="0"/>
    <x v="10"/>
    <n v="0"/>
    <n v="0"/>
    <n v="0"/>
    <n v="0"/>
    <n v="0"/>
    <s v="พระประแดง"/>
  </r>
  <r>
    <d v="2025-04-17T00:00:00"/>
    <x v="20"/>
    <x v="15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7T00:00:00"/>
    <x v="20"/>
    <x v="15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3106"/>
    <n v="0"/>
    <n v="3300"/>
    <n v="0"/>
    <x v="10"/>
    <n v="0"/>
    <n v="0"/>
    <n v="0"/>
    <n v="0"/>
    <n v="0"/>
    <s v="พระประแดง"/>
  </r>
  <r>
    <d v="2025-04-17T00:00:00"/>
    <x v="21"/>
    <x v="15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9T00:00:00"/>
    <x v="22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9920"/>
    <n v="0"/>
    <n v="9920"/>
    <n v="21495"/>
    <n v="0"/>
    <x v="10"/>
    <n v="0"/>
    <n v="0"/>
    <n v="0"/>
    <n v="0"/>
    <n v="0"/>
    <s v="ห้ามขาด-ห้ามเกิน"/>
  </r>
  <r>
    <d v="2025-04-19T00:00:00"/>
    <x v="23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10477.5"/>
    <n v="0"/>
    <n v="0"/>
    <n v="10477.5"/>
    <s v="ห้ามขาด-ห้ามเกิน"/>
  </r>
  <r>
    <d v="2025-04-19T00:00:00"/>
    <x v="23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5280.6600000000008"/>
    <n v="0"/>
    <n v="5280.6600000000008"/>
    <n v="0"/>
    <s v="ห้ามขาด-ห้ามเกิน"/>
  </r>
  <r>
    <d v="2025-04-19T00:00:00"/>
    <x v="24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6000"/>
    <n v="0"/>
    <x v="10"/>
    <n v="0"/>
    <n v="0"/>
    <n v="0"/>
    <n v="0"/>
    <n v="0"/>
    <s v="ห้ามขาด-ห้ามเกิน"/>
  </r>
  <r>
    <d v="2025-04-19T00:00:00"/>
    <x v="24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5900"/>
    <n v="0"/>
    <x v="10"/>
    <n v="0"/>
    <n v="0"/>
    <n v="0"/>
    <n v="0"/>
    <n v="0"/>
    <s v="ห้ามขาด-ห้ามเกิน"/>
  </r>
  <r>
    <d v="2024-11-15T00:00:00"/>
    <x v="25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365"/>
    <n v="0"/>
    <x v="10"/>
    <n v="0"/>
    <n v="0"/>
    <n v="0"/>
    <n v="0"/>
    <n v="0"/>
    <n v="0"/>
  </r>
  <r>
    <d v="2025-04-19T00:00:00"/>
    <x v="26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000"/>
    <n v="0"/>
    <n v="50000"/>
    <n v="0"/>
    <n v="52500"/>
    <x v="10"/>
    <n v="52387.500000000007"/>
    <n v="52387.500000000007"/>
    <n v="0"/>
    <n v="0"/>
    <n v="52387.500000000007"/>
    <s v="ห้ามขาด-ห้ามเกิน"/>
  </r>
  <r>
    <d v="2025-04-19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000"/>
    <n v="0"/>
    <n v="20000"/>
    <n v="16344"/>
    <n v="3838.8"/>
    <x v="10"/>
    <n v="4022.1027000000008"/>
    <n v="4022.1027000000008"/>
    <n v="0"/>
    <n v="4022.1027000000008"/>
    <n v="0"/>
    <s v="ห้ามขาด-ห้ามเกิน"/>
  </r>
  <r>
    <d v="2025-01-17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0"/>
    <n v="851.55000000000007"/>
    <x v="10"/>
    <n v="849.72525000000007"/>
    <n v="849.72525000000007"/>
    <n v="0"/>
    <n v="849.72525000000007"/>
    <n v="0"/>
    <s v="ห้ามขาด-ห้ามเกิน"/>
  </r>
  <r>
    <d v="2025-03-05T00:00:00"/>
    <x v="29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0"/>
    <n v="183.75"/>
    <x v="10"/>
    <n v="183.35625000000002"/>
    <n v="183.35625000000002"/>
    <n v="0"/>
    <n v="183.35625000000002"/>
    <n v="0"/>
    <n v="0"/>
  </r>
  <r>
    <d v="2025-04-19T00:00:00"/>
    <x v="27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0"/>
    <n v="10477.5"/>
    <n v="0"/>
    <n v="10477.5"/>
    <s v="ห้ามขาด-ห้ามเกิน"/>
  </r>
  <r>
    <d v="2025-03-05T00:00:00"/>
    <x v="16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0"/>
    <n v="414.75"/>
    <x v="10"/>
    <n v="413.86125000000004"/>
    <n v="0"/>
    <n v="413.86125000000004"/>
    <n v="0"/>
    <n v="413.86125000000004"/>
    <n v="0"/>
  </r>
  <r>
    <d v="2025-04-19T00:00:00"/>
    <x v="30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3-05T00:00:00"/>
    <x v="31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0"/>
    <n v="246.75"/>
    <x v="10"/>
    <n v="246.22125000000003"/>
    <n v="0"/>
    <n v="246.22125000000003"/>
    <n v="0"/>
    <n v="246.22125000000003"/>
    <n v="0"/>
  </r>
  <r>
    <d v="2025-04-19T00:00:00"/>
    <x v="30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19T00:00:00"/>
    <x v="30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09T00:00:00"/>
    <x v="32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6000"/>
    <n v="5895"/>
    <n v="105"/>
    <n v="6500"/>
    <n v="0"/>
    <x v="10"/>
    <n v="0"/>
    <n v="0"/>
    <n v="0"/>
    <n v="0"/>
    <n v="0"/>
    <n v="0"/>
  </r>
  <r>
    <d v="2025-04-24T00:00:00"/>
    <x v="33"/>
    <x v="18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0"/>
    <n v="5378.4500000000007"/>
    <n v="0"/>
    <n v="5378.4500000000007"/>
    <n v="0"/>
    <n v="5378.4500000000007"/>
    <n v="0"/>
  </r>
  <r>
    <d v="2025-03-04T00:00:00"/>
    <x v="34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297"/>
    <n v="0"/>
    <n v="5297"/>
    <n v="0"/>
    <n v="5561.85"/>
    <x v="10"/>
    <n v="5845.9281099999989"/>
    <n v="0"/>
    <n v="5845.9281099999989"/>
    <n v="0"/>
    <n v="5845.9281099999989"/>
    <n v="0"/>
  </r>
  <r>
    <d v="2025-02-2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0"/>
    <n v="5518.15"/>
    <n v="0"/>
    <n v="5518.15"/>
    <n v="0"/>
    <n v="5518.15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0"/>
    <n v="5518.15"/>
    <n v="0"/>
    <n v="5518.15"/>
    <n v="0"/>
    <n v="5518.15"/>
    <n v="0"/>
  </r>
  <r>
    <d v="2025-04-09T00:00:00"/>
    <x v="37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5021"/>
    <n v="0"/>
    <n v="10500"/>
    <n v="0"/>
    <x v="10"/>
    <n v="0"/>
    <n v="0"/>
    <n v="0"/>
    <n v="0"/>
    <n v="0"/>
    <n v="0"/>
  </r>
  <r>
    <d v="2025-04-09T00:00:00"/>
    <x v="38"/>
    <x v="16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10"/>
    <n v="6454.14"/>
    <n v="6454.14"/>
    <n v="0"/>
    <n v="0"/>
    <n v="6454.14"/>
    <n v="0"/>
  </r>
  <r>
    <d v="1899-12-30T00:00:00"/>
    <x v="39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0"/>
    <n v="5518.15"/>
    <n v="0"/>
    <n v="5518.15"/>
    <n v="0"/>
    <n v="5518.15"/>
    <n v="0"/>
  </r>
  <r>
    <d v="2025-03-04T00:00:00"/>
    <x v="40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47"/>
    <n v="0"/>
    <n v="5300"/>
    <n v="0"/>
    <x v="10"/>
    <n v="0"/>
    <n v="0"/>
    <n v="0"/>
    <n v="0"/>
    <n v="0"/>
    <n v="0"/>
  </r>
  <r>
    <d v="2025-04-09T00:00:00"/>
    <x v="41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d v="2025-04-22T00:00:00"/>
    <x v="44"/>
    <x v="16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50000"/>
    <n v="0"/>
    <n v="150000"/>
    <n v="0"/>
    <n v="157500"/>
    <x v="10"/>
    <n v="157162.5"/>
    <n v="0"/>
    <n v="157162.5"/>
    <n v="0"/>
    <n v="157162.5"/>
    <n v="0"/>
  </r>
  <r>
    <s v="ประมาณการ"/>
    <x v="0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0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45"/>
    <x v="17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46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"/>
    <n v="2000"/>
    <n v="0"/>
    <n v="5400"/>
    <n v="0"/>
    <x v="10"/>
    <n v="0"/>
    <n v="0"/>
    <n v="0"/>
    <n v="0"/>
    <n v="0"/>
    <n v="0"/>
  </r>
  <r>
    <d v="2025-03-25T00:00:00"/>
    <x v="52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2500"/>
    <n v="1500"/>
    <n v="4209"/>
    <n v="0"/>
    <x v="10"/>
    <n v="0"/>
    <n v="0"/>
    <n v="0"/>
    <n v="0"/>
    <n v="0"/>
    <n v="0"/>
  </r>
  <r>
    <d v="2025-03-25T00:00:00"/>
    <x v="53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10"/>
    <n v="0"/>
    <n v="0"/>
    <n v="0"/>
    <n v="0"/>
    <n v="0"/>
    <n v="0"/>
  </r>
  <r>
    <d v="2025-01-10T00:00:00"/>
    <x v="54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432"/>
    <n v="2432"/>
    <n v="0"/>
    <n v="0"/>
    <n v="0"/>
    <x v="10"/>
    <n v="0"/>
    <n v="0"/>
    <n v="0"/>
    <n v="0"/>
    <n v="0"/>
    <n v="0"/>
  </r>
  <r>
    <d v="2024-12-17T00:00:00"/>
    <x v="55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712"/>
    <n v="288"/>
    <n v="4300"/>
    <n v="0"/>
    <x v="10"/>
    <n v="0"/>
    <n v="0"/>
    <n v="0"/>
    <n v="0"/>
    <n v="0"/>
    <n v="0"/>
  </r>
  <r>
    <d v="2025-03-04T00:00:00"/>
    <x v="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10"/>
    <n v="0"/>
    <n v="0"/>
    <n v="0"/>
    <n v="0"/>
    <n v="0"/>
    <n v="0"/>
  </r>
  <r>
    <d v="2025-03-04T00:00:00"/>
    <x v="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10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57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2364"/>
    <n v="136"/>
    <n v="5500"/>
    <n v="0"/>
    <x v="10"/>
    <n v="0"/>
    <n v="0"/>
    <n v="0"/>
    <n v="0"/>
    <n v="0"/>
    <n v="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70003.45481000002"/>
    <n v="79654.984200000006"/>
    <n v="290348.47061000008"/>
    <n v="10335.844200000001"/>
    <n v="359667.61060999997"/>
    <s v="ระบุในSD"/>
  </r>
  <r>
    <d v="2025-04-21T00:00:00"/>
    <x v="59"/>
    <x v="19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3"/>
    <n v="25000"/>
    <n v="0"/>
    <n v="25000"/>
    <n v="0"/>
    <n v="0"/>
    <x v="11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1"/>
    <n v="26892.250000000004"/>
    <n v="0"/>
    <n v="26892.250000000004"/>
    <n v="0"/>
    <n v="0"/>
    <s v="ระบุในSD"/>
  </r>
  <r>
    <d v="2025-03-27T00:00:00"/>
    <x v="60"/>
    <x v="15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29759"/>
    <n v="241"/>
    <n v="30900"/>
    <n v="0"/>
    <x v="12"/>
    <n v="0"/>
    <n v="0"/>
    <n v="0"/>
    <n v="0"/>
    <n v="0"/>
    <s v="ลพบุรี 3"/>
  </r>
  <r>
    <d v="2025-04-19T00:00:00"/>
    <x v="18"/>
    <x v="15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5390"/>
    <n v="0"/>
    <x v="12"/>
    <n v="0"/>
    <n v="0"/>
    <n v="0"/>
    <n v="0"/>
    <n v="0"/>
    <s v="ลำพูน"/>
  </r>
  <r>
    <d v="2025-04-04T00:00:00"/>
    <x v="6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30000"/>
    <n v="25000"/>
    <n v="5000"/>
    <n v="30900"/>
    <n v="0"/>
    <x v="12"/>
    <n v="0"/>
    <n v="0"/>
    <n v="0"/>
    <n v="0"/>
    <n v="0"/>
    <s v="ลพบุรี 1"/>
  </r>
  <r>
    <d v="2025-04-19T00:00:00"/>
    <x v="62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5920"/>
    <n v="2240"/>
    <n v="23680"/>
    <n v="73245"/>
    <n v="0"/>
    <x v="12"/>
    <n v="0"/>
    <n v="0"/>
    <n v="0"/>
    <n v="0"/>
    <n v="0"/>
    <s v="ห้ามขาด-ห้ามเกิน"/>
  </r>
  <r>
    <d v="2025-04-19T00:00:00"/>
    <x v="63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70000"/>
    <n v="344"/>
    <n v="69656"/>
    <n v="30413"/>
    <n v="41566.35"/>
    <x v="12"/>
    <n v="43551.143212500006"/>
    <n v="17000"/>
    <n v="26551.143212500006"/>
    <n v="0"/>
    <n v="0"/>
    <s v="ห้ามขาด-ห้ามเกิน"/>
  </r>
  <r>
    <d v="2025-03-15T00:00:00"/>
    <x v="64"/>
    <x v="15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10400"/>
    <n v="0"/>
    <x v="12"/>
    <n v="0"/>
    <n v="0"/>
    <n v="0"/>
    <n v="0"/>
    <n v="0"/>
    <s v="ลำพูน"/>
  </r>
  <r>
    <d v="2025-03-15T00:00:00"/>
    <x v="65"/>
    <x v="15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9715"/>
    <n v="285"/>
    <n v="10397"/>
    <n v="0"/>
    <x v="12"/>
    <n v="0"/>
    <n v="0"/>
    <n v="0"/>
    <n v="0"/>
    <n v="0"/>
    <s v="ลำพูน"/>
  </r>
  <r>
    <d v="2025-03-15T00:00:00"/>
    <x v="66"/>
    <x v="15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65"/>
    <x v="15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5400"/>
    <n v="0"/>
    <x v="12"/>
    <n v="0"/>
    <n v="0"/>
    <n v="0"/>
    <n v="0"/>
    <n v="0"/>
    <s v="ลำพูน"/>
  </r>
  <r>
    <d v="2025-04-04T00:00:00"/>
    <x v="67"/>
    <x v="15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2000"/>
    <n v="0"/>
    <n v="12000"/>
    <n v="0"/>
    <n v="12600"/>
    <x v="12"/>
    <n v="12908.28"/>
    <n v="0"/>
    <n v="12908.28"/>
    <n v="0"/>
    <n v="0"/>
    <s v="หนองบุญมาก"/>
  </r>
  <r>
    <d v="2025-04-17T00:00:00"/>
    <x v="68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0"/>
    <n v="31500"/>
    <x v="12"/>
    <n v="32270.700000000004"/>
    <n v="0"/>
    <n v="32270.700000000004"/>
    <n v="0"/>
    <n v="0"/>
    <s v="ลพบุรี 1"/>
  </r>
  <r>
    <d v="2025-04-17T00:00:00"/>
    <x v="68"/>
    <x v="15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04T00:00:00"/>
    <x v="67"/>
    <x v="15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0000"/>
    <n v="0"/>
    <n v="20000"/>
    <n v="0"/>
    <n v="21000"/>
    <x v="12"/>
    <n v="21513.800000000003"/>
    <n v="0"/>
    <n v="21513.800000000003"/>
    <n v="0"/>
    <n v="0"/>
    <s v="ลพบุรี 3"/>
  </r>
  <r>
    <d v="2025-03-15T00:00:00"/>
    <x v="66"/>
    <x v="15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0"/>
    <n v="5378.4500000000007"/>
    <n v="0"/>
    <n v="0"/>
    <s v="ลำพูน"/>
  </r>
  <r>
    <d v="2025-04-04T00:00:00"/>
    <x v="69"/>
    <x v="15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2"/>
    <n v="43027.600000000006"/>
    <n v="0"/>
    <n v="43027.600000000006"/>
    <n v="0"/>
    <n v="0"/>
    <s v="ลพบุรี 3"/>
  </r>
  <r>
    <d v="2025-03-15T00:00:00"/>
    <x v="70"/>
    <x v="15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2"/>
    <n v="5378.4500000000007"/>
    <n v="0"/>
    <n v="5378.4500000000007"/>
    <n v="0"/>
    <n v="0"/>
    <s v="ลำพูน"/>
  </r>
  <r>
    <d v="2025-04-17T00:00:00"/>
    <x v="7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24T00:00:00"/>
    <x v="2"/>
    <x v="15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2"/>
    <n v="10756.900000000001"/>
    <n v="0"/>
    <n v="10756.900000000001"/>
    <n v="0"/>
    <n v="0"/>
    <s v="ลพบุรี 3"/>
  </r>
  <r>
    <d v="2025-04-24T00:00:00"/>
    <x v="2"/>
    <x v="15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d v="2025-03-15T00:00:00"/>
    <x v="64"/>
    <x v="15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50083.6232125001"/>
    <n v="17000"/>
    <n v="233083.62321250004"/>
    <n v="0"/>
    <n v="0"/>
    <s v="ระบุในSD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9"/>
    <n v="5000"/>
    <n v="0"/>
    <n v="5000"/>
    <n v="0"/>
    <n v="0"/>
    <x v="13"/>
    <n v="5518.15"/>
    <n v="2500"/>
    <n v="3018.1499999999996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0"/>
    <x v="13"/>
    <n v="5518.15"/>
    <n v="0"/>
    <n v="5518.15"/>
    <n v="0"/>
    <n v="0"/>
    <n v="0"/>
  </r>
  <r>
    <d v="1899-12-30T00:00:00"/>
    <x v="2"/>
    <x v="20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6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4"/>
    <n v="10000"/>
    <n v="0"/>
    <n v="10000"/>
    <n v="0"/>
    <n v="0"/>
    <x v="13"/>
    <n v="11036.3"/>
    <n v="0"/>
    <n v="11036.3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9663.350000000006"/>
    <n v="13536.3"/>
    <n v="36127.050000000003"/>
    <n v="0"/>
    <n v="0"/>
    <s v="ระบุในSD"/>
  </r>
  <r>
    <d v="2025-04-26T00:00:00"/>
    <x v="2"/>
    <x v="2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6"/>
    <n v="8000"/>
    <n v="0"/>
    <n v="8000"/>
    <n v="0"/>
    <n v="8400"/>
    <x v="14"/>
    <n v="7934.96"/>
    <n v="0"/>
    <n v="7934.96"/>
    <n v="0"/>
    <n v="0"/>
    <n v="0"/>
  </r>
  <r>
    <d v="2025-04-21T00:00:00"/>
    <x v="74"/>
    <x v="3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2025-04-21T00:00:00"/>
    <x v="74"/>
    <x v="3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7934.96"/>
    <n v="0"/>
    <n v="7934.96"/>
    <n v="0"/>
    <n v="0"/>
    <s v="ระบุในSD"/>
  </r>
  <r>
    <d v="2025-04-19T00:00:00"/>
    <x v="75"/>
    <x v="22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7"/>
    <n v="3000"/>
    <n v="0"/>
    <n v="3000"/>
    <n v="0"/>
    <n v="3150"/>
    <x v="15"/>
    <n v="3227.07"/>
    <n v="3227.07"/>
    <n v="0"/>
    <n v="3227.07"/>
    <n v="0"/>
    <n v="0"/>
  </r>
  <r>
    <d v="2025-04-24T00:00:00"/>
    <x v="76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7915"/>
    <n v="2189.25"/>
    <x v="15"/>
    <n v="2354.9543325"/>
    <n v="2354.9543325"/>
    <n v="0"/>
    <n v="0"/>
    <n v="2354.9543325"/>
    <n v="0"/>
  </r>
  <r>
    <d v="2025-04-21T00:00:00"/>
    <x v="77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30000"/>
    <n v="0"/>
    <n v="30000"/>
    <n v="0"/>
    <n v="31500"/>
    <x v="15"/>
    <n v="32270.700000000004"/>
    <n v="7525"/>
    <n v="24745.700000000004"/>
    <n v="0"/>
    <n v="32270.700000000004"/>
    <n v="0"/>
  </r>
  <r>
    <d v="2025-04-21T00:00:00"/>
    <x v="78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20000"/>
    <n v="0"/>
    <n v="20000"/>
    <n v="20943"/>
    <n v="0"/>
    <x v="15"/>
    <n v="0"/>
    <n v="0"/>
    <n v="0"/>
    <n v="0"/>
    <n v="0"/>
    <n v="0"/>
  </r>
  <r>
    <d v="2025-04-21T00:00:00"/>
    <x v="78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400"/>
    <n v="0"/>
    <x v="15"/>
    <n v="0"/>
    <n v="0"/>
    <n v="0"/>
    <n v="0"/>
    <n v="0"/>
    <n v="0"/>
  </r>
  <r>
    <d v="2025-04-21T00:00:00"/>
    <x v="78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596"/>
    <n v="0"/>
    <x v="15"/>
    <n v="0"/>
    <n v="0"/>
    <n v="0"/>
    <n v="0"/>
    <n v="0"/>
    <n v="0"/>
  </r>
  <r>
    <d v="1899-12-30T00:00:00"/>
    <x v="2"/>
    <x v="24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9"/>
    <n v="5000"/>
    <n v="0"/>
    <n v="5000"/>
    <n v="0"/>
    <n v="5250"/>
    <x v="15"/>
    <n v="5378.4500000000007"/>
    <n v="0"/>
    <n v="5378.4500000000007"/>
    <n v="0"/>
    <n v="5378.4500000000007"/>
    <n v="0"/>
  </r>
  <r>
    <d v="2025-04-09T00:00:00"/>
    <x v="79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5"/>
    <n v="6000"/>
    <n v="0"/>
    <n v="6000"/>
    <n v="0"/>
    <n v="6300"/>
    <x v="15"/>
    <n v="6621.78"/>
    <n v="0"/>
    <n v="6621.78"/>
    <n v="0"/>
    <n v="6621.78"/>
    <n v="0"/>
  </r>
  <r>
    <d v="2024-12-02T00:00:00"/>
    <x v="8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d v="2024-12-05T00:00:00"/>
    <x v="81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4"/>
    <n v="60000"/>
    <n v="0"/>
    <n v="60000"/>
    <n v="0"/>
    <n v="63000"/>
    <x v="15"/>
    <n v="64541.400000000009"/>
    <n v="0"/>
    <n v="64541.400000000009"/>
    <n v="0"/>
    <n v="64541.400000000009"/>
    <n v="0"/>
  </r>
  <r>
    <d v="2025-01-10T00:00:00"/>
    <x v="82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4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5"/>
    <n v="11595.1"/>
    <n v="0"/>
    <n v="11595.1"/>
    <n v="0"/>
    <n v="11595.1"/>
    <n v="0"/>
  </r>
  <r>
    <d v="2024-12-05T00:00:00"/>
    <x v="83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84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5"/>
    <n v="11036.3"/>
    <n v="0"/>
    <n v="11036.3"/>
    <n v="0"/>
    <n v="11036.3"/>
    <n v="0"/>
  </r>
  <r>
    <d v="2023-05-20T00:00:00"/>
    <x v="85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30862.24433250003"/>
    <n v="13107.024332500001"/>
    <n v="217755.22000000003"/>
    <n v="3227.07"/>
    <n v="227635.17433250003"/>
    <s v="ระบุในSD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2"/>
    <n v="325632"/>
    <n v="325632"/>
    <n v="0"/>
    <n v="329710"/>
    <n v="0"/>
    <x v="16"/>
    <n v="0"/>
    <n v="0"/>
    <n v="0"/>
    <n v="0"/>
    <n v="0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482368"/>
    <n v="141049"/>
    <n v="341319"/>
    <n v="274233"/>
    <n v="218541.75"/>
    <x v="16"/>
    <n v="216765.0055725"/>
    <n v="21869"/>
    <n v="194896.0055725"/>
    <n v="0"/>
    <n v="216765.0055725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1192000"/>
    <n v="0"/>
    <n v="1192000"/>
    <n v="0"/>
    <n v="1251600"/>
    <x v="16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399074.0455725"/>
    <n v="21869"/>
    <n v="1377205.0455725"/>
    <n v="0"/>
    <n v="1399074.0455725"/>
    <s v="ระบุในSD"/>
  </r>
  <r>
    <d v="2025-04-21T00:00:00"/>
    <x v="87"/>
    <x v="27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20900"/>
    <n v="0"/>
    <x v="17"/>
    <n v="0"/>
    <n v="0"/>
    <n v="0"/>
    <n v="0"/>
    <n v="0"/>
    <n v="0"/>
  </r>
  <r>
    <d v="2025-04-21T00:00:00"/>
    <x v="88"/>
    <x v="27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52"/>
    <n v="0"/>
    <x v="17"/>
    <n v="0"/>
    <n v="0"/>
    <n v="0"/>
    <n v="0"/>
    <n v="0"/>
    <n v="0"/>
  </r>
  <r>
    <d v="2025-04-21T00:00:00"/>
    <x v="88"/>
    <x v="27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26"/>
    <n v="0"/>
    <x v="17"/>
    <n v="0"/>
    <n v="0"/>
    <n v="0"/>
    <n v="0"/>
    <n v="0"/>
    <n v="0"/>
  </r>
  <r>
    <d v="2025-04-09T00:00:00"/>
    <x v="89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89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89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90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9918.7000000000007"/>
    <n v="0"/>
    <n v="0"/>
    <n v="0"/>
    <s v="ห้ามเกิน-ขาดได้5%"/>
  </r>
  <r>
    <d v="2025-04-09T00:00:00"/>
    <x v="90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5440"/>
    <n v="4478.7000000000007"/>
    <n v="0"/>
    <n v="0"/>
    <s v="ห้ามเกิน-ขาดได้5%"/>
  </r>
  <r>
    <d v="2025-04-09T00:00:00"/>
    <x v="90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8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91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91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0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17"/>
    <n v="49593.500000000007"/>
    <n v="0"/>
    <n v="49593.500000000007"/>
    <n v="0"/>
    <n v="0"/>
    <n v="0"/>
  </r>
  <r>
    <s v="ประมาณการ"/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4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30060.70000000001"/>
    <n v="15358.7"/>
    <n v="114702.00000000003"/>
    <n v="0"/>
    <n v="35833.050000000003"/>
    <s v="ระบุในSD"/>
  </r>
  <r>
    <s v="ประมาณการ"/>
    <x v="0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4-21T00:00:00"/>
    <x v="92"/>
    <x v="27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4200"/>
    <n v="840"/>
    <x v="19"/>
    <n v="833.1708000000001"/>
    <n v="833.1708000000001"/>
    <n v="0"/>
    <n v="0"/>
    <n v="0"/>
    <n v="0"/>
  </r>
  <r>
    <d v="2025-04-21T00:00:00"/>
    <x v="92"/>
    <x v="27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3580"/>
    <n v="1491"/>
    <x v="19"/>
    <n v="1478.8781700000002"/>
    <n v="1478.8781700000002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2312.0489700000003"/>
    <n v="2312.0489700000003"/>
    <n v="0"/>
    <n v="0"/>
    <n v="0"/>
    <s v="ระบุในSD"/>
  </r>
  <r>
    <d v="2025-04-18T00:00:00"/>
    <x v="93"/>
    <x v="31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18"/>
    <n v="10000"/>
    <n v="0"/>
    <n v="10000"/>
    <n v="0"/>
    <n v="10500"/>
    <x v="20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0477.5"/>
    <n v="10477.5"/>
    <n v="0"/>
    <n v="0"/>
    <n v="0"/>
    <s v="ระบุในSD"/>
  </r>
  <r>
    <d v="2025-04-02T00:00:00"/>
    <x v="94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8400"/>
    <n v="0"/>
    <x v="21"/>
    <n v="0"/>
    <n v="0"/>
    <n v="0"/>
    <n v="0"/>
    <n v="0"/>
    <s v="ขาด-เกิน5%"/>
  </r>
  <r>
    <d v="2025-04-25T00:00:00"/>
    <x v="2"/>
    <x v="33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21"/>
    <n v="10756.900000000001"/>
    <n v="2061"/>
    <n v="8695.9000000000015"/>
    <n v="0"/>
    <n v="0"/>
    <n v="0"/>
  </r>
  <r>
    <d v="2025-04-25T00:00:00"/>
    <x v="2"/>
    <x v="34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10"/>
    <n v="5000"/>
    <n v="0"/>
    <n v="5000"/>
    <n v="0"/>
    <n v="5250"/>
    <x v="21"/>
    <n v="5238.75"/>
    <n v="0"/>
    <n v="5238.75"/>
    <n v="0"/>
    <n v="5238.75"/>
    <s v="ขาด-เกิน5%"/>
  </r>
  <r>
    <d v="2025-03-11T00:00:00"/>
    <x v="9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1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7155.160000000003"/>
    <n v="2061"/>
    <n v="15094.160000000002"/>
    <n v="0"/>
    <n v="6398.26"/>
    <s v="ระบุในSD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4"/>
    <n v="100000"/>
    <n v="0"/>
    <n v="100000"/>
    <n v="0"/>
    <n v="105000"/>
    <x v="22"/>
    <n v="107569.00000000001"/>
    <n v="107569.00000000001"/>
    <n v="0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6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6"/>
    <n v="150000"/>
    <n v="0"/>
    <n v="150000"/>
    <n v="0"/>
    <n v="157500"/>
    <x v="22"/>
    <n v="161353.5"/>
    <n v="0"/>
    <n v="161353.5"/>
    <n v="0"/>
    <n v="0"/>
    <n v="0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7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3"/>
    <n v="114322.18182000001"/>
    <n v="0"/>
    <n v="114322.18182000001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10000"/>
    <n v="12607"/>
    <n v="0"/>
    <n v="56730"/>
    <n v="0"/>
    <x v="22"/>
    <n v="0"/>
    <n v="0"/>
    <n v="0"/>
    <n v="0"/>
    <n v="0"/>
    <n v="0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7920"/>
    <n v="7920"/>
    <n v="0"/>
    <n v="12600"/>
    <n v="0"/>
    <x v="22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3"/>
    <n v="1028658.6818200002"/>
    <n v="107569.00000000001"/>
    <n v="921089.68182000006"/>
    <n v="0"/>
    <n v="0"/>
    <s v="ระบุในSD"/>
  </r>
  <r>
    <d v="2025-03-22T00:00:00"/>
    <x v="97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8"/>
    <n v="4563"/>
    <n v="5018"/>
    <n v="0"/>
    <n v="0"/>
    <n v="0"/>
    <x v="24"/>
    <n v="0"/>
    <n v="0"/>
    <n v="0"/>
    <n v="0"/>
    <n v="0"/>
    <n v="0"/>
  </r>
  <r>
    <d v="2025-04-21T00:00:00"/>
    <x v="98"/>
    <x v="37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4749.8"/>
    <n v="0"/>
    <n v="0"/>
    <n v="0"/>
    <n v="0"/>
  </r>
  <r>
    <d v="2025-03-27T00:00:00"/>
    <x v="99"/>
    <x v="37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2000"/>
    <n v="2749.8"/>
    <n v="0"/>
    <n v="0"/>
    <n v="0"/>
  </r>
  <r>
    <s v="ประมาณการ"/>
    <x v="0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0"/>
    <x v="24"/>
    <n v="5657.85"/>
    <n v="0"/>
    <n v="5657.85"/>
    <n v="0"/>
    <n v="0"/>
    <n v="0"/>
  </r>
  <r>
    <s v="ประมาณการ"/>
    <x v="0"/>
    <x v="3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4"/>
    <n v="48615.600000000006"/>
    <n v="0"/>
    <n v="48615.600000000006"/>
    <n v="0"/>
    <n v="0"/>
    <n v="0"/>
  </r>
  <r>
    <s v="ประมาณการ"/>
    <x v="0"/>
    <x v="37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4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4"/>
    <n v="75647.55"/>
    <n v="6749.8"/>
    <n v="68897.75"/>
    <n v="0"/>
    <n v="0"/>
    <s v="ระบุในSD"/>
  </r>
  <r>
    <s v="ประมาณการ"/>
    <x v="0"/>
    <x v="39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20000"/>
    <n v="0"/>
    <n v="20000"/>
    <n v="0"/>
    <n v="21000"/>
    <x v="25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5"/>
    <n v="24866.6"/>
    <n v="0"/>
    <n v="24866.6"/>
    <n v="0"/>
    <n v="24866.6"/>
    <s v="ระบุในSD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2433.3"/>
    <n v="6978"/>
    <n v="5455.2999999999993"/>
    <n v="0"/>
    <n v="0"/>
    <n v="0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6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6"/>
    <n v="37299.899999999994"/>
    <n v="6978"/>
    <n v="30321.899999999998"/>
    <n v="0"/>
    <n v="0"/>
    <s v="ระบุในSD"/>
  </r>
  <r>
    <d v="2025-03-07T00:00:00"/>
    <x v="100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848"/>
    <n v="26152"/>
    <n v="0"/>
    <n v="27459.600000000002"/>
    <x v="27"/>
    <n v="32515.566159999998"/>
    <n v="32515.566159999998"/>
    <n v="0"/>
    <n v="2567"/>
    <n v="29948.566159999998"/>
    <s v="ห้ามขาด-เกินได้5%"/>
  </r>
  <r>
    <d v="2025-04-21T00:00:00"/>
    <x v="101"/>
    <x v="25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11600"/>
    <n v="0"/>
    <x v="27"/>
    <n v="0"/>
    <n v="0"/>
    <n v="0"/>
    <n v="0"/>
    <n v="0"/>
    <n v="0"/>
  </r>
  <r>
    <d v="2025-03-07T00:00:00"/>
    <x v="102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d v="2025-03-07T00:00:00"/>
    <x v="103"/>
    <x v="25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s v="ประมาณการ"/>
    <x v="0"/>
    <x v="25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7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7"/>
    <n v="131981.96615999998"/>
    <n v="107115.36615999999"/>
    <n v="24866.6"/>
    <n v="2567"/>
    <n v="129414.96615999998"/>
    <s v="ระบุในSD"/>
  </r>
  <r>
    <d v="2025-04-02T00:00:00"/>
    <x v="104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5"/>
    <n v="31500"/>
    <n v="31500"/>
    <n v="0"/>
    <n v="37576"/>
    <n v="0"/>
    <x v="28"/>
    <n v="0"/>
    <n v="0"/>
    <n v="0"/>
    <n v="0"/>
    <n v="0"/>
    <n v="0"/>
  </r>
  <r>
    <d v="2025-04-21T00:00:00"/>
    <x v="10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4"/>
    <n v="50000"/>
    <n v="5677"/>
    <n v="44323"/>
    <n v="0"/>
    <n v="46539.15"/>
    <x v="28"/>
    <n v="52631.34635"/>
    <n v="0"/>
    <n v="52631.34635"/>
    <n v="0"/>
    <n v="0"/>
    <n v="0"/>
  </r>
  <r>
    <d v="1899-12-30T00:00:00"/>
    <x v="2"/>
    <x v="41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0"/>
    <x v="28"/>
    <n v="5657.85"/>
    <n v="4280"/>
    <n v="1377.8500000000004"/>
    <n v="0"/>
    <n v="0"/>
    <n v="0"/>
  </r>
  <r>
    <s v="ประมาณการ"/>
    <x v="0"/>
    <x v="25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8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8"/>
    <n v="85390.996350000001"/>
    <n v="4280"/>
    <n v="81110.996350000001"/>
    <n v="0"/>
    <n v="27101.800000000003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7404.0999999999995"/>
    <n v="0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d v="2025-04-29T00:00:00"/>
    <x v="3"/>
    <x v="3"/>
    <s v="ไม่พิมพ์"/>
    <n v="18"/>
    <n v="28"/>
    <s v="ขาว"/>
    <n v="0"/>
    <n v="50"/>
    <s v="±"/>
    <n v="5"/>
    <s v="ไม่"/>
    <n v="19"/>
    <n v="32"/>
    <n v="40"/>
    <n v="0"/>
    <n v="0"/>
    <n v="0"/>
    <s v="500กระสอบ"/>
    <x v="3"/>
    <n v="2000"/>
    <n v="2000"/>
    <n v="0"/>
    <n v="0"/>
    <n v="0"/>
    <x v="2"/>
    <n v="0"/>
    <n v="0"/>
    <n v="0"/>
    <n v="0"/>
    <n v="0"/>
    <n v="0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0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5198"/>
    <n v="3603.1000000000004"/>
    <n v="0"/>
    <n v="8801.1"/>
    <s v="ระบุในSD"/>
  </r>
  <r>
    <d v="2025-04-08T00:00:00"/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12000"/>
    <n v="0"/>
    <n v="12000"/>
    <n v="12600"/>
    <n v="0"/>
    <x v="4"/>
    <n v="0"/>
    <n v="0"/>
    <n v="0"/>
    <n v="0"/>
    <n v="0"/>
    <n v="0"/>
  </r>
  <r>
    <d v="2025-04-08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50000"/>
    <n v="0"/>
    <n v="50000"/>
    <n v="45400"/>
    <n v="4830"/>
    <x v="4"/>
    <n v="4250.9313000000002"/>
    <n v="0"/>
    <n v="4250.9313000000002"/>
    <n v="0"/>
    <n v="0"/>
    <n v="0"/>
  </r>
  <r>
    <d v="2025-04-08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21000"/>
    <n v="0"/>
    <x v="4"/>
    <n v="0"/>
    <n v="0"/>
    <n v="0"/>
    <n v="0"/>
    <n v="0"/>
    <n v="0"/>
  </r>
  <r>
    <d v="2025-04-22T00:00:00"/>
    <x v="7"/>
    <x v="8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10500"/>
    <n v="15225"/>
    <x v="4"/>
    <n v="12548.901749999999"/>
    <n v="0"/>
    <n v="12548.901749999999"/>
    <n v="0"/>
    <n v="0"/>
    <n v="0"/>
  </r>
  <r>
    <d v="2025-04-22T00:00:00"/>
    <x v="8"/>
    <x v="8"/>
    <s v="Y30"/>
    <n v="19"/>
    <n v="28"/>
    <s v="ขาว"/>
    <n v="0"/>
    <n v="56"/>
    <s v="±"/>
    <n v="5"/>
    <s v="ไม่"/>
    <n v="20"/>
    <n v="30"/>
    <n v="90"/>
    <n v="93.655740430079987"/>
    <n v="0"/>
    <n v="93.655740430079987"/>
    <s v="มัด100"/>
    <x v="2"/>
    <n v="2812"/>
    <n v="0"/>
    <n v="2812"/>
    <n v="15340"/>
    <n v="0"/>
    <x v="4"/>
    <n v="0"/>
    <n v="0"/>
    <n v="0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30000"/>
    <n v="0"/>
    <n v="30000"/>
    <n v="0"/>
    <n v="31500"/>
    <x v="4"/>
    <n v="26403.3"/>
    <n v="0"/>
    <n v="26403.3"/>
    <n v="0"/>
    <n v="0"/>
    <n v="0"/>
  </r>
  <r>
    <s v="ประมาณการ"/>
    <x v="0"/>
    <x v="10"/>
    <s v="ปูนเปลือกหอย"/>
    <n v="19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4"/>
    <n v="4959.3500000000004"/>
    <n v="0"/>
    <n v="4959.3500000000004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4"/>
    <n v="9359.9000000000015"/>
    <n v="0"/>
    <n v="9359.9000000000015"/>
    <n v="0"/>
    <n v="0"/>
    <n v="0"/>
  </r>
  <r>
    <d v="2025-03-18T00:00:00"/>
    <x v="9"/>
    <x v="8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4"/>
    <n v="0"/>
    <n v="0"/>
    <n v="0"/>
    <n v="0"/>
    <n v="0"/>
    <n v="0"/>
  </r>
  <r>
    <s v="ประมาณการ"/>
    <x v="0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0"/>
    <n v="0"/>
    <n v="100000"/>
    <n v="0"/>
    <n v="105000"/>
    <x v="4"/>
    <n v="88010.999999999985"/>
    <n v="0"/>
    <n v="88010.999999999985"/>
    <n v="0"/>
    <n v="0"/>
    <n v="0"/>
  </r>
  <r>
    <s v="ประมาณการ"/>
    <x v="0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60000"/>
    <n v="0"/>
    <n v="60000"/>
    <n v="0"/>
    <n v="63000"/>
    <x v="4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8339.98305000001"/>
    <n v="0"/>
    <n v="198339.98305000001"/>
    <n v="0"/>
    <n v="0"/>
    <s v="ระบุในSD"/>
  </r>
  <r>
    <d v="2025-04-22T00:00:00"/>
    <x v="10"/>
    <x v="1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5"/>
    <n v="8801.1"/>
    <n v="0"/>
    <n v="8801.1"/>
    <n v="0"/>
    <n v="0"/>
    <s v="PDR250133"/>
  </r>
  <r>
    <d v="2025-04-22T00:00:00"/>
    <x v="10"/>
    <x v="1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33"/>
  </r>
  <r>
    <d v="2025-04-22T00:00:00"/>
    <x v="10"/>
    <x v="1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5"/>
    <n v="8801.1"/>
    <n v="0"/>
    <n v="8801.1"/>
    <n v="0"/>
    <n v="0"/>
    <s v="PDR250133"/>
  </r>
  <r>
    <d v="2025-04-22T00:00:00"/>
    <x v="10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s v="PDR250134"/>
  </r>
  <r>
    <d v="2025-04-22T00:00:00"/>
    <x v="10"/>
    <x v="1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0"/>
    <x v="1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0"/>
    <x v="1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1"/>
    <x v="1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0"/>
    <x v="5"/>
    <n v="10477.5"/>
    <n v="0"/>
    <n v="10477.5"/>
    <n v="0"/>
    <n v="0"/>
    <s v="PDR250135"/>
  </r>
  <r>
    <s v="ประมาณการ"/>
    <x v="0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50000"/>
    <n v="0"/>
    <n v="150000"/>
    <n v="0"/>
    <n v="157500"/>
    <x v="5"/>
    <n v="132016.5"/>
    <n v="0"/>
    <n v="132016.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199701.15000000002"/>
    <n v="0"/>
    <n v="199701.15000000002"/>
    <n v="0"/>
    <n v="0"/>
    <s v="ระบุในSD"/>
  </r>
  <r>
    <d v="2025-05-05T00:00:00"/>
    <x v="12"/>
    <x v="13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33"/>
    <n v="226.04464319999994"/>
    <s v="มัด100"/>
    <x v="9"/>
    <n v="15000"/>
    <n v="0"/>
    <n v="15000"/>
    <n v="0"/>
    <n v="15750"/>
    <x v="6"/>
    <n v="11525.250000000002"/>
    <n v="3891"/>
    <n v="7634.2500000000018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3891"/>
    <n v="7634.2500000000018"/>
    <n v="0"/>
    <n v="11525.250000000002"/>
    <s v="ระบุในSD"/>
  </r>
  <r>
    <d v="2025-03-05T00:00:00"/>
    <x v="13"/>
    <x v="14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0"/>
    <x v="15"/>
    <s v="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5"/>
    <n v="20000"/>
    <n v="0"/>
    <n v="20000"/>
    <n v="0"/>
    <n v="21000"/>
    <x v="8"/>
    <n v="18719.800000000003"/>
    <n v="0"/>
    <n v="18719.800000000003"/>
    <n v="0"/>
    <n v="0"/>
    <n v="0"/>
  </r>
  <r>
    <s v="ประมาณการ"/>
    <x v="0"/>
    <x v="16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20000"/>
    <n v="0"/>
    <n v="20000"/>
    <n v="0"/>
    <n v="0"/>
    <x v="8"/>
    <n v="17602.2"/>
    <n v="0"/>
    <n v="17602.2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36322"/>
    <n v="0"/>
    <n v="36322"/>
    <n v="0"/>
    <n v="0"/>
    <s v="ระบุในSD"/>
  </r>
  <r>
    <d v="2025-04-25T00:00:00"/>
    <x v="14"/>
    <x v="17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10"/>
    <n v="5000"/>
    <n v="0"/>
    <n v="5000"/>
    <n v="2449"/>
    <n v="2678.55"/>
    <x v="9"/>
    <n v="2881.2894495000005"/>
    <n v="2881.2894495000005"/>
    <n v="0"/>
    <n v="0"/>
    <n v="0"/>
    <n v="0"/>
  </r>
  <r>
    <d v="2025-04-25T00:00:00"/>
    <x v="14"/>
    <x v="17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10"/>
    <n v="5000"/>
    <n v="0"/>
    <n v="5000"/>
    <n v="0"/>
    <n v="5250"/>
    <x v="9"/>
    <n v="5378.4500000000007"/>
    <n v="5378.4500000000007"/>
    <n v="0"/>
    <n v="0"/>
    <n v="0"/>
    <n v="0"/>
  </r>
  <r>
    <d v="2025-04-19T00:00:00"/>
    <x v="15"/>
    <x v="18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8"/>
    <n v="5000"/>
    <n v="5096"/>
    <n v="0"/>
    <n v="0"/>
    <n v="0"/>
    <x v="9"/>
    <n v="0"/>
    <n v="0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8259.7394495000008"/>
    <n v="8259.7394495000008"/>
    <n v="0"/>
    <n v="0"/>
    <n v="0"/>
    <s v="ระบุในSD"/>
  </r>
  <r>
    <d v="2025-04-19T00:00:00"/>
    <x v="16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866"/>
    <n v="0"/>
    <n v="1866"/>
    <n v="21370"/>
    <n v="0"/>
    <x v="10"/>
    <n v="0"/>
    <n v="0"/>
    <n v="0"/>
    <n v="0"/>
    <n v="0"/>
    <s v="ห้ามขาด-ห้ามเกิน"/>
  </r>
  <r>
    <d v="2025-04-19T00:00:00"/>
    <x v="16"/>
    <x v="14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120"/>
    <n v="0"/>
    <n v="1120"/>
    <n v="11100"/>
    <n v="0"/>
    <x v="10"/>
    <n v="0"/>
    <n v="0"/>
    <n v="0"/>
    <n v="0"/>
    <n v="0"/>
    <s v="ห้ามขาด-ห้ามเกิน"/>
  </r>
  <r>
    <d v="2025-04-19T00:00:00"/>
    <x v="17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3840"/>
    <n v="0"/>
    <n v="33840"/>
    <n v="3918"/>
    <n v="31418.100000000002"/>
    <x v="10"/>
    <n v="32918.314275000004"/>
    <n v="0"/>
    <n v="32918.314275000004"/>
    <n v="0"/>
    <n v="32918.314275000004"/>
    <s v="ห้ามขาด-ห้ามเกิน"/>
  </r>
  <r>
    <d v="2025-05-02T00:00:00"/>
    <x v="18"/>
    <x v="19"/>
    <s v="ไม่พิมพ์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0"/>
    <x v="10"/>
    <n v="10756.900000000001"/>
    <n v="10756.900000000001"/>
    <n v="0"/>
    <n v="10756.900000000001"/>
    <n v="0"/>
    <n v="0"/>
  </r>
  <r>
    <d v="2025-05-06T00:00:00"/>
    <x v="18"/>
    <x v="20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3000"/>
    <n v="18513.800000000003"/>
    <n v="0"/>
    <n v="21513.800000000003"/>
    <n v="0"/>
  </r>
  <r>
    <d v="2025-05-06T00:00:00"/>
    <x v="18"/>
    <x v="20"/>
    <s v="JET 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n v="0"/>
  </r>
  <r>
    <d v="2025-04-24T00:00:00"/>
    <x v="19"/>
    <x v="20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000"/>
    <n v="0"/>
    <x v="10"/>
    <n v="0"/>
    <n v="0"/>
    <n v="0"/>
    <n v="0"/>
    <n v="0"/>
    <n v="0"/>
  </r>
  <r>
    <d v="2025-04-22T00:00:00"/>
    <x v="20"/>
    <x v="21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227.07"/>
    <n v="3227.07"/>
    <n v="0"/>
    <n v="3227.07"/>
    <n v="0"/>
    <n v="0"/>
  </r>
  <r>
    <d v="2025-03-04T00:00:00"/>
    <x v="21"/>
    <x v="22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297"/>
    <n v="0"/>
    <n v="5297"/>
    <n v="0"/>
    <n v="5561.85"/>
    <x v="10"/>
    <n v="5845.9281099999989"/>
    <n v="4000"/>
    <n v="1845.9281099999989"/>
    <n v="0"/>
    <n v="5845.9281099999989"/>
    <n v="0"/>
  </r>
  <r>
    <d v="2025-04-05T00:00:00"/>
    <x v="22"/>
    <x v="2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2000"/>
    <n v="3000"/>
    <n v="0"/>
    <n v="3150"/>
    <x v="10"/>
    <n v="3310.89"/>
    <n v="0"/>
    <n v="3310.89"/>
    <n v="0"/>
    <n v="3310.89"/>
    <n v="0"/>
  </r>
  <r>
    <d v="2025-04-09T00:00:00"/>
    <x v="23"/>
    <x v="22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5021"/>
    <n v="0"/>
    <n v="10500"/>
    <n v="0"/>
    <x v="10"/>
    <n v="0"/>
    <n v="0"/>
    <n v="0"/>
    <n v="0"/>
    <n v="0"/>
    <n v="0"/>
  </r>
  <r>
    <d v="2025-04-09T00:00:00"/>
    <x v="24"/>
    <x v="21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8"/>
    <n v="6000"/>
    <n v="0"/>
    <n v="6000"/>
    <n v="6505"/>
    <n v="0"/>
    <x v="10"/>
    <n v="0"/>
    <n v="0"/>
    <n v="0"/>
    <n v="0"/>
    <n v="0"/>
    <n v="0"/>
  </r>
  <r>
    <d v="1899-12-30T00:00:00"/>
    <x v="25"/>
    <x v="2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338"/>
    <n v="4662"/>
    <n v="0"/>
    <n v="4895.1000000000004"/>
    <x v="10"/>
    <n v="5145.1230599999999"/>
    <n v="0"/>
    <n v="5145.1230599999999"/>
    <n v="0"/>
    <n v="5145.1230599999999"/>
    <n v="0"/>
  </r>
  <r>
    <d v="2025-05-05T00:00:00"/>
    <x v="18"/>
    <x v="2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5000"/>
    <n v="0"/>
    <n v="25000"/>
    <n v="0"/>
    <n v="26250"/>
    <x v="10"/>
    <n v="27590.75"/>
    <n v="0"/>
    <n v="27590.75"/>
    <n v="0"/>
    <n v="27590.75"/>
    <n v="0"/>
  </r>
  <r>
    <d v="2025-03-04T00:00:00"/>
    <x v="26"/>
    <x v="22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47"/>
    <n v="0"/>
    <n v="5300"/>
    <n v="0"/>
    <x v="10"/>
    <n v="0"/>
    <n v="0"/>
    <n v="0"/>
    <n v="0"/>
    <n v="0"/>
    <n v="0"/>
  </r>
  <r>
    <s v="ประมาณการ"/>
    <x v="0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0"/>
    <n v="0"/>
    <n v="100000"/>
    <n v="0"/>
    <n v="105000"/>
    <x v="10"/>
    <n v="104775.00000000001"/>
    <n v="0"/>
    <n v="104775.00000000001"/>
    <n v="0"/>
    <n v="104775.00000000001"/>
    <n v="0"/>
  </r>
  <r>
    <s v="ประมาณการ"/>
    <x v="0"/>
    <x v="20"/>
    <s v="รอแบบ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10"/>
    <n v="53784.500000000007"/>
    <n v="0"/>
    <n v="53784.500000000007"/>
    <n v="0"/>
    <n v="53784.500000000007"/>
    <n v="0"/>
  </r>
  <r>
    <d v="2025-04-19T00:00:00"/>
    <x v="27"/>
    <x v="14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373"/>
    <n v="0"/>
    <n v="1373"/>
    <n v="0"/>
    <n v="1441.65"/>
    <x v="10"/>
    <n v="1438.5607500000001"/>
    <n v="0"/>
    <n v="1438.5607500000001"/>
    <n v="0"/>
    <n v="1438.5607500000001"/>
    <s v="ห้ามขาด-ห้ามเกิน"/>
  </r>
  <r>
    <d v="2025-04-09T00:00:00"/>
    <x v="28"/>
    <x v="2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29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29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30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4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s v="ประมาณการ"/>
    <x v="0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d v="2025-03-24T00:00:00"/>
    <x v="32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825"/>
    <n v="0"/>
    <n v="5688"/>
    <n v="0"/>
    <x v="10"/>
    <n v="0"/>
    <n v="0"/>
    <n v="0"/>
    <n v="0"/>
    <n v="0"/>
    <n v="0"/>
  </r>
  <r>
    <s v="ประมาณการ"/>
    <x v="0"/>
    <x v="2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33"/>
    <x v="22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34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35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36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37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08-19T00:00:00"/>
    <x v="3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3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22"/>
    <x v="2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2000"/>
    <n v="0"/>
    <n v="5400"/>
    <n v="0"/>
    <x v="10"/>
    <n v="0"/>
    <n v="0"/>
    <n v="0"/>
    <n v="0"/>
    <n v="0"/>
    <n v="0"/>
  </r>
  <r>
    <d v="2025-03-25T00:00:00"/>
    <x v="39"/>
    <x v="22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d v="2025-03-25T00:00:00"/>
    <x v="40"/>
    <x v="2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10"/>
    <n v="0"/>
    <n v="0"/>
    <n v="0"/>
    <n v="0"/>
    <n v="0"/>
    <n v="0"/>
  </r>
  <r>
    <d v="2025-01-10T00:00:00"/>
    <x v="41"/>
    <x v="22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d v="2025-03-04T00:00:00"/>
    <x v="18"/>
    <x v="2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d v="2025-03-04T00:00:00"/>
    <x v="18"/>
    <x v="2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d v="2024-09-06T00:00:00"/>
    <x v="42"/>
    <x v="2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43"/>
    <x v="22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d v="2024-10-16T00:00:00"/>
    <x v="44"/>
    <x v="2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50885.79619500006"/>
    <n v="20983.97"/>
    <n v="329901.82619500009"/>
    <n v="13983.970000000001"/>
    <n v="336901.82619500009"/>
    <s v="ระบุในSD"/>
  </r>
  <r>
    <d v="2025-04-21T00:00:00"/>
    <x v="45"/>
    <x v="23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3"/>
    <n v="25000"/>
    <n v="25103"/>
    <n v="0"/>
    <n v="0"/>
    <n v="0"/>
    <x v="11"/>
    <n v="0"/>
    <n v="0"/>
    <n v="0"/>
    <n v="0"/>
    <n v="0"/>
    <n v="0"/>
  </r>
  <r>
    <d v="2025-04-04T00:00:00"/>
    <x v="46"/>
    <x v="18"/>
    <s v="WB ฟาร์ม F993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40000"/>
    <n v="40457"/>
    <n v="0"/>
    <n v="41678"/>
    <n v="0"/>
    <x v="11"/>
    <n v="0"/>
    <n v="0"/>
    <n v="0"/>
    <n v="0"/>
    <n v="0"/>
    <s v="ลพบุรี 3"/>
  </r>
  <r>
    <d v="2025-03-15T00:00:00"/>
    <x v="47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5144"/>
    <n v="0"/>
    <n v="5400"/>
    <n v="0"/>
    <x v="11"/>
    <n v="0"/>
    <n v="0"/>
    <n v="0"/>
    <n v="0"/>
    <n v="0"/>
    <s v="ลำพูน"/>
  </r>
  <r>
    <d v="2025-04-17T00:00:00"/>
    <x v="48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20000"/>
    <n v="0"/>
    <n v="20000"/>
    <n v="20800"/>
    <n v="0"/>
    <x v="11"/>
    <n v="0"/>
    <n v="0"/>
    <n v="0"/>
    <n v="0"/>
    <n v="0"/>
    <s v="ลพบุรี 1"/>
  </r>
  <r>
    <d v="2025-03-15T00:00:00"/>
    <x v="49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1"/>
    <n v="5378.4500000000007"/>
    <n v="5378.4500000000007"/>
    <n v="0"/>
    <n v="0"/>
    <n v="0"/>
    <s v="ลำพูน"/>
  </r>
  <r>
    <d v="2025-03-12T00:00:00"/>
    <x v="5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1"/>
    <n v="5378.4500000000007"/>
    <n v="5378.4500000000007"/>
    <n v="0"/>
    <n v="0"/>
    <n v="0"/>
    <s v="ลำพูน"/>
  </r>
  <r>
    <d v="2025-03-12T00:00:00"/>
    <x v="5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1"/>
    <n v="5378.4500000000007"/>
    <n v="5378.4500000000007"/>
    <n v="0"/>
    <n v="0"/>
    <n v="0"/>
    <s v="ลำพูน"/>
  </r>
  <r>
    <d v="2025-04-24T00:00:00"/>
    <x v="51"/>
    <x v="18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10000"/>
    <n v="0"/>
    <n v="10000"/>
    <n v="0"/>
    <n v="10500"/>
    <x v="11"/>
    <n v="10756.900000000001"/>
    <n v="10756.900000000001"/>
    <n v="0"/>
    <n v="0"/>
    <n v="0"/>
    <s v="ลพบุรี 3"/>
  </r>
  <r>
    <d v="2025-04-24T00:00:00"/>
    <x v="51"/>
    <x v="18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ลพบุรี 3"/>
  </r>
  <r>
    <s v="ประมาณการ"/>
    <x v="0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200000"/>
    <n v="0"/>
    <n v="200000"/>
    <n v="0"/>
    <n v="210000"/>
    <x v="11"/>
    <n v="209550.00000000003"/>
    <n v="0"/>
    <n v="209550.00000000003"/>
    <n v="0"/>
    <n v="0"/>
    <s v="ห้ามขาด-ห้ามเกิน"/>
  </r>
  <r>
    <s v="ประมาณการ"/>
    <x v="0"/>
    <x v="18"/>
    <s v="รอแบบ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200000"/>
    <n v="0"/>
    <n v="200000"/>
    <n v="0"/>
    <n v="210000"/>
    <x v="11"/>
    <n v="215138.00000000003"/>
    <n v="0"/>
    <n v="215138.00000000003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56958.70000000007"/>
    <n v="26892.250000000004"/>
    <n v="430066.45000000007"/>
    <n v="0"/>
    <n v="0"/>
    <s v="ระบุในSD"/>
  </r>
  <r>
    <s v="ประมาณการ"/>
    <x v="0"/>
    <x v="24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345000"/>
    <n v="0"/>
    <n v="1345000"/>
    <n v="0"/>
    <n v="1412250"/>
    <x v="12"/>
    <n v="1249170.095"/>
    <n v="0"/>
    <n v="1249170.095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1249170.095"/>
    <n v="0"/>
    <n v="1249170.095"/>
    <n v="0"/>
    <n v="0"/>
    <s v="ระบุในSD"/>
  </r>
  <r>
    <d v="2025-04-25T00:00:00"/>
    <x v="52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2000"/>
    <n v="2071"/>
    <n v="0"/>
    <n v="0"/>
    <n v="0"/>
    <x v="13"/>
    <n v="0"/>
    <n v="0"/>
    <n v="0"/>
    <n v="0"/>
    <n v="0"/>
    <n v="0"/>
  </r>
  <r>
    <d v="2025-04-28T00:00:00"/>
    <x v="53"/>
    <x v="25"/>
    <s v="ไม่พิมพ์"/>
    <n v="21"/>
    <n v="38"/>
    <s v="ขาว"/>
    <n v="0"/>
    <n v="69"/>
    <s v="±"/>
    <n v="5"/>
    <s v="ไม่"/>
    <n v="22"/>
    <n v="41"/>
    <n v="40"/>
    <n v="86.787356747519979"/>
    <n v="0"/>
    <n v="86.787356747519979"/>
    <s v="500กระสอบ"/>
    <x v="4"/>
    <n v="5000"/>
    <n v="1100"/>
    <n v="3900"/>
    <n v="0"/>
    <n v="0"/>
    <x v="13"/>
    <n v="4304.1570000000002"/>
    <n v="1990"/>
    <n v="2314.1570000000002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0"/>
    <n v="5000"/>
    <n v="0"/>
    <n v="5000"/>
    <n v="0"/>
    <n v="0"/>
    <x v="13"/>
    <n v="5518.15"/>
    <n v="0"/>
    <n v="5518.15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3"/>
    <n v="5000"/>
    <n v="0"/>
    <n v="5000"/>
    <n v="0"/>
    <n v="0"/>
    <x v="13"/>
    <n v="5518.15"/>
    <n v="0"/>
    <n v="5518.15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4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6376.756999999998"/>
    <n v="1990"/>
    <n v="24386.756999999998"/>
    <n v="0"/>
    <n v="0"/>
    <s v="ระบุในSD"/>
  </r>
  <r>
    <d v="2024-09-13T00:00:00"/>
    <x v="54"/>
    <x v="22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10557"/>
    <n v="0"/>
    <x v="14"/>
    <n v="0"/>
    <n v="0"/>
    <n v="0"/>
    <n v="0"/>
    <n v="0"/>
    <n v="0"/>
  </r>
  <r>
    <d v="2025-04-21T00:00:00"/>
    <x v="55"/>
    <x v="26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9128"/>
    <n v="0"/>
    <n v="19128"/>
    <n v="19153"/>
    <n v="0"/>
    <x v="14"/>
    <n v="0"/>
    <n v="0"/>
    <n v="0"/>
    <n v="0"/>
    <n v="0"/>
    <n v="0"/>
  </r>
  <r>
    <d v="2025-05-03T00:00:00"/>
    <x v="56"/>
    <x v="27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0"/>
    <n v="5000"/>
    <n v="0"/>
    <n v="5000"/>
    <n v="0"/>
    <n v="5250"/>
    <x v="14"/>
    <n v="5378.4500000000007"/>
    <n v="5378.4500000000007"/>
    <n v="0"/>
    <n v="5378.4500000000007"/>
    <n v="0"/>
    <n v="0"/>
  </r>
  <r>
    <d v="1899-12-30T00:00:00"/>
    <x v="18"/>
    <x v="16"/>
    <s v="ยูนิคอร์นฟิช10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0"/>
    <n v="5250"/>
    <x v="14"/>
    <n v="5378.4500000000007"/>
    <n v="0"/>
    <n v="5378.4500000000007"/>
    <n v="0"/>
    <n v="5378.4500000000007"/>
    <n v="0"/>
  </r>
  <r>
    <d v="2025-04-09T00:00:00"/>
    <x v="57"/>
    <x v="22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3"/>
    <n v="6000"/>
    <n v="0"/>
    <n v="6000"/>
    <n v="0"/>
    <n v="6300"/>
    <x v="14"/>
    <n v="6621.78"/>
    <n v="0"/>
    <n v="6621.78"/>
    <n v="0"/>
    <n v="6621.78"/>
    <n v="0"/>
  </r>
  <r>
    <d v="1899-12-30T00:00:00"/>
    <x v="18"/>
    <x v="25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 NB FISH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การ์เซียส์ฟิช1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การ์เซียส์ฟิช11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2024-12-02T00:00:00"/>
    <x v="58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6000"/>
    <n v="0"/>
    <n v="16000"/>
    <n v="0"/>
    <n v="16800"/>
    <x v="14"/>
    <n v="17211.04"/>
    <n v="0"/>
    <n v="17211.04"/>
    <n v="0"/>
    <n v="17211.04"/>
    <n v="0"/>
  </r>
  <r>
    <d v="2025-01-10T00:00:00"/>
    <x v="60"/>
    <x v="22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4"/>
    <n v="4414.5199999999995"/>
    <n v="0"/>
    <n v="4414.5199999999995"/>
    <n v="0"/>
    <n v="4414.5199999999995"/>
    <n v="0"/>
  </r>
  <r>
    <s v="ประมาณการ"/>
    <x v="0"/>
    <x v="29"/>
    <s v="รอแบบ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5"/>
    <n v="10000"/>
    <n v="0"/>
    <n v="10000"/>
    <n v="0"/>
    <n v="10500"/>
    <x v="14"/>
    <n v="10756.900000000001"/>
    <n v="0"/>
    <n v="10756.900000000001"/>
    <n v="0"/>
    <n v="10756.900000000001"/>
    <n v="0"/>
  </r>
  <r>
    <s v="ประมาณการ"/>
    <x v="0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10500"/>
    <x v="14"/>
    <n v="10756.900000000001"/>
    <n v="0"/>
    <n v="10756.900000000001"/>
    <n v="0"/>
    <n v="10756.900000000001"/>
    <n v="0"/>
  </r>
  <r>
    <s v="ประมาณการ"/>
    <x v="0"/>
    <x v="2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0"/>
    <x v="22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d v="2024-12-05T00:00:00"/>
    <x v="6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d v="2023-05-20T00:00:00"/>
    <x v="62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5518.15"/>
    <n v="0"/>
    <n v="5518.15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155080.97"/>
    <n v="10896.6"/>
    <n v="144184.37"/>
    <n v="10896.6"/>
    <n v="144184.37"/>
    <s v="ระบุในSD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286971"/>
    <n v="286971"/>
    <n v="0"/>
    <n v="288970"/>
    <n v="0"/>
    <x v="15"/>
    <n v="0"/>
    <n v="0"/>
    <n v="0"/>
    <n v="0"/>
    <n v="0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8"/>
    <n v="300000"/>
    <n v="20894"/>
    <n v="279106"/>
    <n v="71062"/>
    <n v="240384.90000000002"/>
    <x v="15"/>
    <n v="238430.57076300003"/>
    <n v="37452"/>
    <n v="200978.57076300003"/>
    <n v="14932"/>
    <n v="223498.57076300003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0"/>
    <n v="1087397"/>
    <n v="0"/>
    <n v="1087397"/>
    <n v="0"/>
    <n v="1141766.8500000001"/>
    <x v="15"/>
    <n v="1078556.46239"/>
    <n v="0"/>
    <n v="1078556.46239"/>
    <n v="0"/>
    <n v="1078556.46239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1316987.0331530001"/>
    <n v="37452"/>
    <n v="1279535.0331530001"/>
    <n v="14932"/>
    <n v="1302055.0331530001"/>
    <s v="ระบุในSD"/>
  </r>
  <r>
    <d v="2025-04-09T00:00:00"/>
    <x v="64"/>
    <x v="31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10050"/>
    <n v="0"/>
    <x v="16"/>
    <n v="0"/>
    <n v="0"/>
    <n v="0"/>
    <n v="0"/>
    <n v="0"/>
    <s v="ห้ามเกิน-ขาดได้5%"/>
  </r>
  <r>
    <d v="2025-04-09T00:00:00"/>
    <x v="64"/>
    <x v="31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3060"/>
    <n v="7287"/>
    <x v="16"/>
    <n v="7227.7566900000002"/>
    <n v="1500"/>
    <n v="5727.7566900000002"/>
    <n v="0"/>
    <n v="0"/>
    <s v="ห้ามเกิน-ขาดได้5%"/>
  </r>
  <r>
    <d v="2025-04-09T00:00:00"/>
    <x v="64"/>
    <x v="31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4"/>
    <n v="5000"/>
    <n v="0"/>
    <n v="5000"/>
    <n v="4910"/>
    <n v="94.5"/>
    <x v="16"/>
    <n v="93.731715000000008"/>
    <n v="93.731715000000008"/>
    <n v="0"/>
    <n v="0"/>
    <n v="0"/>
    <s v="ห้ามเกิน-ขาดได้5%"/>
  </r>
  <r>
    <s v="ประมาณการ"/>
    <x v="0"/>
    <x v="32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6"/>
    <n v="11036.3"/>
    <n v="0"/>
    <n v="11036.3"/>
    <n v="0"/>
    <n v="11036.3"/>
    <s v="ห้ามเกิน-ขาดได้5%"/>
  </r>
  <r>
    <s v="ประมาณการ"/>
    <x v="0"/>
    <x v="33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0"/>
    <x v="31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10000"/>
    <n v="0"/>
    <n v="10000"/>
    <n v="0"/>
    <n v="10500"/>
    <x v="16"/>
    <n v="9918.7000000000007"/>
    <n v="0"/>
    <n v="9918.7000000000007"/>
    <n v="0"/>
    <n v="9918.7000000000007"/>
    <n v="0"/>
  </r>
  <r>
    <s v="ประมาณการ"/>
    <x v="0"/>
    <x v="31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5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77869.988404999996"/>
    <n v="1593.7317149999999"/>
    <n v="76276.256689999995"/>
    <n v="0"/>
    <n v="20955"/>
    <s v="ระบุในSD"/>
  </r>
  <r>
    <s v="ประมาณการ"/>
    <x v="0"/>
    <x v="33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4-25T00:00:00"/>
    <x v="65"/>
    <x v="34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2780"/>
    <n v="7581"/>
    <x v="18"/>
    <n v="8154.8058900000005"/>
    <n v="6849"/>
    <n v="1305.8058900000005"/>
    <n v="0"/>
    <n v="0"/>
    <n v="0"/>
  </r>
  <r>
    <d v="2025-04-02T00:00:00"/>
    <x v="66"/>
    <x v="35"/>
    <s v="อะมิโนก้า"/>
    <n v="23"/>
    <n v="37"/>
    <s v="ขาว"/>
    <s v="ใส"/>
    <n v="115"/>
    <s v="±"/>
    <n v="5"/>
    <s v="บิด"/>
    <n v="24"/>
    <n v="40"/>
    <n v="80"/>
    <n v="0"/>
    <n v="0"/>
    <n v="0"/>
    <s v="500กระสอบ"/>
    <x v="12"/>
    <n v="8000"/>
    <n v="8000"/>
    <n v="0"/>
    <n v="8400"/>
    <n v="0"/>
    <x v="18"/>
    <n v="0"/>
    <n v="0"/>
    <n v="0"/>
    <n v="0"/>
    <n v="0"/>
    <s v="ขาด-เกิน5%"/>
  </r>
  <r>
    <d v="2025-04-25T00:00:00"/>
    <x v="67"/>
    <x v="36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7"/>
    <n v="5000"/>
    <n v="0"/>
    <n v="5000"/>
    <n v="0"/>
    <n v="5250"/>
    <x v="18"/>
    <n v="5238.75"/>
    <n v="1334"/>
    <n v="3904.75"/>
    <n v="1334"/>
    <n v="3904.75"/>
    <s v="ขาด-เกิน5%"/>
  </r>
  <r>
    <s v="ประมาณการ"/>
    <x v="0"/>
    <x v="34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8"/>
    <n v="10756.900000000001"/>
    <n v="0"/>
    <n v="10756.900000000001"/>
    <n v="0"/>
    <n v="0"/>
    <n v="0"/>
  </r>
  <r>
    <d v="2025-03-11T00:00:00"/>
    <x v="68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8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25309.965889999999"/>
    <n v="8183"/>
    <n v="17126.965889999999"/>
    <n v="1334"/>
    <n v="5064.26"/>
    <s v="ระบุในSD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11"/>
    <n v="100000"/>
    <n v="0"/>
    <n v="100000"/>
    <n v="0"/>
    <n v="105000"/>
    <x v="19"/>
    <n v="107569.00000000001"/>
    <n v="107569.00000000001"/>
    <n v="0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19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0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0"/>
    <n v="150000"/>
    <n v="0"/>
    <n v="150000"/>
    <n v="0"/>
    <n v="157500"/>
    <x v="19"/>
    <n v="161353.5"/>
    <n v="0"/>
    <n v="161353.5"/>
    <n v="0"/>
    <n v="0"/>
    <n v="0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1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0"/>
    <n v="114322.18182000001"/>
    <n v="0"/>
    <n v="114322.18182000001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9"/>
    <n v="0"/>
    <n v="0"/>
    <n v="0"/>
    <n v="0"/>
    <n v="0"/>
    <n v="0"/>
  </r>
  <r>
    <d v="2024-11-05T00:00:00"/>
    <x v="69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9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0"/>
    <n v="1028658.6818200002"/>
    <n v="107569.00000000001"/>
    <n v="921089.68182000006"/>
    <n v="0"/>
    <n v="0"/>
    <s v="ระบุในSD"/>
  </r>
  <r>
    <d v="2025-05-05T00:00:00"/>
    <x v="18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8"/>
    <n v="10000"/>
    <n v="0"/>
    <n v="10000"/>
    <n v="0"/>
    <n v="0"/>
    <x v="21"/>
    <n v="11315.7"/>
    <n v="3553"/>
    <n v="7762.7000000000007"/>
    <n v="0"/>
    <n v="0"/>
    <n v="0"/>
  </r>
  <r>
    <s v="ประมาณการ"/>
    <x v="0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0"/>
    <n v="11315.7"/>
    <n v="0"/>
    <n v="0"/>
    <n v="0"/>
  </r>
  <r>
    <s v="ประมาณการ"/>
    <x v="0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1"/>
    <n v="48615.600000000006"/>
    <n v="0"/>
    <n v="48615.600000000006"/>
    <n v="0"/>
    <n v="0"/>
    <n v="0"/>
  </r>
  <r>
    <s v="ประมาณการ"/>
    <x v="0"/>
    <x v="4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1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83121.5"/>
    <n v="3553"/>
    <n v="79568.5"/>
    <n v="0"/>
    <n v="0"/>
    <s v="ระบุในSD"/>
  </r>
  <r>
    <s v="ประมาณการ"/>
    <x v="0"/>
    <x v="41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20000"/>
    <n v="0"/>
    <n v="20000"/>
    <n v="0"/>
    <n v="21000"/>
    <x v="22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24866.6"/>
    <n v="0"/>
    <n v="24866.6"/>
    <n v="0"/>
    <n v="24866.6"/>
    <s v="ระบุในSD"/>
  </r>
  <r>
    <s v="ประมาณการ"/>
    <x v="0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3"/>
    <n v="12433.3"/>
    <n v="6978"/>
    <n v="5455.2999999999993"/>
    <n v="0"/>
    <n v="0"/>
    <n v="0"/>
  </r>
  <r>
    <s v="ประมาณการ"/>
    <x v="0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3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37299.899999999994"/>
    <n v="6978"/>
    <n v="30321.899999999998"/>
    <n v="0"/>
    <n v="0"/>
    <s v="ระบุในSD"/>
  </r>
  <r>
    <d v="2025-03-07T00:00:00"/>
    <x v="70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4046"/>
    <n v="5954"/>
    <n v="11046"/>
    <n v="0"/>
    <x v="24"/>
    <n v="0"/>
    <n v="0"/>
    <n v="0"/>
    <n v="0"/>
    <n v="0"/>
    <s v="ห้ามขาด-เกินได้5%"/>
  </r>
  <r>
    <d v="2025-03-07T00:00:00"/>
    <x v="70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20000"/>
    <n v="0"/>
    <n v="20000"/>
    <n v="19740"/>
    <n v="273"/>
    <x v="24"/>
    <n v="339.42908999999997"/>
    <n v="339.42908999999997"/>
    <n v="0"/>
    <n v="339.42908999999997"/>
    <n v="0"/>
    <s v="ห้ามขาด-เกินได้5%"/>
  </r>
  <r>
    <d v="2025-03-07T00:00:00"/>
    <x v="71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4"/>
    <n v="37299.899999999994"/>
    <n v="37299.899999999994"/>
    <n v="0"/>
    <n v="6147"/>
    <n v="31152.899999999994"/>
    <s v="ห้ามขาด-เกินได้5%"/>
  </r>
  <r>
    <d v="2025-03-07T00:00:00"/>
    <x v="72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4"/>
    <n v="37299.899999999994"/>
    <n v="37299.899999999994"/>
    <n v="0"/>
    <n v="0"/>
    <n v="37299.899999999994"/>
    <s v="ห้ามขาด-เกินได้5%"/>
  </r>
  <r>
    <s v="ประมาณการ"/>
    <x v="0"/>
    <x v="28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4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99805.829089999985"/>
    <n v="74939.229089999979"/>
    <n v="24866.6"/>
    <n v="6486.4290899999996"/>
    <n v="93319.4"/>
    <s v="ระบุในSD"/>
  </r>
  <r>
    <d v="2025-04-21T00:00:00"/>
    <x v="73"/>
    <x v="42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5677"/>
    <n v="44323"/>
    <n v="0"/>
    <n v="46539.15"/>
    <x v="25"/>
    <n v="52631.34635"/>
    <n v="30583"/>
    <n v="22048.34635"/>
    <n v="0"/>
    <n v="0"/>
    <n v="0"/>
  </r>
  <r>
    <s v="ประมาณการ"/>
    <x v="0"/>
    <x v="2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5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82.246350000001"/>
    <n v="30583"/>
    <n v="35599.246350000001"/>
    <n v="0"/>
    <n v="13550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dataOnly="0" outline="0" fieldPosition="0">
        <references count="1">
          <reference field="24" count="0" defaultSubtotal="1"/>
        </references>
      </pivotArea>
    </format>
    <format dxfId="114">
      <pivotArea dataOnly="0" outline="0" fieldPosition="0">
        <references count="1">
          <reference field="24" count="0" defaultSubtotal="1"/>
        </references>
      </pivotArea>
    </format>
    <format dxfId="113">
      <pivotArea dataOnly="0" outline="0" fieldPosition="0">
        <references count="1">
          <reference field="24" count="0" defaultSubtotal="1"/>
        </references>
      </pivotArea>
    </format>
    <format dxfId="112">
      <pivotArea outline="0" fieldPosition="0">
        <references count="1">
          <reference field="4294967294" count="1" selected="0">
            <x v="4"/>
          </reference>
        </references>
      </pivotArea>
    </format>
    <format dxfId="111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110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109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108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107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dataOnly="0" outline="0" fieldPosition="0">
        <references count="1">
          <reference field="25" count="0" defaultSubtotal="1"/>
        </references>
      </pivotArea>
    </format>
    <format dxfId="103">
      <pivotArea dataOnly="0" outline="0" fieldPosition="0">
        <references count="1">
          <reference field="25" count="0" defaultSubtotal="1"/>
        </references>
      </pivotArea>
    </format>
    <format dxfId="102">
      <pivotArea dataOnly="0" outline="0" fieldPosition="0">
        <references count="1">
          <reference field="25" count="0" defaultSubtotal="1"/>
        </references>
      </pivotArea>
    </format>
    <format dxfId="101">
      <pivotArea outline="0" fieldPosition="0">
        <references count="1">
          <reference field="4294967294" count="1" selected="0">
            <x v="3"/>
          </reference>
        </references>
      </pivotArea>
    </format>
    <format dxfId="100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99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98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97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96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D24F-2306-4363-9245-0D769BC37272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7">
        <item h="1" x="1"/>
        <item x="85"/>
        <item h="1" x="0"/>
        <item x="51"/>
        <item x="57"/>
        <item x="84"/>
        <item x="56"/>
        <item x="58"/>
        <item x="2"/>
        <item x="96"/>
        <item x="25"/>
        <item x="50"/>
        <item x="49"/>
        <item x="43"/>
        <item x="80"/>
        <item x="81"/>
        <item x="83"/>
        <item x="55"/>
        <item x="82"/>
        <item x="28"/>
        <item x="48"/>
        <item x="46"/>
        <item x="54"/>
        <item x="47"/>
        <item x="35"/>
        <item x="7"/>
        <item x="16"/>
        <item x="42"/>
        <item x="31"/>
        <item x="34"/>
        <item x="29"/>
        <item x="52"/>
        <item x="53"/>
        <item x="19"/>
        <item x="45"/>
        <item x="40"/>
        <item x="70"/>
        <item x="60"/>
        <item x="64"/>
        <item x="65"/>
        <item x="66"/>
        <item x="72"/>
        <item x="86"/>
        <item x="99"/>
        <item x="95"/>
        <item x="97"/>
        <item x="100"/>
        <item x="102"/>
        <item x="103"/>
        <item x="94"/>
        <item x="104"/>
        <item x="61"/>
        <item x="67"/>
        <item x="69"/>
        <item x="36"/>
        <item x="8"/>
        <item x="5"/>
        <item x="6"/>
        <item x="10"/>
        <item x="11"/>
        <item x="12"/>
        <item x="14"/>
        <item x="37"/>
        <item x="32"/>
        <item x="41"/>
        <item x="38"/>
        <item x="39"/>
        <item x="79"/>
        <item x="89"/>
        <item x="90"/>
        <item x="91"/>
        <item x="3"/>
        <item x="9"/>
        <item x="4"/>
        <item x="13"/>
        <item x="15"/>
        <item x="18"/>
        <item x="22"/>
        <item x="23"/>
        <item x="24"/>
        <item x="26"/>
        <item x="27"/>
        <item x="30"/>
        <item x="20"/>
        <item x="21"/>
        <item x="44"/>
        <item x="62"/>
        <item x="63"/>
        <item x="68"/>
        <item x="71"/>
        <item x="74"/>
        <item x="75"/>
        <item x="77"/>
        <item x="78"/>
        <item x="87"/>
        <item x="88"/>
        <item x="92"/>
        <item x="93"/>
        <item x="98"/>
        <item x="101"/>
        <item x="105"/>
        <item x="17"/>
        <item x="33"/>
        <item x="59"/>
        <item x="73"/>
        <item x="76"/>
        <item t="default"/>
      </items>
    </pivotField>
    <pivotField axis="axisPage" compact="0" outline="0" subtotalTop="0" showAll="0">
      <items count="43">
        <item x="1"/>
        <item x="11"/>
        <item x="25"/>
        <item x="19"/>
        <item x="35"/>
        <item x="15"/>
        <item x="8"/>
        <item x="12"/>
        <item x="17"/>
        <item x="16"/>
        <item x="23"/>
        <item x="38"/>
        <item x="13"/>
        <item x="6"/>
        <item x="37"/>
        <item x="20"/>
        <item x="40"/>
        <item x="36"/>
        <item x="18"/>
        <item x="30"/>
        <item x="0"/>
        <item x="7"/>
        <item x="28"/>
        <item x="4"/>
        <item x="5"/>
        <item x="10"/>
        <item x="9"/>
        <item x="26"/>
        <item x="32"/>
        <item x="39"/>
        <item x="3"/>
        <item x="29"/>
        <item x="2"/>
        <item x="22"/>
        <item x="24"/>
        <item x="27"/>
        <item x="31"/>
        <item x="33"/>
        <item x="14"/>
        <item x="21"/>
        <item x="34"/>
        <item x="4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0">
        <item h="1" x="0"/>
        <item h="1" x="12"/>
        <item x="5"/>
        <item x="7"/>
        <item x="3"/>
        <item h="1" x="18"/>
        <item h="1" x="8"/>
        <item h="1" x="28"/>
        <item h="1" x="19"/>
        <item h="1" x="9"/>
        <item h="1" x="13"/>
        <item h="1" x="6"/>
        <item h="1" x="20"/>
        <item h="1" x="2"/>
        <item h="1" x="14"/>
        <item h="1" x="10"/>
        <item h="1" x="15"/>
        <item h="1" x="11"/>
        <item h="1" x="22"/>
        <item h="1" x="16"/>
        <item h="1" x="24"/>
        <item h="1" x="17"/>
        <item h="1" x="23"/>
        <item h="1" x="21"/>
        <item h="1" x="4"/>
        <item h="1" x="25"/>
        <item h="1" x="26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0">
        <item x="1"/>
        <item x="0"/>
        <item x="2"/>
        <item x="3"/>
        <item x="4"/>
        <item x="6"/>
        <item x="7"/>
        <item x="5"/>
        <item x="9"/>
        <item x="8"/>
        <item x="12"/>
        <item x="10"/>
        <item x="11"/>
        <item x="15"/>
        <item x="13"/>
        <item x="14"/>
        <item h="1" x="16"/>
        <item x="23"/>
        <item x="22"/>
        <item x="21"/>
        <item x="17"/>
        <item x="20"/>
        <item x="24"/>
        <item x="25"/>
        <item x="26"/>
        <item x="27"/>
        <item x="28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 v="2"/>
    </i>
    <i>
      <x v="5"/>
    </i>
    <i>
      <x v="7"/>
    </i>
    <i>
      <x v="9"/>
    </i>
    <i>
      <x v="10"/>
    </i>
    <i>
      <x v="11"/>
    </i>
    <i>
      <x v="13"/>
    </i>
    <i>
      <x v="14"/>
    </i>
    <i>
      <x v="15"/>
    </i>
    <i>
      <x v="19"/>
    </i>
    <i>
      <x v="20"/>
    </i>
    <i>
      <x v="22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dataOnly="0" outline="0" fieldPosition="0">
        <references count="1">
          <reference field="25" count="0" defaultSubtotal="1"/>
        </references>
      </pivotArea>
    </format>
    <format dxfId="92">
      <pivotArea dataOnly="0" outline="0" fieldPosition="0">
        <references count="1">
          <reference field="25" count="0" defaultSubtotal="1"/>
        </references>
      </pivotArea>
    </format>
    <format dxfId="91">
      <pivotArea dataOnly="0" outline="0" fieldPosition="0">
        <references count="1">
          <reference field="25" count="0" defaultSubtotal="1"/>
        </references>
      </pivotArea>
    </format>
    <format dxfId="90">
      <pivotArea outline="0" fieldPosition="0">
        <references count="2">
          <reference field="4294967294" count="1" selected="0">
            <x v="3"/>
          </reference>
          <reference field="25" count="1" selected="0">
            <x v="22"/>
          </reference>
        </references>
      </pivotArea>
    </format>
    <format dxfId="89">
      <pivotArea outline="0" fieldPosition="0">
        <references count="2">
          <reference field="4294967294" count="1" selected="0">
            <x v="2"/>
          </reference>
          <reference field="25" count="1" selected="0">
            <x v="20"/>
          </reference>
        </references>
      </pivotArea>
    </format>
    <format dxfId="88">
      <pivotArea outline="0" fieldPosition="0">
        <references count="2">
          <reference field="4294967294" count="1" selected="0">
            <x v="2"/>
          </reference>
          <reference field="25" count="1" selected="0">
            <x v="25"/>
          </reference>
        </references>
      </pivotArea>
    </format>
    <format dxfId="87">
      <pivotArea outline="0" fieldPosition="0">
        <references count="2">
          <reference field="4294967294" count="1" selected="0">
            <x v="2"/>
          </reference>
          <reference field="25" count="1" selected="0">
            <x v="10"/>
          </reference>
        </references>
      </pivotArea>
    </format>
    <format dxfId="86">
      <pivotArea outline="0" fieldPosition="0">
        <references count="2">
          <reference field="4294967294" count="1" selected="0">
            <x v="2"/>
          </reference>
          <reference field="25" count="1" selected="0">
            <x v="27"/>
          </reference>
        </references>
      </pivotArea>
    </format>
    <format dxfId="85">
      <pivotArea outline="0" fieldPosition="0">
        <references count="2">
          <reference field="4294967294" count="1" selected="0">
            <x v="2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E820B-1DB8-4618-8171-7AAEF3D01981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 v="1"/>
      <x v="1"/>
    </i>
    <i t="default">
      <x v="1"/>
    </i>
    <i>
      <x v="3"/>
      <x v="30"/>
    </i>
    <i t="default">
      <x v="3"/>
    </i>
    <i>
      <x v="6"/>
      <x v="1"/>
    </i>
    <i t="default">
      <x v="6"/>
    </i>
    <i>
      <x v="8"/>
      <x v="6"/>
    </i>
    <i r="1">
      <x v="21"/>
    </i>
    <i r="1">
      <x v="26"/>
    </i>
    <i t="default">
      <x v="8"/>
    </i>
    <i>
      <x v="10"/>
      <x v="12"/>
    </i>
    <i t="default">
      <x v="10"/>
    </i>
    <i>
      <x v="11"/>
      <x v="5"/>
    </i>
    <i r="1">
      <x v="7"/>
    </i>
    <i t="default">
      <x v="11"/>
    </i>
    <i>
      <x v="12"/>
      <x v="5"/>
    </i>
    <i r="1">
      <x v="7"/>
    </i>
    <i t="default">
      <x v="12"/>
    </i>
    <i>
      <x v="14"/>
      <x v="8"/>
    </i>
    <i r="1">
      <x v="10"/>
    </i>
    <i r="1">
      <x v="12"/>
    </i>
    <i r="1">
      <x v="33"/>
    </i>
    <i r="1">
      <x v="34"/>
    </i>
    <i t="default">
      <x v="14"/>
    </i>
    <i>
      <x v="16"/>
      <x v="30"/>
    </i>
    <i t="default">
      <x v="16"/>
    </i>
    <i>
      <x v="20"/>
      <x v="28"/>
    </i>
    <i t="default">
      <x v="20"/>
    </i>
    <i>
      <x v="21"/>
      <x v="36"/>
    </i>
    <i t="default">
      <x v="21"/>
    </i>
    <i>
      <x v="23"/>
      <x v="14"/>
    </i>
    <i r="1">
      <x v="17"/>
    </i>
    <i t="default">
      <x v="23"/>
    </i>
    <i>
      <x v="26"/>
      <x v="2"/>
    </i>
    <i t="default">
      <x v="26"/>
    </i>
    <i>
      <x v="27"/>
      <x v="16"/>
    </i>
    <i t="default">
      <x v="27"/>
    </i>
    <i>
      <x v="28"/>
      <x v="36"/>
    </i>
    <i t="default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84">
      <pivotArea outline="0" collapsedLevelsAreSubtotals="1" fieldPosition="0"/>
    </format>
    <format dxfId="83">
      <pivotArea dataOnly="0" labelOnly="1" outline="0" axis="axisValues" fieldPosition="0"/>
    </format>
    <format dxfId="82">
      <pivotArea dataOnly="0" outline="0" fieldPosition="0">
        <references count="1">
          <reference field="25" count="0" defaultSubtotal="1"/>
        </references>
      </pivotArea>
    </format>
    <format dxfId="81">
      <pivotArea dataOnly="0" outline="0" fieldPosition="0">
        <references count="1">
          <reference field="25" count="0" defaultSubtotal="1"/>
        </references>
      </pivotArea>
    </format>
    <format dxfId="8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4EDD-FFC2-41B1-9203-A33E3F3B2066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h="1" x="84"/>
        <item x="0"/>
        <item h="1" x="51"/>
        <item h="1" x="57"/>
        <item h="1" x="83"/>
        <item h="1" x="56"/>
        <item h="1" x="58"/>
        <item h="1" x="3"/>
        <item h="1" x="95"/>
        <item h="1" x="24"/>
        <item h="1" x="50"/>
        <item h="1" x="49"/>
        <item h="1" x="43"/>
        <item h="1" x="80"/>
        <item h="1" x="81"/>
        <item h="1" x="82"/>
        <item h="1" x="55"/>
        <item h="1" x="79"/>
        <item h="1" x="27"/>
        <item h="1" x="48"/>
        <item h="1" x="46"/>
        <item h="1" x="54"/>
        <item h="1" x="73"/>
        <item h="1" x="47"/>
        <item h="1" x="40"/>
        <item h="1" x="7"/>
        <item h="1" x="18"/>
        <item h="1" x="42"/>
        <item h="1" x="30"/>
        <item h="1" x="38"/>
        <item h="1" x="28"/>
        <item h="1" x="52"/>
        <item h="1" x="53"/>
        <item h="1" x="20"/>
        <item h="1" x="45"/>
        <item h="1" x="39"/>
        <item h="1" x="69"/>
        <item h="1" x="59"/>
        <item h="1" x="63"/>
        <item h="1" x="64"/>
        <item h="1" x="65"/>
        <item h="1" x="71"/>
        <item h="1" x="85"/>
        <item h="1" x="98"/>
        <item h="1" x="94"/>
        <item h="1" x="96"/>
        <item h="1" x="99"/>
        <item h="1" x="101"/>
        <item h="1" x="102"/>
        <item h="1" x="93"/>
        <item h="1" x="103"/>
        <item h="1" x="2"/>
        <item h="1" x="12"/>
        <item h="1" x="60"/>
        <item h="1" x="66"/>
        <item h="1" x="68"/>
        <item h="1" x="32"/>
        <item h="1" x="10"/>
        <item h="1" x="5"/>
        <item h="1" x="6"/>
        <item h="1" x="11"/>
        <item h="1" x="13"/>
        <item h="1" x="14"/>
        <item h="1" x="16"/>
        <item h="1" x="34"/>
        <item h="1" x="31"/>
        <item h="1" x="41"/>
        <item h="1" x="37"/>
        <item h="1" x="33"/>
        <item h="1" x="78"/>
        <item h="1" x="88"/>
        <item h="1" x="89"/>
        <item h="1" x="90"/>
        <item h="1" x="4"/>
        <item h="1" x="8"/>
        <item h="1" x="9"/>
        <item h="1" x="15"/>
        <item h="1" x="17"/>
        <item h="1" x="19"/>
        <item h="1" x="21"/>
        <item h="1" x="22"/>
        <item h="1" x="23"/>
        <item h="1" x="25"/>
        <item h="1" x="26"/>
        <item h="1" x="29"/>
        <item h="1" x="35"/>
        <item h="1" x="36"/>
        <item h="1" x="44"/>
        <item h="1" x="61"/>
        <item h="1" x="62"/>
        <item h="1" x="67"/>
        <item h="1" x="70"/>
        <item h="1" x="72"/>
        <item h="1" x="74"/>
        <item h="1" x="75"/>
        <item h="1" x="76"/>
        <item h="1" x="77"/>
        <item h="1" x="86"/>
        <item h="1" x="87"/>
        <item h="1" x="91"/>
        <item h="1" x="92"/>
        <item h="1" x="97"/>
        <item h="1" x="100"/>
        <item h="1"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9">
    <format dxfId="79">
      <pivotArea outline="0" collapsedLevelsAreSubtotals="1" fieldPosition="0"/>
    </format>
    <format dxfId="78">
      <pivotArea dataOnly="0" labelOnly="1" outline="0" axis="axisValues" fieldPosition="0"/>
    </format>
    <format dxfId="77">
      <pivotArea dataOnly="0" outline="0" fieldPosition="0">
        <references count="1">
          <reference field="25" count="0" defaultSubtotal="1"/>
        </references>
      </pivotArea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" count="1">
            <x v="12"/>
          </reference>
        </references>
      </pivotArea>
    </format>
    <format dxfId="73">
      <pivotArea dataOnly="0" outline="0" fieldPosition="0">
        <references count="1">
          <reference field="2" count="1">
            <x v="19"/>
          </reference>
        </references>
      </pivotArea>
    </format>
    <format dxfId="72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6"/>
          </reference>
        </references>
      </pivotArea>
    </format>
    <format dxfId="71">
      <pivotArea dataOnly="0" labelOnly="1" outline="0" fieldPosition="0">
        <references count="1">
          <reference field="25" count="1">
            <x v="26"/>
          </reference>
        </references>
      </pivotArea>
    </format>
    <format dxfId="70">
      <pivotArea dataOnly="0" labelOnly="1" outline="0" fieldPosition="0">
        <references count="2">
          <reference field="2" count="1">
            <x v="2"/>
          </reference>
          <reference field="25" count="1" selected="0">
            <x v="26"/>
          </reference>
        </references>
      </pivotArea>
    </format>
    <format dxfId="69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3"/>
          </reference>
        </references>
      </pivotArea>
    </format>
    <format dxfId="68">
      <pivotArea dataOnly="0" labelOnly="1" outline="0" fieldPosition="0">
        <references count="1">
          <reference field="25" count="1">
            <x v="23"/>
          </reference>
        </references>
      </pivotArea>
    </format>
    <format dxfId="67">
      <pivotArea dataOnly="0" labelOnly="1" outline="0" fieldPosition="0">
        <references count="2">
          <reference field="2" count="1">
            <x v="11"/>
          </reference>
          <reference field="25" count="1" selected="0">
            <x v="23"/>
          </reference>
        </references>
      </pivotArea>
    </format>
    <format dxfId="66">
      <pivotArea outline="0" fieldPosition="0">
        <references count="2">
          <reference field="2" count="1" selected="0">
            <x v="19"/>
          </reference>
          <reference field="25" count="1" selected="0">
            <x v="21"/>
          </reference>
        </references>
      </pivotArea>
    </format>
    <format dxfId="65">
      <pivotArea dataOnly="0" labelOnly="1" outline="0" fieldPosition="0">
        <references count="1">
          <reference field="25" count="1">
            <x v="21"/>
          </reference>
        </references>
      </pivotArea>
    </format>
    <format dxfId="64">
      <pivotArea dataOnly="0" labelOnly="1" outline="0" fieldPosition="0">
        <references count="2">
          <reference field="2" count="1">
            <x v="19"/>
          </reference>
          <reference field="25" count="1" selected="0">
            <x v="21"/>
          </reference>
        </references>
      </pivotArea>
    </format>
    <format dxfId="63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62">
      <pivotArea dataOnly="0" labelOnly="1" outline="0" fieldPosition="0">
        <references count="1">
          <reference field="25" count="1">
            <x v="15"/>
          </reference>
        </references>
      </pivotArea>
    </format>
    <format dxfId="61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60">
      <pivotArea dataOnly="0" labelOnly="1" outline="0" fieldPosition="0">
        <references count="1">
          <reference field="25" count="1">
            <x v="14"/>
          </reference>
        </references>
      </pivotArea>
    </format>
    <format dxfId="59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58">
      <pivotArea dataOnly="0" labelOnly="1" outline="0" fieldPosition="0">
        <references count="1">
          <reference field="25" count="1">
            <x v="12"/>
          </reference>
        </references>
      </pivotArea>
    </format>
    <format dxfId="57">
      <pivotArea dataOnly="0" labelOnly="1" outline="0" fieldPosition="0">
        <references count="2">
          <reference field="2" count="3">
            <x v="3"/>
            <x v="7"/>
            <x v="18"/>
          </reference>
          <reference field="25" count="1" selected="0">
            <x v="12"/>
          </reference>
        </references>
      </pivotArea>
    </format>
    <format dxfId="56">
      <pivotArea outline="0" fieldPosition="0">
        <references count="2">
          <reference field="2" count="1" selected="0">
            <x v="12"/>
          </reference>
          <reference field="25" count="1" selected="0">
            <x v="9"/>
          </reference>
        </references>
      </pivotArea>
    </format>
    <format dxfId="55">
      <pivotArea dataOnly="0" labelOnly="1" outline="0" fieldPosition="0">
        <references count="1">
          <reference field="25" count="1">
            <x v="9"/>
          </reference>
        </references>
      </pivotArea>
    </format>
    <format dxfId="54">
      <pivotArea dataOnly="0" labelOnly="1" outline="0" fieldPosition="0">
        <references count="2">
          <reference field="2" count="1">
            <x v="12"/>
          </reference>
          <reference field="25" count="1" selected="0">
            <x v="9"/>
          </reference>
        </references>
      </pivotArea>
    </format>
    <format dxfId="53">
      <pivotArea dataOnly="0" labelOnly="1" outline="0" fieldPosition="0">
        <references count="1">
          <reference field="25" count="1">
            <x v="8"/>
          </reference>
        </references>
      </pivotArea>
    </format>
    <format dxfId="52">
      <pivotArea dataOnly="0" labelOnly="1" outline="0" fieldPosition="0">
        <references count="1">
          <reference field="25" count="1">
            <x v="6"/>
          </reference>
        </references>
      </pivotArea>
    </format>
    <format dxfId="51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6F66B-FF3D-4798-AC4D-05AF591972A1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6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x="62"/>
        <item x="0"/>
        <item x="38"/>
        <item x="43"/>
        <item x="54"/>
        <item x="42"/>
        <item x="44"/>
        <item x="18"/>
        <item x="69"/>
        <item x="37"/>
        <item x="30"/>
        <item x="58"/>
        <item x="59"/>
        <item x="61"/>
        <item x="60"/>
        <item x="36"/>
        <item x="34"/>
        <item x="35"/>
        <item x="41"/>
        <item x="9"/>
        <item x="13"/>
        <item x="39"/>
        <item x="40"/>
        <item x="32"/>
        <item x="29"/>
        <item x="31"/>
        <item x="33"/>
        <item x="21"/>
        <item x="26"/>
        <item x="47"/>
        <item x="49"/>
        <item x="46"/>
        <item x="50"/>
        <item x="63"/>
        <item x="66"/>
        <item x="68"/>
        <item x="70"/>
        <item x="71"/>
        <item x="72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7"/>
        <item x="19"/>
        <item x="20"/>
        <item x="22"/>
        <item x="23"/>
        <item x="24"/>
        <item x="25"/>
        <item x="27"/>
        <item x="28"/>
        <item x="45"/>
        <item x="48"/>
        <item x="51"/>
        <item x="52"/>
        <item x="53"/>
        <item x="55"/>
        <item x="56"/>
        <item x="57"/>
        <item x="64"/>
        <item x="65"/>
        <item x="67"/>
        <item x="73"/>
        <item t="default"/>
      </items>
    </pivotField>
    <pivotField axis="axisRow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8"/>
        <item x="20"/>
        <item x="13"/>
        <item x="32"/>
        <item x="33"/>
        <item x="0"/>
        <item x="8"/>
        <item x="31"/>
        <item x="4"/>
        <item x="5"/>
        <item x="11"/>
        <item x="9"/>
        <item x="27"/>
        <item x="30"/>
        <item x="35"/>
        <item x="41"/>
        <item x="2"/>
        <item x="3"/>
        <item x="10"/>
        <item x="15"/>
        <item x="17"/>
        <item x="19"/>
        <item x="24"/>
        <item x="29"/>
        <item x="34"/>
        <item x="3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h="1" x="15"/>
        <item h="1" x="20"/>
        <item h="1"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9">
    <i>
      <x/>
      <x v="33"/>
    </i>
    <i t="default">
      <x/>
    </i>
    <i>
      <x v="2"/>
      <x v="34"/>
    </i>
    <i t="default">
      <x v="2"/>
    </i>
    <i>
      <x v="4"/>
      <x v="1"/>
    </i>
    <i t="default">
      <x v="4"/>
    </i>
    <i>
      <x v="6"/>
      <x v="6"/>
    </i>
    <i r="1">
      <x v="23"/>
    </i>
    <i r="1">
      <x v="27"/>
    </i>
    <i r="1">
      <x v="28"/>
    </i>
    <i r="1">
      <x v="35"/>
    </i>
    <i t="default">
      <x v="6"/>
    </i>
    <i>
      <x v="7"/>
      <x v="19"/>
    </i>
    <i t="default">
      <x v="7"/>
    </i>
    <i>
      <x v="9"/>
      <x v="12"/>
    </i>
    <i r="1">
      <x v="36"/>
    </i>
    <i t="default">
      <x v="9"/>
    </i>
    <i>
      <x v="10"/>
      <x v="5"/>
    </i>
    <i r="1">
      <x v="37"/>
    </i>
    <i t="default">
      <x v="10"/>
    </i>
    <i>
      <x v="11"/>
      <x v="3"/>
    </i>
    <i r="1">
      <x v="5"/>
    </i>
    <i r="1">
      <x v="7"/>
    </i>
    <i t="default">
      <x v="11"/>
    </i>
    <i>
      <x v="12"/>
      <x v="7"/>
    </i>
    <i r="1">
      <x v="8"/>
    </i>
    <i r="1">
      <x v="9"/>
    </i>
    <i r="1">
      <x v="18"/>
    </i>
    <i r="1">
      <x v="38"/>
    </i>
    <i t="default">
      <x v="12"/>
    </i>
    <i>
      <x v="13"/>
      <x v="2"/>
    </i>
    <i r="1">
      <x v="8"/>
    </i>
    <i r="1">
      <x v="10"/>
    </i>
    <i r="1">
      <x v="12"/>
    </i>
    <i r="1">
      <x v="15"/>
    </i>
    <i r="1">
      <x v="29"/>
    </i>
    <i r="1">
      <x v="40"/>
    </i>
    <i t="default">
      <x v="13"/>
    </i>
    <i>
      <x v="14"/>
      <x v="12"/>
    </i>
    <i r="1">
      <x v="15"/>
    </i>
    <i t="default">
      <x v="14"/>
    </i>
    <i>
      <x v="18"/>
      <x v="31"/>
    </i>
    <i r="1">
      <x v="41"/>
    </i>
    <i r="1">
      <x v="42"/>
    </i>
    <i t="default">
      <x v="18"/>
    </i>
    <i>
      <x v="19"/>
      <x v="20"/>
    </i>
    <i r="1">
      <x v="21"/>
    </i>
    <i r="1">
      <x v="24"/>
    </i>
    <i t="default">
      <x v="19"/>
    </i>
    <i>
      <x v="20"/>
      <x v="17"/>
    </i>
    <i t="default">
      <x v="20"/>
    </i>
    <i>
      <x v="22"/>
      <x v="2"/>
    </i>
    <i t="default">
      <x v="22"/>
    </i>
    <i>
      <x v="23"/>
      <x v="2"/>
    </i>
    <i t="default">
      <x v="23"/>
    </i>
    <i>
      <x v="24"/>
      <x v="2"/>
    </i>
    <i r="1"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outline="0" fieldPosition="0">
        <references count="1">
          <reference field="25" count="0" defaultSubtotal="1"/>
        </references>
      </pivotArea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80EB4-CB02-47A2-924C-FF32447BA07E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x="62"/>
        <item h="1" x="0"/>
        <item x="38"/>
        <item x="43"/>
        <item x="54"/>
        <item x="42"/>
        <item x="44"/>
        <item x="18"/>
        <item x="69"/>
        <item x="37"/>
        <item x="30"/>
        <item x="58"/>
        <item x="59"/>
        <item x="61"/>
        <item x="60"/>
        <item x="36"/>
        <item x="34"/>
        <item x="41"/>
        <item x="35"/>
        <item x="9"/>
        <item x="13"/>
        <item x="29"/>
        <item x="31"/>
        <item x="21"/>
        <item x="39"/>
        <item x="40"/>
        <item x="32"/>
        <item x="33"/>
        <item x="26"/>
        <item x="47"/>
        <item x="49"/>
        <item x="50"/>
        <item x="63"/>
        <item x="68"/>
        <item x="70"/>
        <item x="71"/>
        <item x="72"/>
        <item x="66"/>
        <item x="46"/>
        <item x="4"/>
        <item x="6"/>
        <item x="5"/>
        <item x="22"/>
        <item x="23"/>
        <item x="28"/>
        <item x="24"/>
        <item x="25"/>
        <item x="57"/>
        <item x="64"/>
        <item x="7"/>
        <item x="8"/>
        <item x="10"/>
        <item x="11"/>
        <item x="15"/>
        <item x="27"/>
        <item x="17"/>
        <item x="16"/>
        <item x="20"/>
        <item x="48"/>
        <item x="55"/>
        <item x="73"/>
        <item x="19"/>
        <item x="45"/>
        <item x="52"/>
        <item x="65"/>
        <item x="2"/>
        <item x="3"/>
        <item x="14"/>
        <item x="51"/>
        <item x="53"/>
        <item x="67"/>
        <item x="12"/>
        <item x="56"/>
        <item t="default"/>
      </items>
    </pivotField>
    <pivotField axis="axisPage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2"/>
        <item x="38"/>
        <item x="20"/>
        <item x="33"/>
        <item x="0"/>
        <item x="8"/>
        <item x="31"/>
        <item x="4"/>
        <item x="5"/>
        <item x="11"/>
        <item x="9"/>
        <item x="30"/>
        <item x="35"/>
        <item x="41"/>
        <item x="2"/>
        <item x="27"/>
        <item x="34"/>
        <item x="17"/>
        <item x="36"/>
        <item x="3"/>
        <item x="10"/>
        <item x="13"/>
        <item x="15"/>
        <item x="24"/>
        <item x="29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h="1" x="15"/>
        <item h="1" x="20"/>
        <item h="1"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/>
    </i>
    <i>
      <x v="2"/>
    </i>
    <i>
      <x v="4"/>
    </i>
    <i>
      <x v="6"/>
    </i>
    <i>
      <x v="7"/>
    </i>
    <i>
      <x v="10"/>
    </i>
    <i>
      <x v="11"/>
    </i>
    <i>
      <x v="12"/>
    </i>
    <i>
      <x v="13"/>
    </i>
    <i>
      <x v="14"/>
    </i>
    <i>
      <x v="18"/>
    </i>
    <i>
      <x v="19"/>
    </i>
    <i>
      <x v="20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4E68-4CD6-4CBB-A712-F64D4EA68486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5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1">
    <i>
      <x v="13"/>
      <x v="7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3"/>
      <x v="2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dataOnly="0" outline="0" fieldPosition="0">
        <references count="1">
          <reference field="24" count="0" defaultSubtotal="1"/>
        </references>
      </pivotArea>
    </format>
    <format dxfId="36">
      <pivotArea dataOnly="0" outline="0" fieldPosition="0">
        <references count="1">
          <reference field="24" count="0" defaultSubtotal="1"/>
        </references>
      </pivotArea>
    </format>
    <format dxfId="35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3F99B-E912-437E-A431-74BD72F36D61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h="1" x="62"/>
        <item x="0"/>
        <item h="1" x="38"/>
        <item h="1" x="43"/>
        <item h="1" x="54"/>
        <item h="1" x="42"/>
        <item h="1" x="44"/>
        <item h="1" x="18"/>
        <item h="1" x="69"/>
        <item h="1" x="37"/>
        <item h="1" x="30"/>
        <item h="1" x="58"/>
        <item h="1" x="59"/>
        <item h="1" x="61"/>
        <item h="1" x="60"/>
        <item h="1" x="36"/>
        <item h="1" x="34"/>
        <item h="1" x="35"/>
        <item h="1" x="41"/>
        <item h="1" x="9"/>
        <item h="1" x="13"/>
        <item h="1" x="39"/>
        <item h="1" x="40"/>
        <item h="1" x="32"/>
        <item h="1" x="29"/>
        <item h="1" x="31"/>
        <item h="1" x="33"/>
        <item h="1" x="21"/>
        <item h="1" x="26"/>
        <item h="1" x="47"/>
        <item h="1" x="49"/>
        <item h="1" x="46"/>
        <item h="1" x="50"/>
        <item h="1" x="63"/>
        <item h="1" x="66"/>
        <item h="1" x="68"/>
        <item h="1" x="70"/>
        <item h="1" x="71"/>
        <item h="1" x="72"/>
        <item h="1" x="4"/>
        <item h="1" x="6"/>
        <item h="1" x="5"/>
        <item h="1" x="22"/>
        <item h="1" x="23"/>
        <item h="1" x="28"/>
        <item h="1" x="24"/>
        <item h="1" x="25"/>
        <item h="1" x="57"/>
        <item h="1" x="64"/>
        <item h="1" x="2"/>
        <item h="1" x="3"/>
        <item h="1" x="7"/>
        <item h="1" x="8"/>
        <item h="1" x="10"/>
        <item h="1" x="11"/>
        <item h="1" x="14"/>
        <item h="1" x="15"/>
        <item h="1" x="16"/>
        <item h="1" x="17"/>
        <item h="1" x="19"/>
        <item h="1" x="27"/>
        <item h="1" x="20"/>
        <item h="1" x="45"/>
        <item h="1" x="48"/>
        <item h="1" x="51"/>
        <item h="1" x="52"/>
        <item h="1" x="53"/>
        <item h="1" x="55"/>
        <item h="1" x="65"/>
        <item h="1" x="67"/>
        <item h="1" x="73"/>
        <item h="1" x="12"/>
        <item h="1" x="56"/>
        <item t="default"/>
      </items>
    </pivotField>
    <pivotField axis="axisRow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8"/>
        <item x="20"/>
        <item x="13"/>
        <item x="32"/>
        <item x="33"/>
        <item x="0"/>
        <item x="8"/>
        <item x="31"/>
        <item x="4"/>
        <item x="5"/>
        <item x="11"/>
        <item x="9"/>
        <item x="30"/>
        <item x="35"/>
        <item x="41"/>
        <item x="2"/>
        <item x="3"/>
        <item x="10"/>
        <item x="15"/>
        <item x="17"/>
        <item x="24"/>
        <item x="27"/>
        <item x="29"/>
        <item x="34"/>
        <item x="36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x="15"/>
        <item x="20"/>
        <item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4">
    <i>
      <x v="4"/>
      <x v="1"/>
    </i>
    <i t="default">
      <x v="4"/>
    </i>
    <i>
      <x v="6"/>
      <x v="27"/>
    </i>
    <i r="1">
      <x v="28"/>
    </i>
    <i r="1">
      <x v="34"/>
    </i>
    <i t="default">
      <x v="6"/>
    </i>
    <i>
      <x v="9"/>
      <x v="12"/>
    </i>
    <i r="1">
      <x v="35"/>
    </i>
    <i t="default">
      <x v="9"/>
    </i>
    <i>
      <x v="11"/>
      <x v="5"/>
    </i>
    <i r="1">
      <x v="7"/>
    </i>
    <i t="default">
      <x v="11"/>
    </i>
    <i>
      <x v="12"/>
      <x v="7"/>
    </i>
    <i r="1">
      <x v="18"/>
    </i>
    <i t="default">
      <x v="12"/>
    </i>
    <i>
      <x v="13"/>
      <x v="2"/>
    </i>
    <i r="1">
      <x v="10"/>
    </i>
    <i r="1">
      <x v="39"/>
    </i>
    <i t="default">
      <x v="13"/>
    </i>
    <i>
      <x v="14"/>
      <x v="12"/>
    </i>
    <i t="default">
      <x v="14"/>
    </i>
    <i>
      <x v="18"/>
      <x v="40"/>
    </i>
    <i t="default">
      <x v="18"/>
    </i>
    <i>
      <x v="19"/>
      <x v="20"/>
    </i>
    <i r="1">
      <x v="21"/>
    </i>
    <i r="1">
      <x v="24"/>
    </i>
    <i t="default">
      <x v="19"/>
    </i>
    <i>
      <x v="22"/>
      <x v="2"/>
    </i>
    <i t="default">
      <x v="22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4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1" t="s">
        <v>52</v>
      </c>
      <c r="F3" s="81"/>
      <c r="G3" s="82">
        <v>11.03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45800</v>
      </c>
      <c r="B7" s="14" t="str">
        <f>[2]หน้าผ้า!B16</f>
        <v>MK68-000701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500กระสอบแบนเต็มใบ</v>
      </c>
      <c r="T7" s="12">
        <f>[2]หน้าผ้า!X16</f>
        <v>45821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1220</v>
      </c>
      <c r="AC7" s="8">
        <f>[2]หน้าผ้า!AS16</f>
        <v>5345.9000000000005</v>
      </c>
      <c r="AD7" s="8">
        <f>[2]หน้าผ้า!AT16</f>
        <v>1220</v>
      </c>
      <c r="AE7" s="8">
        <f>[2]หน้าผ้า!AU16</f>
        <v>5345.9000000000005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45821</v>
      </c>
      <c r="AK7" s="3">
        <f>[2]หน้าผ้า!DQ16</f>
        <v>45817</v>
      </c>
      <c r="AL7" s="3">
        <f>[2]หน้าผ้า!DR16</f>
        <v>45810</v>
      </c>
      <c r="AM7" s="3">
        <f>[2]หน้าผ้า!DS16</f>
        <v>45818</v>
      </c>
      <c r="AN7" s="3">
        <f>[2]หน้าผ้า!DT16</f>
        <v>45819</v>
      </c>
      <c r="AO7" s="3">
        <f>[2]หน้าผ้า!DU16</f>
        <v>45820</v>
      </c>
      <c r="AP7" s="3">
        <f>[2]หน้าผ้า!DP16</f>
        <v>45816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299.37040000000002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1220</v>
      </c>
      <c r="AC8" s="8">
        <f>[2]หน้าผ้า!AS17</f>
        <v>5345.9000000000005</v>
      </c>
      <c r="AD8" s="8">
        <f>[2]หน้าผ้า!AT17</f>
        <v>1220</v>
      </c>
      <c r="AE8" s="8">
        <f>[2]หน้าผ้า!AU17</f>
        <v>5345.9000000000005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18.776177777777768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พิมพ์ไม่ครบ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45805</v>
      </c>
      <c r="B13" s="14" t="str">
        <f>[2]หน้าผ้า!B22</f>
        <v>MK68-000717</v>
      </c>
      <c r="C13" s="9" t="str">
        <f>[2]หน้าผ้า!E22</f>
        <v xml:space="preserve">บจก.โรงสีข้าวธัญญาวัฒน์ </v>
      </c>
      <c r="D13" s="13" t="str">
        <f>[2]หน้าผ้า!F22</f>
        <v>LUNG SHIN 12Kg.</v>
      </c>
      <c r="E13" s="9">
        <f>[2]หน้าผ้า!G22</f>
        <v>17</v>
      </c>
      <c r="F13" s="9">
        <f>[2]หน้าผ้า!H22</f>
        <v>26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500กระสอบแบน</v>
      </c>
      <c r="T13" s="12">
        <f>[2]หน้าผ้า!X22</f>
        <v>45813</v>
      </c>
      <c r="U13" s="11">
        <f>[2]หน้าผ้า!AA22</f>
        <v>10200</v>
      </c>
      <c r="V13" s="10">
        <f>[2]หน้าผ้า!AJ22</f>
        <v>0</v>
      </c>
      <c r="W13" s="10">
        <f>[2]หน้าผ้า!AL22</f>
        <v>10200</v>
      </c>
      <c r="X13" s="10">
        <f>[2]หน้าผ้า!AM22</f>
        <v>9000</v>
      </c>
      <c r="Y13" s="10">
        <f>[2]หน้าผ้า!AN22</f>
        <v>1260</v>
      </c>
      <c r="Z13" s="9" t="str">
        <f>[2]หน้าผ้า!AO22</f>
        <v>WSWT1725800</v>
      </c>
      <c r="AA13" s="8">
        <f>[2]หน้าผ้า!AQ22</f>
        <v>968.12100000000009</v>
      </c>
      <c r="AB13" s="8">
        <f>[2]หน้าผ้า!AR22</f>
        <v>968.12100000000009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45813</v>
      </c>
      <c r="AK13" s="3">
        <f>[2]หน้าผ้า!DQ22</f>
        <v>0</v>
      </c>
      <c r="AL13" s="3">
        <f>[2]หน้าผ้า!DR22</f>
        <v>45804</v>
      </c>
      <c r="AM13" s="3">
        <f>[2]หน้าผ้า!DS22</f>
        <v>45811</v>
      </c>
      <c r="AN13" s="3">
        <f>[2]หน้าผ้า!DT22</f>
        <v>45812</v>
      </c>
      <c r="AO13" s="3">
        <f>[2]หน้าผ้า!DU22</f>
        <v>45812</v>
      </c>
      <c r="AP13" s="3">
        <f>[2]หน้าผ้า!DP22</f>
        <v>45808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968.12100000000009</v>
      </c>
      <c r="AB14" s="8">
        <f>[2]หน้าผ้า!AR23</f>
        <v>968.12100000000009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45838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45838</v>
      </c>
      <c r="AK15" s="3">
        <f>[2]หน้าผ้า!DQ24</f>
        <v>0</v>
      </c>
      <c r="AL15" s="3">
        <f>[2]หน้าผ้า!DR24</f>
        <v>45828</v>
      </c>
      <c r="AM15" s="3">
        <f>[2]หน้าผ้า!DS24</f>
        <v>45835</v>
      </c>
      <c r="AN15" s="3">
        <f>[2]หน้าผ้า!DT24</f>
        <v>45836</v>
      </c>
      <c r="AO15" s="3">
        <f>[2]หน้าผ้า!DU24</f>
        <v>45836</v>
      </c>
      <c r="AP15" s="3">
        <f>[2]หน้าผ้า!DP24</f>
        <v>45833</v>
      </c>
      <c r="AQ15" s="3">
        <f>[2]หน้าผ้า!DW24</f>
        <v>45837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45797</v>
      </c>
      <c r="B17" s="14" t="str">
        <f>[2]หน้าผ้า!B26</f>
        <v>MK68-000686</v>
      </c>
      <c r="C17" s="9" t="str">
        <f>[2]หน้าผ้า!E26</f>
        <v>บจก.ซิเบลโก้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45813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8801.1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8801.1</v>
      </c>
      <c r="AF17" s="8" t="str">
        <f>[2]หน้าผ้า!AI26</f>
        <v>ห้ามเกิน-ขาดได้5%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45813</v>
      </c>
      <c r="AK17" s="3">
        <f>[2]หน้าผ้า!DQ26</f>
        <v>45809</v>
      </c>
      <c r="AL17" s="3">
        <f>[2]หน้าผ้า!DR26</f>
        <v>45802</v>
      </c>
      <c r="AM17" s="3">
        <f>[2]หน้าผ้า!DS26</f>
        <v>45810</v>
      </c>
      <c r="AN17" s="3">
        <f>[2]หน้าผ้า!DT26</f>
        <v>45811</v>
      </c>
      <c r="AO17" s="3">
        <f>[2]หน้าผ้า!DU26</f>
        <v>45812</v>
      </c>
      <c r="AP17" s="3">
        <f>[2]หน้าผ้า!DP26</f>
        <v>45808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45797</v>
      </c>
      <c r="B18" s="14" t="str">
        <f>[2]หน้าผ้า!B27</f>
        <v>MK68-000686</v>
      </c>
      <c r="C18" s="9" t="str">
        <f>[2]หน้าผ้า!E27</f>
        <v>บจก.ซิเบลโก้</v>
      </c>
      <c r="D18" s="13" t="str">
        <f>[2]หน้าผ้า!F27</f>
        <v>PORTARYTE B15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45813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8801.1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8801.1</v>
      </c>
      <c r="AF18" s="8" t="str">
        <f>[2]หน้าผ้า!AI27</f>
        <v>ห้ามเกิน-ขาดได้5%</v>
      </c>
      <c r="AG18" s="1" t="str">
        <f>[3]หน้าผ้า!DC30</f>
        <v>พร้อมส่ง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45813</v>
      </c>
      <c r="AK18" s="3">
        <f>[2]หน้าผ้า!DQ27</f>
        <v>45809</v>
      </c>
      <c r="AL18" s="3">
        <f>[2]หน้าผ้า!DR27</f>
        <v>45802</v>
      </c>
      <c r="AM18" s="3">
        <f>[2]หน้าผ้า!DS27</f>
        <v>45810</v>
      </c>
      <c r="AN18" s="3">
        <f>[2]หน้าผ้า!DT27</f>
        <v>45811</v>
      </c>
      <c r="AO18" s="3">
        <f>[2]หน้าผ้า!DU27</f>
        <v>45812</v>
      </c>
      <c r="AP18" s="3">
        <f>[2]หน้าผ้า!DP27</f>
        <v>45808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45805</v>
      </c>
      <c r="B19" s="14" t="str">
        <f>[2]หน้าผ้า!B28</f>
        <v>MK68-000716</v>
      </c>
      <c r="C19" s="9" t="str">
        <f>[2]หน้าผ้า!E28</f>
        <v>บจก.ไบโอกรีนนิค</v>
      </c>
      <c r="D19" s="13" t="str">
        <f>[2]หน้าผ้า!F28</f>
        <v>หนุมานเทอร์โบ</v>
      </c>
      <c r="E19" s="9">
        <f>[2]หน้าผ้า!G28</f>
        <v>18</v>
      </c>
      <c r="F19" s="9">
        <f>[2]หน้าผ้า!H28</f>
        <v>28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69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จับจีบ4"</v>
      </c>
      <c r="M19" s="10">
        <f>[2]หน้าผ้า!T28</f>
        <v>19</v>
      </c>
      <c r="N19" s="9">
        <f>[2]หน้าผ้า!U28</f>
        <v>31</v>
      </c>
      <c r="O19" s="9">
        <f>[2]หน้าผ้า!V28</f>
        <v>60</v>
      </c>
      <c r="P19" s="10">
        <f>[2]หน้าผ้า!AB28</f>
        <v>217.96756406399999</v>
      </c>
      <c r="Q19" s="10">
        <f>[2]หน้าผ้า!AC28</f>
        <v>0</v>
      </c>
      <c r="R19" s="10">
        <f>[2]หน้าผ้า!AD28</f>
        <v>217.96756406399999</v>
      </c>
      <c r="S19" s="9" t="str">
        <f>[2]หน้าผ้า!Z28</f>
        <v>500กระสอบ</v>
      </c>
      <c r="T19" s="12">
        <f>[2]หน้าผ้า!X28</f>
        <v>45820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0</v>
      </c>
      <c r="Y19" s="10">
        <f>[2]หน้าผ้า!AN28</f>
        <v>10500</v>
      </c>
      <c r="Z19" s="9" t="str">
        <f>[2]หน้าผ้า!AO28</f>
        <v>WSWT1825800SM</v>
      </c>
      <c r="AA19" s="8">
        <f>[2]หน้าผ้า!AQ28</f>
        <v>8242.3000000000011</v>
      </c>
      <c r="AB19" s="8">
        <f>[2]หน้าผ้า!AR28</f>
        <v>2398</v>
      </c>
      <c r="AC19" s="8">
        <f>[2]หน้าผ้า!AS28</f>
        <v>5844.3000000000011</v>
      </c>
      <c r="AD19" s="8">
        <f>[2]หน้าผ้า!AT28</f>
        <v>0</v>
      </c>
      <c r="AE19" s="8">
        <f>[2]หน้าผ้า!AU28</f>
        <v>8242.3000000000011</v>
      </c>
      <c r="AF19" s="8" t="str">
        <f>[2]หน้าผ้า!AI28</f>
        <v>ขาด-เกินได้5%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45820</v>
      </c>
      <c r="AK19" s="3">
        <f>[2]หน้าผ้า!DQ28</f>
        <v>45816</v>
      </c>
      <c r="AL19" s="3">
        <f>[2]หน้าผ้า!DR28</f>
        <v>45809</v>
      </c>
      <c r="AM19" s="3">
        <f>[2]หน้าผ้า!DS28</f>
        <v>45817</v>
      </c>
      <c r="AN19" s="3">
        <f>[2]หน้าผ้า!DT28</f>
        <v>45818</v>
      </c>
      <c r="AO19" s="3">
        <f>[2]หน้าผ้า!DU28</f>
        <v>45819</v>
      </c>
      <c r="AP19" s="3">
        <f>[2]หน้าผ้า!DP28</f>
        <v>45815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374.03520000000015</v>
      </c>
    </row>
    <row r="20" spans="1:56" ht="27.75" customHeight="1" x14ac:dyDescent="0.45">
      <c r="A20" s="3">
        <f>[2]หน้าผ้า!C29</f>
        <v>45797</v>
      </c>
      <c r="B20" s="14" t="str">
        <f>[2]หน้าผ้า!B29</f>
        <v>MK68-000687</v>
      </c>
      <c r="C20" s="9" t="str">
        <f>[2]หน้าผ้า!E29</f>
        <v>บจก.ซิเบลโก้</v>
      </c>
      <c r="D20" s="13" t="str">
        <f>[2]หน้าผ้า!F29</f>
        <v>PORTARYTE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45841</v>
      </c>
      <c r="U20" s="11">
        <f>[2]หน้าผ้า!AA29</f>
        <v>10000</v>
      </c>
      <c r="V20" s="10">
        <f>[2]หน้าผ้า!AJ29</f>
        <v>0</v>
      </c>
      <c r="W20" s="10">
        <f>[2]หน้าผ้า!AL29</f>
        <v>10000</v>
      </c>
      <c r="X20" s="10">
        <f>[2]หน้าผ้า!AM29</f>
        <v>0</v>
      </c>
      <c r="Y20" s="10">
        <f>[2]หน้าผ้า!AN29</f>
        <v>10500</v>
      </c>
      <c r="Z20" s="9" t="str">
        <f>[2]หน้าผ้า!AO29</f>
        <v>WSWT1825800SM</v>
      </c>
      <c r="AA20" s="8">
        <f>[2]หน้าผ้า!AQ29</f>
        <v>8801.1</v>
      </c>
      <c r="AB20" s="8">
        <f>[2]หน้าผ้า!AR29</f>
        <v>0</v>
      </c>
      <c r="AC20" s="8">
        <f>[2]หน้าผ้า!AS29</f>
        <v>8801.1</v>
      </c>
      <c r="AD20" s="8">
        <f>[2]หน้าผ้า!AT29</f>
        <v>0</v>
      </c>
      <c r="AE20" s="8">
        <f>[2]หน้าผ้า!AU29</f>
        <v>8801.1</v>
      </c>
      <c r="AF20" s="8" t="str">
        <f>[2]หน้าผ้า!AI29</f>
        <v>ห้ามเกิน-ขาดได้5%</v>
      </c>
      <c r="AG20" s="1" t="str">
        <f>[3]หน้าผ้า!DC32</f>
        <v>รอตัด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45841</v>
      </c>
      <c r="AK20" s="3">
        <f>[2]หน้าผ้า!DQ29</f>
        <v>45837</v>
      </c>
      <c r="AL20" s="3">
        <f>[2]หน้าผ้า!DR29</f>
        <v>45830</v>
      </c>
      <c r="AM20" s="3">
        <f>[2]หน้าผ้า!DS29</f>
        <v>45838</v>
      </c>
      <c r="AN20" s="3">
        <f>[2]หน้าผ้า!DT29</f>
        <v>45839</v>
      </c>
      <c r="AO20" s="3">
        <f>[2]หน้าผ้า!DU29</f>
        <v>45840</v>
      </c>
      <c r="AP20" s="3">
        <f>[2]หน้าผ้า!DP29</f>
        <v>45836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563.27040000000011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34645.599999999999</v>
      </c>
      <c r="AB21" s="8">
        <f>[2]หน้าผ้า!AR30</f>
        <v>20000.2</v>
      </c>
      <c r="AC21" s="8">
        <f>[2]หน้าผ้า!AS30</f>
        <v>14645.400000000001</v>
      </c>
      <c r="AD21" s="8">
        <f>[2]หน้าผ้า!AT30</f>
        <v>0</v>
      </c>
      <c r="AE21" s="8">
        <f>[2]หน้าผ้า!AU30</f>
        <v>34645.599999999999</v>
      </c>
      <c r="AF21" s="8" t="str">
        <f>[2]หน้าผ้า!AI30</f>
        <v>ระบุในSD</v>
      </c>
      <c r="AG21" s="1" t="str">
        <f>[3]หน้าผ้า!DC33</f>
        <v>รอตัด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172.69642879999998</v>
      </c>
      <c r="Q22" s="10">
        <f>[2]หน้าผ้า!AC31</f>
        <v>0</v>
      </c>
      <c r="R22" s="10">
        <f>[2]หน้าผ้า!AD31</f>
        <v>172.69642879999998</v>
      </c>
      <c r="S22" s="9" t="str">
        <f>[2]หน้าผ้า!Z31</f>
        <v>500กระสอบแบน</v>
      </c>
      <c r="T22" s="12">
        <f>[2]หน้าผ้า!X31</f>
        <v>45838</v>
      </c>
      <c r="U22" s="11">
        <f>[2]หน้าผ้า!AA31</f>
        <v>10000</v>
      </c>
      <c r="V22" s="10">
        <f>[2]หน้าผ้า!AJ31</f>
        <v>0</v>
      </c>
      <c r="W22" s="10">
        <f>[2]หน้าผ้า!AL31</f>
        <v>10000</v>
      </c>
      <c r="X22" s="10">
        <f>[2]หน้าผ้า!AM31</f>
        <v>0</v>
      </c>
      <c r="Y22" s="10">
        <f>[2]หน้าผ้า!AN31</f>
        <v>10500</v>
      </c>
      <c r="Z22" s="9" t="str">
        <f>[2]หน้าผ้า!AO31</f>
        <v>WSWT1925800</v>
      </c>
      <c r="AA22" s="8">
        <f>[2]หน้าผ้า!AQ31</f>
        <v>9359.9000000000015</v>
      </c>
      <c r="AB22" s="8">
        <f>[2]หน้าผ้า!AR31</f>
        <v>9359.9000000000015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45838</v>
      </c>
      <c r="AK22" s="3">
        <f>[2]หน้าผ้า!DQ31</f>
        <v>0</v>
      </c>
      <c r="AL22" s="3">
        <f>[2]หน้าผ้า!DR31</f>
        <v>45828</v>
      </c>
      <c r="AM22" s="3">
        <f>[2]หน้าผ้า!DS31</f>
        <v>45835</v>
      </c>
      <c r="AN22" s="3">
        <f>[2]หน้าผ้า!DT31</f>
        <v>45836</v>
      </c>
      <c r="AO22" s="3">
        <f>[2]หน้าผ้า!DU31</f>
        <v>45836</v>
      </c>
      <c r="AP22" s="3">
        <f>[2]หน้าผ้า!DP31</f>
        <v>45833</v>
      </c>
      <c r="AQ22" s="3">
        <f>[2]หน้าผ้า!DW31</f>
        <v>45837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45797</v>
      </c>
      <c r="B23" s="14" t="str">
        <f>[2]หน้าผ้า!B32</f>
        <v>MK68-000683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45812</v>
      </c>
      <c r="U23" s="11">
        <f>[2]หน้าผ้า!AA32</f>
        <v>60000</v>
      </c>
      <c r="V23" s="10">
        <f>[2]หน้าผ้า!AJ32</f>
        <v>0</v>
      </c>
      <c r="W23" s="10">
        <f>[2]หน้าผ้า!AL32</f>
        <v>60000</v>
      </c>
      <c r="X23" s="10">
        <f>[2]หน้าผ้า!AM32</f>
        <v>63300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45812</v>
      </c>
      <c r="AK23" s="3">
        <f>[2]หน้าผ้า!DQ32</f>
        <v>0</v>
      </c>
      <c r="AL23" s="3">
        <f>[2]หน้าผ้า!DR32</f>
        <v>45803</v>
      </c>
      <c r="AM23" s="3">
        <f>[2]หน้าผ้า!DS32</f>
        <v>45810</v>
      </c>
      <c r="AN23" s="3">
        <f>[2]หน้าผ้า!DT32</f>
        <v>45811</v>
      </c>
      <c r="AO23" s="3">
        <f>[2]หน้าผ้า!DU32</f>
        <v>45811</v>
      </c>
      <c r="AP23" s="3">
        <f>[2]หน้าผ้า!DP32</f>
        <v>45807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45797</v>
      </c>
      <c r="B24" s="14" t="str">
        <f>[2]หน้าผ้า!B33</f>
        <v>MK68-000682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45812</v>
      </c>
      <c r="U24" s="11">
        <f>[2]หน้าผ้า!AA33</f>
        <v>30000</v>
      </c>
      <c r="V24" s="10">
        <f>[2]หน้าผ้า!AJ33</f>
        <v>0</v>
      </c>
      <c r="W24" s="10">
        <f>[2]หน้าผ้า!AL33</f>
        <v>30000</v>
      </c>
      <c r="X24" s="10">
        <f>[2]หน้าผ้า!AM33</f>
        <v>30930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45812</v>
      </c>
      <c r="AK24" s="3">
        <f>[2]หน้าผ้า!DQ33</f>
        <v>0</v>
      </c>
      <c r="AL24" s="3">
        <f>[2]หน้าผ้า!DR33</f>
        <v>45803</v>
      </c>
      <c r="AM24" s="3">
        <f>[2]หน้าผ้า!DS33</f>
        <v>45810</v>
      </c>
      <c r="AN24" s="3">
        <f>[2]หน้าผ้า!DT33</f>
        <v>45811</v>
      </c>
      <c r="AO24" s="3">
        <f>[2]หน้าผ้า!DU33</f>
        <v>45811</v>
      </c>
      <c r="AP24" s="3">
        <f>[2]หน้าผ้า!DP33</f>
        <v>45807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45797</v>
      </c>
      <c r="B25" s="14" t="str">
        <f>[2]หน้าผ้า!B34</f>
        <v>MK68-000683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ผึ้งเหลือง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45819</v>
      </c>
      <c r="U25" s="11">
        <f>[2]หน้าผ้า!AA34</f>
        <v>40000</v>
      </c>
      <c r="V25" s="10">
        <f>[2]หน้าผ้า!AJ34</f>
        <v>0</v>
      </c>
      <c r="W25" s="10">
        <f>[2]หน้าผ้า!AL34</f>
        <v>40000</v>
      </c>
      <c r="X25" s="10">
        <f>[2]หน้าผ้า!AM34</f>
        <v>0</v>
      </c>
      <c r="Y25" s="10">
        <f>[2]หน้าผ้า!AN34</f>
        <v>42000</v>
      </c>
      <c r="Z25" s="9" t="str">
        <f>[2]หน้าผ้า!AO34</f>
        <v>WSWT1925800</v>
      </c>
      <c r="AA25" s="8">
        <f>[2]หน้าผ้า!AQ34</f>
        <v>35204.400000000001</v>
      </c>
      <c r="AB25" s="8">
        <f>[2]หน้าผ้า!AR34</f>
        <v>35204.400000000001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45819</v>
      </c>
      <c r="AK25" s="3">
        <f>[2]หน้าผ้า!DQ34</f>
        <v>0</v>
      </c>
      <c r="AL25" s="3">
        <f>[2]หน้าผ้า!DR34</f>
        <v>45810</v>
      </c>
      <c r="AM25" s="3">
        <f>[2]หน้าผ้า!DS34</f>
        <v>45817</v>
      </c>
      <c r="AN25" s="3">
        <f>[2]หน้าผ้า!DT34</f>
        <v>45818</v>
      </c>
      <c r="AO25" s="3">
        <f>[2]หน้าผ้า!DU34</f>
        <v>45818</v>
      </c>
      <c r="AP25" s="3">
        <f>[2]หน้าผ้า!DP34</f>
        <v>45814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45797</v>
      </c>
      <c r="B26" s="14" t="str">
        <f>[2]หน้าผ้า!B35</f>
        <v>MK68-000682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ผึ้งชมพู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45819</v>
      </c>
      <c r="U26" s="11">
        <f>[2]หน้าผ้า!AA35</f>
        <v>30000</v>
      </c>
      <c r="V26" s="10">
        <f>[2]หน้าผ้า!AJ35</f>
        <v>0</v>
      </c>
      <c r="W26" s="10">
        <f>[2]หน้าผ้า!AL35</f>
        <v>30000</v>
      </c>
      <c r="X26" s="10">
        <f>[2]หน้าผ้า!AM35</f>
        <v>0</v>
      </c>
      <c r="Y26" s="10">
        <f>[2]หน้าผ้า!AN35</f>
        <v>31500</v>
      </c>
      <c r="Z26" s="9" t="str">
        <f>[2]หน้าผ้า!AO35</f>
        <v>WSWT1925800</v>
      </c>
      <c r="AA26" s="8">
        <f>[2]หน้าผ้า!AQ35</f>
        <v>26403.3</v>
      </c>
      <c r="AB26" s="8">
        <f>[2]หน้าผ้า!AR35</f>
        <v>12156</v>
      </c>
      <c r="AC26" s="8">
        <f>[2]หน้าผ้า!AS35</f>
        <v>14247.3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45819</v>
      </c>
      <c r="AK26" s="3">
        <f>[2]หน้าผ้า!DQ35</f>
        <v>0</v>
      </c>
      <c r="AL26" s="3">
        <f>[2]หน้าผ้า!DR35</f>
        <v>45810</v>
      </c>
      <c r="AM26" s="3">
        <f>[2]หน้าผ้า!DS35</f>
        <v>45817</v>
      </c>
      <c r="AN26" s="3">
        <f>[2]หน้าผ้า!DT35</f>
        <v>45818</v>
      </c>
      <c r="AO26" s="3">
        <f>[2]หน้าผ้า!DU35</f>
        <v>45818</v>
      </c>
      <c r="AP26" s="3">
        <f>[2]หน้าผ้า!DP35</f>
        <v>45814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1034.6705866666668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70967.600000000006</v>
      </c>
      <c r="AB27" s="8">
        <f>[2]หน้าผ้า!AR36</f>
        <v>56720.3</v>
      </c>
      <c r="AC27" s="8">
        <f>[2]หน้าผ้า!AS36</f>
        <v>14247.3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ยังไม่ได้พิมพ์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45808</v>
      </c>
      <c r="B28" s="14" t="str">
        <f>[2]หน้าผ้า!B37</f>
        <v>MK68-000724</v>
      </c>
      <c r="C28" s="9" t="str">
        <f>[2]หน้าผ้า!E37</f>
        <v>บจก.เคอรี่ฟลาวมิลล์</v>
      </c>
      <c r="D28" s="13" t="str">
        <f>[2]หน้าผ้า!F37</f>
        <v>กุ้งแดง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45814</v>
      </c>
      <c r="U28" s="11">
        <f>[2]หน้าผ้า!AA37</f>
        <v>15000</v>
      </c>
      <c r="V28" s="10">
        <f>[2]หน้าผ้า!AJ37</f>
        <v>0</v>
      </c>
      <c r="W28" s="10">
        <f>[2]หน้าผ้า!AL37</f>
        <v>15000</v>
      </c>
      <c r="X28" s="10">
        <f>[2]หน้าผ้า!AM37</f>
        <v>0</v>
      </c>
      <c r="Y28" s="10">
        <f>[2]หน้าผ้า!AN37</f>
        <v>15750</v>
      </c>
      <c r="Z28" s="9" t="str">
        <f>[2]หน้าผ้า!AO37</f>
        <v>WSWT1921720</v>
      </c>
      <c r="AA28" s="8">
        <f>[2]หน้าผ้า!AQ37</f>
        <v>13201.65</v>
      </c>
      <c r="AB28" s="8">
        <f>[2]หน้าผ้า!AR37</f>
        <v>0</v>
      </c>
      <c r="AC28" s="8">
        <f>[2]หน้าผ้า!AS37</f>
        <v>13201.65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45814</v>
      </c>
      <c r="AK28" s="3">
        <f>[2]หน้าผ้า!DQ37</f>
        <v>0</v>
      </c>
      <c r="AL28" s="3">
        <f>[2]หน้าผ้า!DR37</f>
        <v>45805</v>
      </c>
      <c r="AM28" s="3">
        <f>[2]หน้าผ้า!DS37</f>
        <v>45812</v>
      </c>
      <c r="AN28" s="3">
        <f>[2]หน้าผ้า!DT37</f>
        <v>45813</v>
      </c>
      <c r="AO28" s="3">
        <f>[2]หน้าผ้า!DU37</f>
        <v>45813</v>
      </c>
      <c r="AP28" s="3">
        <f>[2]หน้าผ้า!DP37</f>
        <v>45809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994.40695200000005</v>
      </c>
    </row>
    <row r="29" spans="1:56" ht="27.75" customHeight="1" x14ac:dyDescent="0.45">
      <c r="A29" s="3">
        <f>[2]หน้าผ้า!C38</f>
        <v>45808</v>
      </c>
      <c r="B29" s="14" t="str">
        <f>[2]หน้าผ้า!B38</f>
        <v>MK68-000724</v>
      </c>
      <c r="C29" s="9" t="str">
        <f>[2]หน้าผ้า!E38</f>
        <v>บจก.เคอรี่ฟลาวมิลล์</v>
      </c>
      <c r="D29" s="13">
        <f>[2]หน้าผ้า!F38</f>
        <v>997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45814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4400.55</v>
      </c>
      <c r="AB29" s="8">
        <f>[2]หน้าผ้า!AR38</f>
        <v>0</v>
      </c>
      <c r="AC29" s="8">
        <f>[2]หน้าผ้า!AS38</f>
        <v>4400.55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45814</v>
      </c>
      <c r="AK29" s="3">
        <f>[2]หน้าผ้า!DQ38</f>
        <v>0</v>
      </c>
      <c r="AL29" s="3">
        <f>[2]หน้าผ้า!DR38</f>
        <v>45805</v>
      </c>
      <c r="AM29" s="3">
        <f>[2]หน้าผ้า!DS38</f>
        <v>45812</v>
      </c>
      <c r="AN29" s="3">
        <f>[2]หน้าผ้า!DT38</f>
        <v>45813</v>
      </c>
      <c r="AO29" s="3">
        <f>[2]หน้าผ้า!DU38</f>
        <v>45813</v>
      </c>
      <c r="AP29" s="3">
        <f>[2]หน้าผ้า!DP38</f>
        <v>45809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331.46898400000003</v>
      </c>
    </row>
    <row r="30" spans="1:56" ht="27.75" customHeight="1" x14ac:dyDescent="0.45">
      <c r="A30" s="3">
        <f>[2]หน้าผ้า!C39</f>
        <v>45808</v>
      </c>
      <c r="B30" s="14" t="str">
        <f>[2]หน้าผ้า!B39</f>
        <v>MK68-000724</v>
      </c>
      <c r="C30" s="9" t="str">
        <f>[2]หน้าผ้า!E39</f>
        <v>บจก.เคอรี่ฟลาวมิลล์</v>
      </c>
      <c r="D30" s="13">
        <f>[2]หน้าผ้า!F39</f>
        <v>913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45814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4400.55</v>
      </c>
      <c r="AB30" s="8">
        <f>[2]หน้าผ้า!AR39</f>
        <v>0</v>
      </c>
      <c r="AC30" s="8">
        <f>[2]หน้าผ้า!AS39</f>
        <v>4400.55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45814</v>
      </c>
      <c r="AK30" s="3">
        <f>[2]หน้าผ้า!DQ39</f>
        <v>0</v>
      </c>
      <c r="AL30" s="3">
        <f>[2]หน้าผ้า!DR39</f>
        <v>45805</v>
      </c>
      <c r="AM30" s="3">
        <f>[2]หน้าผ้า!DS39</f>
        <v>45812</v>
      </c>
      <c r="AN30" s="3">
        <f>[2]หน้าผ้า!DT39</f>
        <v>45813</v>
      </c>
      <c r="AO30" s="3">
        <f>[2]หน้าผ้า!DU39</f>
        <v>45813</v>
      </c>
      <c r="AP30" s="3">
        <f>[2]หน้าผ้า!DP39</f>
        <v>45809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331.46898400000003</v>
      </c>
    </row>
    <row r="31" spans="1:56" ht="27.75" customHeight="1" x14ac:dyDescent="0.45">
      <c r="A31" s="3">
        <f>[2]หน้าผ้า!C40</f>
        <v>45808</v>
      </c>
      <c r="B31" s="14" t="str">
        <f>[2]หน้าผ้า!B40</f>
        <v>MK68-000724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ดอกไม้ม่วง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45815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4400.55</v>
      </c>
      <c r="AB31" s="8">
        <f>[2]หน้าผ้า!AR40</f>
        <v>0</v>
      </c>
      <c r="AC31" s="8">
        <f>[2]หน้าผ้า!AS40</f>
        <v>4400.55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ผ้าขาว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45815</v>
      </c>
      <c r="AK31" s="3">
        <f>[2]หน้าผ้า!DQ40</f>
        <v>0</v>
      </c>
      <c r="AL31" s="3">
        <f>[2]หน้าผ้า!DR40</f>
        <v>45806</v>
      </c>
      <c r="AM31" s="3">
        <f>[2]หน้าผ้า!DS40</f>
        <v>45813</v>
      </c>
      <c r="AN31" s="3">
        <f>[2]หน้าผ้า!DT40</f>
        <v>45814</v>
      </c>
      <c r="AO31" s="3">
        <f>[2]หน้าผ้า!DU40</f>
        <v>45814</v>
      </c>
      <c r="AP31" s="3">
        <f>[2]หน้าผ้า!DP40</f>
        <v>45810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331.46898400000003</v>
      </c>
    </row>
    <row r="32" spans="1:56" ht="27.75" customHeight="1" x14ac:dyDescent="0.45">
      <c r="A32" s="3">
        <f>[2]หน้าผ้า!C41</f>
        <v>45808</v>
      </c>
      <c r="B32" s="14" t="str">
        <f>[2]หน้าผ้า!B41</f>
        <v>MK68-000724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ดอกไม้เหลือง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45815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0</v>
      </c>
      <c r="AC32" s="8">
        <f>[2]หน้าผ้า!AS41</f>
        <v>4400.55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45815</v>
      </c>
      <c r="AK32" s="3">
        <f>[2]หน้าผ้า!DQ41</f>
        <v>0</v>
      </c>
      <c r="AL32" s="3">
        <f>[2]หน้าผ้า!DR41</f>
        <v>45806</v>
      </c>
      <c r="AM32" s="3">
        <f>[2]หน้าผ้า!DS41</f>
        <v>45813</v>
      </c>
      <c r="AN32" s="3">
        <f>[2]หน้าผ้า!DT41</f>
        <v>45814</v>
      </c>
      <c r="AO32" s="3">
        <f>[2]หน้าผ้า!DU41</f>
        <v>45814</v>
      </c>
      <c r="AP32" s="3">
        <f>[2]หน้าผ้า!DP41</f>
        <v>45810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331.46898400000003</v>
      </c>
    </row>
    <row r="33" spans="1:56" ht="27.75" customHeight="1" x14ac:dyDescent="0.45">
      <c r="A33" s="3">
        <f>[2]หน้าผ้า!C42</f>
        <v>45808</v>
      </c>
      <c r="B33" s="14" t="str">
        <f>[2]หน้าผ้า!B42</f>
        <v>MK68-000724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ดอกไม้แดง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45815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0</v>
      </c>
      <c r="AC33" s="8">
        <f>[2]หน้าผ้า!AS42</f>
        <v>4400.55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45815</v>
      </c>
      <c r="AK33" s="3">
        <f>[2]หน้าผ้า!DQ42</f>
        <v>0</v>
      </c>
      <c r="AL33" s="3">
        <f>[2]หน้าผ้า!DR42</f>
        <v>45806</v>
      </c>
      <c r="AM33" s="3">
        <f>[2]หน้าผ้า!DS42</f>
        <v>45813</v>
      </c>
      <c r="AN33" s="3">
        <f>[2]หน้าผ้า!DT42</f>
        <v>45814</v>
      </c>
      <c r="AO33" s="3">
        <f>[2]หน้าผ้า!DU42</f>
        <v>45814</v>
      </c>
      <c r="AP33" s="3">
        <f>[2]หน้าผ้า!DP42</f>
        <v>45810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331.46898400000003</v>
      </c>
    </row>
    <row r="34" spans="1:56" ht="27.75" customHeight="1" x14ac:dyDescent="0.45">
      <c r="A34" s="3">
        <f>[2]หน้าผ้า!C43</f>
        <v>45808</v>
      </c>
      <c r="B34" s="14" t="str">
        <f>[2]หน้าผ้า!B43</f>
        <v>MK68-000725</v>
      </c>
      <c r="C34" s="9" t="str">
        <f>[2]หน้าผ้า!E43</f>
        <v>บจก.เคอรี่ฟลาวมิลล์</v>
      </c>
      <c r="D34" s="13" t="str">
        <f>[2]หน้าผ้า!F43</f>
        <v>ไม่พิมพ์</v>
      </c>
      <c r="E34" s="9">
        <f>[2]หน้าผ้า!G43</f>
        <v>19</v>
      </c>
      <c r="F34" s="9">
        <f>[2]หน้าผ้า!H43</f>
        <v>36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75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45815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10477.5</v>
      </c>
      <c r="AB34" s="8">
        <f>[2]หน้าผ้า!AR43</f>
        <v>0</v>
      </c>
      <c r="AC34" s="8">
        <f>[2]หน้าผ้า!AS43</f>
        <v>10477.5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พร้อมส่ง</v>
      </c>
      <c r="AH34" s="1" t="str">
        <f>[2]หน้าผ้า!DL43</f>
        <v>P3</v>
      </c>
      <c r="AI34" s="1">
        <f>[2]หน้าผ้า!DM43</f>
        <v>2</v>
      </c>
      <c r="AJ34" s="3">
        <f>[2]หน้าผ้า!DN43</f>
        <v>45815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45813</v>
      </c>
      <c r="AP34" s="3">
        <f>[2]หน้าผ้า!DP43</f>
        <v>45810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789.21186666666665</v>
      </c>
    </row>
    <row r="35" spans="1:56" ht="27.75" customHeight="1" x14ac:dyDescent="0.45">
      <c r="A35" s="3">
        <f>[2]หน้าผ้า!C44</f>
        <v>45808</v>
      </c>
      <c r="B35" s="14" t="str">
        <f>[2]หน้าผ้า!B44</f>
        <v>MK68-000726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45818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0</v>
      </c>
      <c r="Y35" s="10">
        <f>[2]หน้าผ้า!AN44</f>
        <v>10500</v>
      </c>
      <c r="Z35" s="9" t="str">
        <f>[2]หน้าผ้า!AO44</f>
        <v>WSWT1921720</v>
      </c>
      <c r="AA35" s="8">
        <f>[2]หน้าผ้า!AQ44</f>
        <v>8801.1</v>
      </c>
      <c r="AB35" s="8">
        <f>[2]หน้าผ้า!AR44</f>
        <v>0</v>
      </c>
      <c r="AC35" s="8">
        <f>[2]หน้าผ้า!AS44</f>
        <v>8801.1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45818</v>
      </c>
      <c r="AK35" s="3">
        <f>[2]หน้าผ้า!DQ44</f>
        <v>0</v>
      </c>
      <c r="AL35" s="3">
        <f>[2]หน้าผ้า!DR44</f>
        <v>45809</v>
      </c>
      <c r="AM35" s="3">
        <f>[2]หน้าผ้า!DS44</f>
        <v>45816</v>
      </c>
      <c r="AN35" s="3">
        <f>[2]หน้าผ้า!DT44</f>
        <v>45817</v>
      </c>
      <c r="AO35" s="3">
        <f>[2]หน้าผ้า!DU44</f>
        <v>45817</v>
      </c>
      <c r="AP35" s="3">
        <f>[2]หน้าผ้า!DP44</f>
        <v>45813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662.93796800000007</v>
      </c>
    </row>
    <row r="36" spans="1:56" ht="27.75" customHeight="1" x14ac:dyDescent="0.45">
      <c r="A36" s="3">
        <f>[2]หน้าผ้า!C45</f>
        <v>45808</v>
      </c>
      <c r="B36" s="14" t="str">
        <f>[2]หน้าผ้า!B45</f>
        <v>MK68-000726</v>
      </c>
      <c r="C36" s="9" t="str">
        <f>[2]หน้าผ้า!E45</f>
        <v>บจก.เคอรี่ฟลาวมิลล์</v>
      </c>
      <c r="D36" s="13" t="str">
        <f>[2]หน้าผ้า!F45</f>
        <v>กุ้งแดง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45818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0</v>
      </c>
      <c r="Y36" s="10">
        <f>[2]หน้าผ้า!AN45</f>
        <v>10500</v>
      </c>
      <c r="Z36" s="9" t="str">
        <f>[2]หน้าผ้า!AO45</f>
        <v>WSWT1921720</v>
      </c>
      <c r="AA36" s="8">
        <f>[2]หน้าผ้า!AQ45</f>
        <v>8801.1</v>
      </c>
      <c r="AB36" s="8">
        <f>[2]หน้าผ้า!AR45</f>
        <v>0</v>
      </c>
      <c r="AC36" s="8">
        <f>[2]หน้าผ้า!AS45</f>
        <v>8801.1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45818</v>
      </c>
      <c r="AK36" s="3">
        <f>[2]หน้าผ้า!DQ45</f>
        <v>0</v>
      </c>
      <c r="AL36" s="3">
        <f>[2]หน้าผ้า!DR45</f>
        <v>45809</v>
      </c>
      <c r="AM36" s="3">
        <f>[2]หน้าผ้า!DS45</f>
        <v>45816</v>
      </c>
      <c r="AN36" s="3">
        <f>[2]หน้าผ้า!DT45</f>
        <v>45817</v>
      </c>
      <c r="AO36" s="3">
        <f>[2]หน้าผ้า!DU45</f>
        <v>45817</v>
      </c>
      <c r="AP36" s="3">
        <f>[2]หน้าผ้า!DP45</f>
        <v>45813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662.93796800000007</v>
      </c>
    </row>
    <row r="37" spans="1:56" ht="27.75" customHeight="1" x14ac:dyDescent="0.45">
      <c r="A37" s="3">
        <f>[2]หน้าผ้า!C46</f>
        <v>45808</v>
      </c>
      <c r="B37" s="14" t="str">
        <f>[2]หน้าผ้า!B46</f>
        <v>MK68-000727</v>
      </c>
      <c r="C37" s="9" t="str">
        <f>[2]หน้าผ้า!E46</f>
        <v>บจก.เคอรี่ฟลาวมิลล์</v>
      </c>
      <c r="D37" s="13" t="str">
        <f>[2]หน้าผ้า!F46</f>
        <v>ดอกไม้เขียว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45818</v>
      </c>
      <c r="U37" s="11">
        <f>[2]หน้าผ้า!AA46</f>
        <v>5000</v>
      </c>
      <c r="V37" s="10">
        <f>[2]หน้าผ้า!AJ46</f>
        <v>5502</v>
      </c>
      <c r="W37" s="10">
        <f>[2]หน้าผ้า!AL46</f>
        <v>0</v>
      </c>
      <c r="X37" s="10">
        <f>[2]หน้าผ้า!AM46</f>
        <v>5300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45818</v>
      </c>
      <c r="AK37" s="3">
        <f>[2]หน้าผ้า!DQ46</f>
        <v>0</v>
      </c>
      <c r="AL37" s="3">
        <f>[2]หน้าผ้า!DR46</f>
        <v>45809</v>
      </c>
      <c r="AM37" s="3">
        <f>[2]หน้าผ้า!DS46</f>
        <v>45816</v>
      </c>
      <c r="AN37" s="3">
        <f>[2]หน้าผ้า!DT46</f>
        <v>45817</v>
      </c>
      <c r="AO37" s="3">
        <f>[2]หน้าผ้า!DU46</f>
        <v>45817</v>
      </c>
      <c r="AP37" s="3">
        <f>[2]หน้าผ้า!DP46</f>
        <v>45813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45808</v>
      </c>
      <c r="B38" s="14" t="str">
        <f>[2]หน้าผ้า!B47</f>
        <v>MK68-000726</v>
      </c>
      <c r="C38" s="9" t="str">
        <f>[2]หน้าผ้า!E47</f>
        <v>บจก.เคอรี่ฟลาวมิลล์</v>
      </c>
      <c r="D38" s="13" t="str">
        <f>[2]หน้าผ้า!F47</f>
        <v>กุ้งแดง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45820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4400.55</v>
      </c>
      <c r="AB38" s="8">
        <f>[2]หน้าผ้า!AR47</f>
        <v>0</v>
      </c>
      <c r="AC38" s="8">
        <f>[2]หน้าผ้า!AS47</f>
        <v>4400.55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45820</v>
      </c>
      <c r="AK38" s="3">
        <f>[2]หน้าผ้า!DQ47</f>
        <v>0</v>
      </c>
      <c r="AL38" s="3">
        <f>[2]หน้าผ้า!DR47</f>
        <v>45811</v>
      </c>
      <c r="AM38" s="3">
        <f>[2]หน้าผ้า!DS47</f>
        <v>45818</v>
      </c>
      <c r="AN38" s="3">
        <f>[2]หน้าผ้า!DT47</f>
        <v>45819</v>
      </c>
      <c r="AO38" s="3">
        <f>[2]หน้าผ้า!DU47</f>
        <v>45819</v>
      </c>
      <c r="AP38" s="3">
        <f>[2]หน้าผ้า!DP47</f>
        <v>45815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331.46898400000003</v>
      </c>
    </row>
    <row r="39" spans="1:56" ht="27.75" customHeight="1" x14ac:dyDescent="0.45">
      <c r="A39" s="3">
        <f>[2]หน้าผ้า!C48</f>
        <v>45808</v>
      </c>
      <c r="B39" s="14" t="str">
        <f>[2]หน้าผ้า!B48</f>
        <v>MK68-000727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45820</v>
      </c>
      <c r="U39" s="11">
        <f>[2]หน้าผ้า!AA48</f>
        <v>20000</v>
      </c>
      <c r="V39" s="10">
        <f>[2]หน้าผ้า!AJ48</f>
        <v>0</v>
      </c>
      <c r="W39" s="10">
        <f>[2]หน้าผ้า!AL48</f>
        <v>20000</v>
      </c>
      <c r="X39" s="10">
        <f>[2]หน้าผ้า!AM48</f>
        <v>0</v>
      </c>
      <c r="Y39" s="10">
        <f>[2]หน้าผ้า!AN48</f>
        <v>21000</v>
      </c>
      <c r="Z39" s="9" t="str">
        <f>[2]หน้าผ้า!AO48</f>
        <v>WSWT1921720</v>
      </c>
      <c r="AA39" s="8">
        <f>[2]หน้าผ้า!AQ48</f>
        <v>18719.800000000003</v>
      </c>
      <c r="AB39" s="8">
        <f>[2]หน้าผ้า!AR48</f>
        <v>0</v>
      </c>
      <c r="AC39" s="8">
        <f>[2]หน้าผ้า!AS48</f>
        <v>18719.800000000003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รอแบบ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45820</v>
      </c>
      <c r="AK39" s="3">
        <f>[2]หน้าผ้า!DQ48</f>
        <v>0</v>
      </c>
      <c r="AL39" s="3">
        <f>[2]หน้าผ้า!DR48</f>
        <v>45811</v>
      </c>
      <c r="AM39" s="3">
        <f>[2]หน้าผ้า!DS48</f>
        <v>45818</v>
      </c>
      <c r="AN39" s="3">
        <f>[2]หน้าผ้า!DT48</f>
        <v>45819</v>
      </c>
      <c r="AO39" s="3">
        <f>[2]หน้าผ้า!DU48</f>
        <v>45819</v>
      </c>
      <c r="AP39" s="3">
        <f>[2]หน้าผ้า!DP48</f>
        <v>45815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1410.0585351111113</v>
      </c>
    </row>
    <row r="40" spans="1:56" ht="27.75" customHeight="1" x14ac:dyDescent="0.45">
      <c r="A40" s="3">
        <f>[2]หน้าผ้า!C49</f>
        <v>45808</v>
      </c>
      <c r="B40" s="14" t="str">
        <f>[2]หน้าผ้า!B49</f>
        <v>MK68-000726</v>
      </c>
      <c r="C40" s="9" t="str">
        <f>[2]หน้าผ้า!E49</f>
        <v>บจก.เคอรี่ฟลาวมิลล์</v>
      </c>
      <c r="D40" s="13" t="str">
        <f>[2]หน้าผ้า!F49</f>
        <v>กุ้งแดง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45825</v>
      </c>
      <c r="U40" s="11">
        <f>[2]หน้าผ้า!AA49</f>
        <v>10000</v>
      </c>
      <c r="V40" s="10">
        <f>[2]หน้าผ้า!AJ49</f>
        <v>0</v>
      </c>
      <c r="W40" s="10">
        <f>[2]หน้าผ้า!AL49</f>
        <v>10000</v>
      </c>
      <c r="X40" s="10">
        <f>[2]หน้าผ้า!AM49</f>
        <v>0</v>
      </c>
      <c r="Y40" s="10">
        <f>[2]หน้าผ้า!AN49</f>
        <v>10500</v>
      </c>
      <c r="Z40" s="9" t="str">
        <f>[2]หน้าผ้า!AO49</f>
        <v>WSWT1921720</v>
      </c>
      <c r="AA40" s="8">
        <f>[2]หน้าผ้า!AQ49</f>
        <v>8801.1</v>
      </c>
      <c r="AB40" s="8">
        <f>[2]หน้าผ้า!AR49</f>
        <v>0</v>
      </c>
      <c r="AC40" s="8">
        <f>[2]หน้าผ้า!AS49</f>
        <v>8801.1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รอตัด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45825</v>
      </c>
      <c r="AK40" s="3">
        <f>[2]หน้าผ้า!DQ49</f>
        <v>0</v>
      </c>
      <c r="AL40" s="3">
        <f>[2]หน้าผ้า!DR49</f>
        <v>45816</v>
      </c>
      <c r="AM40" s="3">
        <f>[2]หน้าผ้า!DS49</f>
        <v>45823</v>
      </c>
      <c r="AN40" s="3">
        <f>[2]หน้าผ้า!DT49</f>
        <v>45824</v>
      </c>
      <c r="AO40" s="3">
        <f>[2]หน้าผ้า!DU49</f>
        <v>45824</v>
      </c>
      <c r="AP40" s="3">
        <f>[2]หน้าผ้า!DP49</f>
        <v>45820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662.93796800000007</v>
      </c>
    </row>
    <row r="41" spans="1:56" ht="27.75" customHeight="1" x14ac:dyDescent="0.45">
      <c r="A41" s="3">
        <f>[2]หน้าผ้า!C50</f>
        <v>45808</v>
      </c>
      <c r="B41" s="14" t="str">
        <f>[2]หน้าผ้า!B50</f>
        <v>MK68-000727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45825</v>
      </c>
      <c r="U41" s="11">
        <f>[2]หน้าผ้า!AA50</f>
        <v>15000</v>
      </c>
      <c r="V41" s="10">
        <f>[2]หน้าผ้า!AJ50</f>
        <v>0</v>
      </c>
      <c r="W41" s="10">
        <f>[2]หน้าผ้า!AL50</f>
        <v>15000</v>
      </c>
      <c r="X41" s="10">
        <f>[2]หน้าผ้า!AM50</f>
        <v>0</v>
      </c>
      <c r="Y41" s="10">
        <f>[2]หน้าผ้า!AN50</f>
        <v>15750</v>
      </c>
      <c r="Z41" s="9" t="str">
        <f>[2]หน้าผ้า!AO50</f>
        <v>WSWT1921720</v>
      </c>
      <c r="AA41" s="8">
        <f>[2]หน้าผ้า!AQ50</f>
        <v>14039.85</v>
      </c>
      <c r="AB41" s="8">
        <f>[2]หน้าผ้า!AR50</f>
        <v>0</v>
      </c>
      <c r="AC41" s="8">
        <f>[2]หน้าผ้า!AS50</f>
        <v>14039.85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45825</v>
      </c>
      <c r="AK41" s="3">
        <f>[2]หน้าผ้า!DQ50</f>
        <v>0</v>
      </c>
      <c r="AL41" s="3">
        <f>[2]หน้าผ้า!DR50</f>
        <v>45816</v>
      </c>
      <c r="AM41" s="3">
        <f>[2]หน้าผ้า!DS50</f>
        <v>45823</v>
      </c>
      <c r="AN41" s="3">
        <f>[2]หน้าผ้า!DT50</f>
        <v>45824</v>
      </c>
      <c r="AO41" s="3">
        <f>[2]หน้าผ้า!DU50</f>
        <v>45824</v>
      </c>
      <c r="AP41" s="3">
        <f>[2]หน้าผ้า!DP50</f>
        <v>45820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1057.5439013333332</v>
      </c>
    </row>
    <row r="42" spans="1:56" ht="27.75" customHeight="1" x14ac:dyDescent="0.45">
      <c r="A42" s="3" t="str">
        <f>[2]หน้าผ้า!C51</f>
        <v>ประมาณการ</v>
      </c>
      <c r="B42" s="14" t="str">
        <f>[2]หน้าผ้า!B51</f>
        <v>ประมาณการ</v>
      </c>
      <c r="C42" s="9" t="str">
        <f>[2]หน้าผ้า!E51</f>
        <v>บจก.เคอรี่ฟลาวมิลล์</v>
      </c>
      <c r="D42" s="13" t="str">
        <f>[2]หน้าผ้า!F51</f>
        <v>รอแบบ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45838</v>
      </c>
      <c r="U42" s="11">
        <f>[2]หน้าผ้า!AA51</f>
        <v>275000</v>
      </c>
      <c r="V42" s="10">
        <f>[2]หน้าผ้า!AJ51</f>
        <v>0</v>
      </c>
      <c r="W42" s="10">
        <f>[2]หน้าผ้า!AL51</f>
        <v>275000</v>
      </c>
      <c r="X42" s="10">
        <f>[2]หน้าผ้า!AM51</f>
        <v>0</v>
      </c>
      <c r="Y42" s="10">
        <f>[2]หน้าผ้า!AN51</f>
        <v>288750</v>
      </c>
      <c r="Z42" s="9" t="str">
        <f>[2]หน้าผ้า!AO51</f>
        <v>WSWT1921720</v>
      </c>
      <c r="AA42" s="8">
        <f>[2]หน้าผ้า!AQ51</f>
        <v>242030.25</v>
      </c>
      <c r="AB42" s="8">
        <f>[2]หน้าผ้า!AR51</f>
        <v>63948</v>
      </c>
      <c r="AC42" s="8">
        <f>[2]หน้าผ้า!AS51</f>
        <v>178082.25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45838</v>
      </c>
      <c r="AK42" s="3">
        <f>[2]หน้าผ้า!DQ51</f>
        <v>0</v>
      </c>
      <c r="AL42" s="3">
        <f>[2]หน้าผ้า!DR51</f>
        <v>45829</v>
      </c>
      <c r="AM42" s="3">
        <f>[2]หน้าผ้า!DS51</f>
        <v>45836</v>
      </c>
      <c r="AN42" s="3">
        <f>[2]หน้าผ้า!DT51</f>
        <v>45837</v>
      </c>
      <c r="AO42" s="3">
        <f>[2]หน้าผ้า!DU51</f>
        <v>45837</v>
      </c>
      <c r="AP42" s="3">
        <f>[2]หน้าผ้า!DP51</f>
        <v>45833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13413.946546666668</v>
      </c>
    </row>
    <row r="43" spans="1:56" ht="27.75" customHeight="1" x14ac:dyDescent="0.45">
      <c r="A43" s="3">
        <f>[2]หน้าผ้า!C52</f>
        <v>0</v>
      </c>
      <c r="B43" s="14" t="str">
        <f>[2]หน้าผ้า!B52</f>
        <v>ใบรับคำสั่งซื้อ</v>
      </c>
      <c r="C43" s="9" t="str">
        <f>[2]หน้าผ้า!E52</f>
        <v>บจก.เคอรี่ฟลาวมิลล์</v>
      </c>
      <c r="D43" s="13" t="str">
        <f>[2]หน้าผ้า!F52</f>
        <v>ถุงทองแซนวิช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 t="str">
        <f>[2]หน้าผ้า!X52</f>
        <v>รอแจ้ง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5300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พร้อมส่ง</v>
      </c>
      <c r="AH43" s="1" t="str">
        <f>[2]หน้าผ้า!DL52</f>
        <v>P7</v>
      </c>
      <c r="AI43" s="1">
        <f>[2]หน้าผ้า!DM52</f>
        <v>2</v>
      </c>
      <c r="AJ43" s="3" t="str">
        <f>[2]หน้าผ้า!DN52</f>
        <v>รอแจ้ง</v>
      </c>
      <c r="AK43" s="3">
        <f>[2]หน้าผ้า!DQ52</f>
        <v>0</v>
      </c>
      <c r="AL43" s="3" t="e">
        <f>[2]หน้าผ้า!DR52</f>
        <v>#VALUE!</v>
      </c>
      <c r="AM43" s="3" t="e">
        <f>[2]หน้าผ้า!DS52</f>
        <v>#VALUE!</v>
      </c>
      <c r="AN43" s="3" t="e">
        <f>[2]หน้าผ้า!DT52</f>
        <v>#VALUE!</v>
      </c>
      <c r="AO43" s="3" t="e">
        <f>[2]หน้าผ้า!DU52</f>
        <v>#VALUE!</v>
      </c>
      <c r="AP43" s="3" t="e">
        <f>[2]หน้าผ้า!DP52</f>
        <v>#VALUE!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0</v>
      </c>
      <c r="B44" s="14">
        <f>[2]หน้าผ้า!B53</f>
        <v>0</v>
      </c>
      <c r="C44" s="9">
        <f>[2]หน้าผ้า!E53</f>
        <v>0</v>
      </c>
      <c r="D44" s="13">
        <f>[2]หน้าผ้า!F53</f>
        <v>0</v>
      </c>
      <c r="E44" s="9">
        <f>[2]หน้าผ้า!G53</f>
        <v>19</v>
      </c>
      <c r="F44" s="9">
        <f>[2]หน้าผ้า!H53</f>
        <v>30</v>
      </c>
      <c r="G44" s="9">
        <f>[2]หน้าผ้า!I53</f>
        <v>0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>
        <f>[2]หน้าผ้า!R53</f>
        <v>0</v>
      </c>
      <c r="M44" s="10">
        <f>[2]หน้าผ้า!T53</f>
        <v>0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>
        <f>[2]หน้าผ้า!Z53</f>
        <v>0</v>
      </c>
      <c r="T44" s="12">
        <f>[2]หน้าผ้า!X53</f>
        <v>0</v>
      </c>
      <c r="U44" s="11">
        <f>[2]หน้าผ้า!AA53</f>
        <v>0</v>
      </c>
      <c r="V44" s="10">
        <f>[2]หน้าผ้า!AJ53</f>
        <v>0</v>
      </c>
      <c r="W44" s="10">
        <f>[2]หน้าผ้า!AL53</f>
        <v>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351275.65</v>
      </c>
      <c r="AB44" s="8">
        <f>[2]หน้าผ้า!AR53</f>
        <v>63948</v>
      </c>
      <c r="AC44" s="8">
        <f>[2]หน้าผ้า!AS53</f>
        <v>287327.65000000002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ระบุในSD</v>
      </c>
      <c r="AG44" s="1" t="str">
        <f>[3]หน้าผ้า!DC56</f>
        <v>พร้อมส่ง</v>
      </c>
      <c r="AH44" s="1">
        <f>[2]หน้าผ้า!DL53</f>
        <v>0</v>
      </c>
      <c r="AI44" s="1" t="str">
        <f>[2]หน้าผ้า!DM53</f>
        <v>Lead time</v>
      </c>
      <c r="AJ44" s="3">
        <f>[2]หน้าผ้า!DN53</f>
        <v>0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0</v>
      </c>
      <c r="AP44" s="3">
        <f>[2]หน้าผ้า!DP53</f>
        <v>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>
        <f>[2]หน้าผ้า!EC53</f>
        <v>0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WRWT190720/WRWT25800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45803</v>
      </c>
      <c r="B45" s="14" t="str">
        <f>[2]หน้าผ้า!B54</f>
        <v>MK68-000705</v>
      </c>
      <c r="C45" s="9" t="str">
        <f>[2]หน้าผ้า!E54</f>
        <v>บจก.ไมโครอินโนเวท</v>
      </c>
      <c r="D45" s="13" t="str">
        <f>[2]หน้าผ้า!F54</f>
        <v>B Soy Digest กลาง</v>
      </c>
      <c r="E45" s="9">
        <f>[2]หน้าผ้า!G54</f>
        <v>19</v>
      </c>
      <c r="F45" s="9">
        <f>[2]หน้าผ้า!H54</f>
        <v>34</v>
      </c>
      <c r="G45" s="9" t="str">
        <f>[2]หน้าผ้า!I54</f>
        <v>ขาว</v>
      </c>
      <c r="H45" s="9" t="str">
        <f>[2]หน้าผ้า!J54</f>
        <v>ด้าน</v>
      </c>
      <c r="I45" s="9">
        <f>[2]หน้าผ้า!L54</f>
        <v>84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จับจีบ</v>
      </c>
      <c r="M45" s="10">
        <f>[2]หน้าผ้า!T54</f>
        <v>20</v>
      </c>
      <c r="N45" s="9">
        <f>[2]หน้าผ้า!U54</f>
        <v>37</v>
      </c>
      <c r="O45" s="9">
        <f>[2]หน้าผ้า!V54</f>
        <v>40</v>
      </c>
      <c r="P45" s="10">
        <f>[2]หน้าผ้า!AB54</f>
        <v>182.56479615999996</v>
      </c>
      <c r="Q45" s="10">
        <f>[2]หน้าผ้า!AC54</f>
        <v>0</v>
      </c>
      <c r="R45" s="10">
        <f>[2]หน้าผ้า!AD54</f>
        <v>182.56479615999996</v>
      </c>
      <c r="S45" s="9" t="str">
        <f>[2]หน้าผ้า!Z54</f>
        <v>500กระสอบแบน</v>
      </c>
      <c r="T45" s="12">
        <f>[2]หน้าผ้า!X54</f>
        <v>45814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0</v>
      </c>
      <c r="Y45" s="10">
        <f>[2]หน้าผ้า!AN54</f>
        <v>10500</v>
      </c>
      <c r="Z45" s="9" t="str">
        <f>[2]หน้าผ้า!AO54</f>
        <v>WSWT1925800SM</v>
      </c>
      <c r="AA45" s="8">
        <f>[2]หน้าผ้า!AQ54</f>
        <v>9918.7000000000007</v>
      </c>
      <c r="AB45" s="8">
        <f>[2]หน้าผ้า!AR54</f>
        <v>9918.7000000000007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9918.7000000000007</v>
      </c>
      <c r="AF45" s="8">
        <f>[2]หน้าผ้า!AI54</f>
        <v>0</v>
      </c>
      <c r="AG45" s="1" t="str">
        <f>[3]หน้าผ้า!DC57</f>
        <v>พร้อมส่ง</v>
      </c>
      <c r="AH45" s="1" t="str">
        <f>[2]หน้าผ้า!DL54</f>
        <v>P8</v>
      </c>
      <c r="AI45" s="1">
        <f>[2]หน้าผ้า!DM54</f>
        <v>4</v>
      </c>
      <c r="AJ45" s="3">
        <f>[2]หน้าผ้า!DN54</f>
        <v>45814</v>
      </c>
      <c r="AK45" s="3">
        <f>[2]หน้าผ้า!DQ54</f>
        <v>45810</v>
      </c>
      <c r="AL45" s="3">
        <f>[2]หน้าผ้า!DR54</f>
        <v>45804</v>
      </c>
      <c r="AM45" s="3">
        <f>[2]หน้าผ้า!DS54</f>
        <v>45811</v>
      </c>
      <c r="AN45" s="3">
        <f>[2]หน้าผ้า!DT54</f>
        <v>45812</v>
      </c>
      <c r="AO45" s="3">
        <f>[2]หน้าผ้า!DU54</f>
        <v>45812</v>
      </c>
      <c r="AP45" s="3">
        <f>[2]หน้าผ้า!DP54</f>
        <v>45809</v>
      </c>
      <c r="AQ45" s="3">
        <f>[2]หน้าผ้า!DW54</f>
        <v>45813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WRWT25800/WRWT25800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0</v>
      </c>
      <c r="B46" s="14">
        <f>[2]หน้าผ้า!B55</f>
        <v>0</v>
      </c>
      <c r="C46" s="9">
        <f>[2]หน้าผ้า!E55</f>
        <v>0</v>
      </c>
      <c r="D46" s="13">
        <f>[2]หน้าผ้า!F55</f>
        <v>0</v>
      </c>
      <c r="E46" s="9">
        <f>[2]หน้าผ้า!G55</f>
        <v>19</v>
      </c>
      <c r="F46" s="9">
        <f>[2]หน้าผ้า!H55</f>
        <v>30</v>
      </c>
      <c r="G46" s="9">
        <f>[2]หน้าผ้า!I55</f>
        <v>0</v>
      </c>
      <c r="H46" s="9">
        <f>[2]หน้าผ้า!J55</f>
        <v>0</v>
      </c>
      <c r="I46" s="9">
        <f>[2]หน้าผ้า!L55</f>
        <v>56</v>
      </c>
      <c r="J46" s="9" t="str">
        <f>[2]หน้าผ้า!M55</f>
        <v>±</v>
      </c>
      <c r="K46" s="9">
        <f>[2]หน้าผ้า!N55</f>
        <v>5</v>
      </c>
      <c r="L46" s="9">
        <f>[2]หน้าผ้า!R55</f>
        <v>0</v>
      </c>
      <c r="M46" s="10">
        <f>[2]หน้าผ้า!T55</f>
        <v>0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>
        <f>[2]หน้าผ้า!Z55</f>
        <v>0</v>
      </c>
      <c r="T46" s="12">
        <f>[2]หน้าผ้า!X55</f>
        <v>0</v>
      </c>
      <c r="U46" s="11">
        <f>[2]หน้าผ้า!AA55</f>
        <v>0</v>
      </c>
      <c r="V46" s="10" t="str">
        <f>[2]หน้าผ้า!AJ55</f>
        <v xml:space="preserve"> </v>
      </c>
      <c r="W46" s="10">
        <f>[2]หน้าผ้า!AL55</f>
        <v>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WSWT1925800SM</v>
      </c>
      <c r="AA46" s="8">
        <f>[2]หน้าผ้า!AQ55</f>
        <v>9918.7000000000007</v>
      </c>
      <c r="AB46" s="8">
        <f>[2]หน้าผ้า!AR55</f>
        <v>9918.7000000000007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9918.7000000000007</v>
      </c>
      <c r="AF46" s="8" t="str">
        <f>[2]หน้าผ้า!AI55</f>
        <v>ระบุในSD</v>
      </c>
      <c r="AG46" s="1" t="str">
        <f>[3]หน้าผ้า!DC58</f>
        <v>ยังไม่ได้พิมพ์</v>
      </c>
      <c r="AH46" s="1">
        <f>[2]หน้าผ้า!DL55</f>
        <v>0</v>
      </c>
      <c r="AI46" s="1" t="str">
        <f>[2]หน้าผ้า!DM55</f>
        <v>Lead time</v>
      </c>
      <c r="AJ46" s="3">
        <f>[2]หน้าผ้า!DN55</f>
        <v>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0</v>
      </c>
      <c r="AP46" s="3">
        <f>[2]หน้าผ้า!DP55</f>
        <v>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>
        <f>[2]หน้าผ้า!EC55</f>
        <v>0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WRWT190800/WRWT25800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45796</v>
      </c>
      <c r="B47" s="14" t="str">
        <f>[2]หน้าผ้า!B56</f>
        <v>MK68-000680</v>
      </c>
      <c r="C47" s="9" t="str">
        <f>[2]หน้าผ้า!E56</f>
        <v>บจก.อินเทคค์ โกลบอล</v>
      </c>
      <c r="D47" s="13" t="str">
        <f>[2]หน้าผ้า!F56</f>
        <v>เพอเฟคค์103P โกลด์</v>
      </c>
      <c r="E47" s="9">
        <f>[2]หน้าผ้า!G56</f>
        <v>19</v>
      </c>
      <c r="F47" s="9">
        <f>[2]หน้าผ้า!H56</f>
        <v>34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จับจีบ4"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มัด80 ใช้สายรัด</v>
      </c>
      <c r="T47" s="12" t="str">
        <f>[2]หน้าผ้า!X56</f>
        <v>รอแจ้ง</v>
      </c>
      <c r="U47" s="11">
        <f>[2]หน้าผ้า!AA56</f>
        <v>503</v>
      </c>
      <c r="V47" s="10">
        <f>[2]หน้าผ้า!AJ56</f>
        <v>0</v>
      </c>
      <c r="W47" s="10">
        <f>[2]หน้าผ้า!AL56</f>
        <v>503</v>
      </c>
      <c r="X47" s="10">
        <f>[2]หน้าผ้า!AM56</f>
        <v>5250</v>
      </c>
      <c r="Y47" s="10">
        <f>[2]หน้าผ้า!AN56</f>
        <v>0</v>
      </c>
      <c r="Z47" s="9" t="str">
        <f>[2]หน้าผ้า!AO56</f>
        <v>WSWT19251000SM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พร้อมส่ง</v>
      </c>
      <c r="AH47" s="1" t="str">
        <f>[2]หน้าผ้า!DL56</f>
        <v>P6</v>
      </c>
      <c r="AI47" s="1">
        <f>[2]หน้าผ้า!DM56</f>
        <v>4</v>
      </c>
      <c r="AJ47" s="3" t="str">
        <f>[2]หน้าผ้า!DN56</f>
        <v>รอแจ้ง</v>
      </c>
      <c r="AK47" s="3" t="e">
        <f>[2]หน้าผ้า!DQ56</f>
        <v>#VALUE!</v>
      </c>
      <c r="AL47" s="3" t="e">
        <f>[2]หน้าผ้า!DR56</f>
        <v>#VALUE!</v>
      </c>
      <c r="AM47" s="3" t="e">
        <f>[2]หน้าผ้า!DS56</f>
        <v>#VALUE!</v>
      </c>
      <c r="AN47" s="3" t="e">
        <f>[2]หน้าผ้า!DT56</f>
        <v>#VALUE!</v>
      </c>
      <c r="AO47" s="3" t="e">
        <f>[2]หน้าผ้า!DU56</f>
        <v>#VALUE!</v>
      </c>
      <c r="AP47" s="3" t="e">
        <f>[2]หน้าผ้า!DP56</f>
        <v>#VALUE!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WRWT251000/WRWT251000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0</v>
      </c>
      <c r="B48" s="14">
        <f>[2]หน้าผ้า!B57</f>
        <v>0</v>
      </c>
      <c r="C48" s="9">
        <f>[2]หน้าผ้า!E57</f>
        <v>0</v>
      </c>
      <c r="D48" s="13">
        <f>[2]หน้าผ้า!F57</f>
        <v>0</v>
      </c>
      <c r="E48" s="9">
        <f>[2]หน้าผ้า!G57</f>
        <v>19</v>
      </c>
      <c r="F48" s="9">
        <f>[2]หน้าผ้า!H57</f>
        <v>34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80</v>
      </c>
      <c r="J48" s="9" t="str">
        <f>[2]หน้าผ้า!M57</f>
        <v>±</v>
      </c>
      <c r="K48" s="9">
        <f>[2]หน้าผ้า!N57</f>
        <v>5</v>
      </c>
      <c r="L48" s="9">
        <f>[2]หน้าผ้า!R57</f>
        <v>0</v>
      </c>
      <c r="M48" s="10">
        <f>[2]หน้าผ้า!T57</f>
        <v>0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>
        <f>[2]หน้าผ้า!Z57</f>
        <v>0</v>
      </c>
      <c r="T48" s="12">
        <f>[2]หน้าผ้า!X57</f>
        <v>0</v>
      </c>
      <c r="U48" s="11">
        <f>[2]หน้าผ้า!AA57</f>
        <v>0</v>
      </c>
      <c r="V48" s="10">
        <f>[2]หน้าผ้า!AJ57</f>
        <v>0</v>
      </c>
      <c r="W48" s="10">
        <f>[2]หน้าผ้า!AL57</f>
        <v>0</v>
      </c>
      <c r="X48" s="10">
        <f>[2]หน้าผ้า!AM57</f>
        <v>0</v>
      </c>
      <c r="Y48" s="10">
        <f>[2]หน้าผ้า!AN57</f>
        <v>0</v>
      </c>
      <c r="Z48" s="9" t="str">
        <f>[2]หน้าผ้า!AO57</f>
        <v>WSWT19251000SM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ระบุในSD</v>
      </c>
      <c r="AG48" s="1" t="str">
        <f>[3]หน้าผ้า!DC60</f>
        <v>พร้อมส่ง</v>
      </c>
      <c r="AH48" s="1">
        <f>[2]หน้าผ้า!DL57</f>
        <v>0</v>
      </c>
      <c r="AI48" s="1" t="str">
        <f>[2]หน้าผ้า!DM57</f>
        <v>Lead time</v>
      </c>
      <c r="AJ48" s="3">
        <f>[2]หน้าผ้า!DN57</f>
        <v>0</v>
      </c>
      <c r="AK48" s="3">
        <f>[2]หน้าผ้า!DQ57</f>
        <v>0</v>
      </c>
      <c r="AL48" s="3">
        <f>[2]หน้าผ้า!DR57</f>
        <v>0</v>
      </c>
      <c r="AM48" s="3">
        <f>[2]หน้าผ้า!DS57</f>
        <v>0</v>
      </c>
      <c r="AN48" s="3">
        <f>[2]หน้าผ้า!DT57</f>
        <v>0</v>
      </c>
      <c r="AO48" s="3">
        <f>[2]หน้าผ้า!DU57</f>
        <v>0</v>
      </c>
      <c r="AP48" s="3">
        <f>[2]หน้าผ้า!DP57</f>
        <v>0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>
        <f>[2]หน้าผ้า!EC57</f>
        <v>0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WRWT251000/WRYL251000</v>
      </c>
      <c r="BD48" s="56">
        <f>[2]หน้าผ้า!CA57</f>
        <v>0</v>
      </c>
    </row>
    <row r="49" spans="1:56" ht="27.75" customHeight="1" x14ac:dyDescent="0.45">
      <c r="A49" s="3" t="str">
        <f>[2]หน้าผ้า!C58</f>
        <v>ประมาณการ</v>
      </c>
      <c r="B49" s="14" t="str">
        <f>[2]หน้าผ้า!B58</f>
        <v>ประมาณการ</v>
      </c>
      <c r="C49" s="9" t="str">
        <f>[2]หน้าผ้า!E58</f>
        <v>บจก.เอเชียเหมืองแร่</v>
      </c>
      <c r="D49" s="13" t="str">
        <f>[2]หน้าผ้า!F58</f>
        <v>AMPC</v>
      </c>
      <c r="E49" s="9">
        <f>[2]หน้าผ้า!G58</f>
        <v>20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</v>
      </c>
      <c r="T49" s="12">
        <f>[2]หน้าผ้า!X58</f>
        <v>45838</v>
      </c>
      <c r="U49" s="11">
        <f>[2]หน้าผ้า!AA58</f>
        <v>20000</v>
      </c>
      <c r="V49" s="10">
        <f>[2]หน้าผ้า!AJ58</f>
        <v>0</v>
      </c>
      <c r="W49" s="10">
        <f>[2]หน้าผ้า!AL58</f>
        <v>20000</v>
      </c>
      <c r="X49" s="10">
        <f>[2]หน้าผ้า!AM58</f>
        <v>0</v>
      </c>
      <c r="Y49" s="10">
        <f>[2]หน้าผ้า!AN58</f>
        <v>21000</v>
      </c>
      <c r="Z49" s="9" t="str">
        <f>[2]หน้าผ้า!AO58</f>
        <v>WSWT2025650</v>
      </c>
      <c r="AA49" s="8">
        <f>[2]หน้าผ้า!AQ58</f>
        <v>18719.800000000003</v>
      </c>
      <c r="AB49" s="8">
        <f>[2]หน้าผ้า!AR58</f>
        <v>0</v>
      </c>
      <c r="AC49" s="8">
        <f>[2]หน้าผ้า!AS58</f>
        <v>18719.800000000003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พร้อมส่ง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45838</v>
      </c>
      <c r="AK49" s="3">
        <f>[2]หน้าผ้า!DQ58</f>
        <v>0</v>
      </c>
      <c r="AL49" s="3">
        <f>[2]หน้าผ้า!DR58</f>
        <v>45829</v>
      </c>
      <c r="AM49" s="3">
        <f>[2]หน้าผ้า!DS58</f>
        <v>45836</v>
      </c>
      <c r="AN49" s="3">
        <f>[2]หน้าผ้า!DT58</f>
        <v>45837</v>
      </c>
      <c r="AO49" s="3">
        <f>[2]หน้าผ้า!DU58</f>
        <v>45837</v>
      </c>
      <c r="AP49" s="3">
        <f>[2]หน้าผ้า!DP58</f>
        <v>45833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WRWT25650/WRWT25650</v>
      </c>
      <c r="BD49" s="56">
        <f>[2]หน้าผ้า!CA58</f>
        <v>1149.1877222222222</v>
      </c>
    </row>
    <row r="50" spans="1:56" ht="27.75" customHeight="1" x14ac:dyDescent="0.45">
      <c r="A50" s="3">
        <f>[2]หน้าผ้า!C59</f>
        <v>0</v>
      </c>
      <c r="B50" s="14">
        <f>[2]หน้าผ้า!B59</f>
        <v>0</v>
      </c>
      <c r="C50" s="9">
        <f>[2]หน้าผ้า!E59</f>
        <v>0</v>
      </c>
      <c r="D50" s="13">
        <f>[2]หน้าผ้า!F59</f>
        <v>0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65</v>
      </c>
      <c r="J50" s="9" t="str">
        <f>[2]หน้าผ้า!M59</f>
        <v>±</v>
      </c>
      <c r="K50" s="9">
        <f>[2]หน้าผ้า!N59</f>
        <v>5</v>
      </c>
      <c r="L50" s="9">
        <f>[2]หน้าผ้า!R59</f>
        <v>0</v>
      </c>
      <c r="M50" s="10">
        <f>[2]หน้าผ้า!T59</f>
        <v>0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>
        <f>[2]หน้าผ้า!Z59</f>
        <v>0</v>
      </c>
      <c r="T50" s="12">
        <f>[2]หน้าผ้า!X59</f>
        <v>0</v>
      </c>
      <c r="U50" s="11">
        <f>[2]หน้าผ้า!AA59</f>
        <v>0</v>
      </c>
      <c r="V50" s="10">
        <f>[2]หน้าผ้า!AJ59</f>
        <v>0</v>
      </c>
      <c r="W50" s="10">
        <f>[2]หน้าผ้า!AL59</f>
        <v>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WSWT2025650</v>
      </c>
      <c r="AA50" s="8">
        <f>[2]หน้าผ้า!AQ59</f>
        <v>18719.800000000003</v>
      </c>
      <c r="AB50" s="8">
        <f>[2]หน้าผ้า!AR59</f>
        <v>0</v>
      </c>
      <c r="AC50" s="8">
        <f>[2]หน้าผ้า!AS59</f>
        <v>18719.800000000003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ระบุในSD</v>
      </c>
      <c r="AG50" s="1" t="str">
        <f>[3]หน้าผ้า!DC62</f>
        <v>รอตัด</v>
      </c>
      <c r="AH50" s="1">
        <f>[2]หน้าผ้า!DL59</f>
        <v>0</v>
      </c>
      <c r="AI50" s="1" t="str">
        <f>[2]หน้าผ้า!DM59</f>
        <v>Lead time</v>
      </c>
      <c r="AJ50" s="3">
        <f>[2]หน้าผ้า!DN59</f>
        <v>0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0</v>
      </c>
      <c r="AP50" s="3">
        <f>[2]หน้าผ้า!DP59</f>
        <v>0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>
        <f>[2]หน้าผ้า!EC59</f>
        <v>0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WRWT25650/WRWT25650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0</v>
      </c>
      <c r="B51" s="14">
        <f>[2]หน้าผ้า!B60</f>
        <v>0</v>
      </c>
      <c r="C51" s="9">
        <f>[2]หน้าผ้า!E60</f>
        <v>0</v>
      </c>
      <c r="D51" s="13">
        <f>[2]หน้าผ้า!F60</f>
        <v>0</v>
      </c>
      <c r="E51" s="9">
        <f>[2]หน้าผ้า!G60</f>
        <v>20</v>
      </c>
      <c r="F51" s="9">
        <f>[2]หน้าผ้า!H60</f>
        <v>37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70</v>
      </c>
      <c r="J51" s="9" t="str">
        <f>[2]หน้าผ้า!M60</f>
        <v>±</v>
      </c>
      <c r="K51" s="9">
        <f>[2]หน้าผ้า!N60</f>
        <v>5</v>
      </c>
      <c r="L51" s="9">
        <f>[2]หน้าผ้า!R60</f>
        <v>0</v>
      </c>
      <c r="M51" s="10">
        <f>[2]หน้าผ้า!T60</f>
        <v>0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>
        <f>[2]หน้าผ้า!Z60</f>
        <v>0</v>
      </c>
      <c r="T51" s="12">
        <f>[2]หน้าผ้า!X60</f>
        <v>0</v>
      </c>
      <c r="U51" s="11">
        <f>[2]หน้าผ้า!AA60</f>
        <v>0</v>
      </c>
      <c r="V51" s="10">
        <f>[2]หน้าผ้า!AJ60</f>
        <v>0</v>
      </c>
      <c r="W51" s="10">
        <f>[2]หน้าผ้า!AL60</f>
        <v>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WSWT2025700</v>
      </c>
      <c r="AA51" s="8" t="e">
        <f>[2]หน้าผ้า!AQ60</f>
        <v>#REF!</v>
      </c>
      <c r="AB51" s="8" t="e">
        <f>[2]หน้าผ้า!AR60</f>
        <v>#REF!</v>
      </c>
      <c r="AC51" s="8" t="e">
        <f>[2]หน้าผ้า!AS60</f>
        <v>#REF!</v>
      </c>
      <c r="AD51" s="8" t="e">
        <f>[2]หน้าผ้า!AT60</f>
        <v>#REF!</v>
      </c>
      <c r="AE51" s="8" t="e">
        <f>[2]หน้าผ้า!AU60</f>
        <v>#REF!</v>
      </c>
      <c r="AF51" s="8" t="str">
        <f>[2]หน้าผ้า!AI60</f>
        <v>ระบุในSD</v>
      </c>
      <c r="AG51" s="1" t="str">
        <f>[3]หน้าผ้า!DC63</f>
        <v>รอตัด</v>
      </c>
      <c r="AH51" s="1">
        <f>[2]หน้าผ้า!DL60</f>
        <v>0</v>
      </c>
      <c r="AI51" s="1" t="str">
        <f>[2]หน้าผ้า!DM60</f>
        <v>Lead time</v>
      </c>
      <c r="AJ51" s="3">
        <f>[2]หน้าผ้า!DN60</f>
        <v>0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0</v>
      </c>
      <c r="AP51" s="3">
        <f>[2]หน้าผ้า!DP60</f>
        <v>0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>
        <f>[2]หน้าผ้า!EC60</f>
        <v>0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WRWT25800/WRWT25650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45796</v>
      </c>
      <c r="B52" s="14" t="str">
        <f>[2]หน้าผ้า!B61</f>
        <v>MK68-000671</v>
      </c>
      <c r="C52" s="9" t="str">
        <f>[2]หน้าผ้า!E61</f>
        <v>บจก.อินเทคค์ โกลบอล</v>
      </c>
      <c r="D52" s="13" t="str">
        <f>[2]หน้าผ้า!F61</f>
        <v>เฟิร์สช้อย 902</v>
      </c>
      <c r="E52" s="9">
        <f>[2]หน้าผ้า!G61</f>
        <v>20</v>
      </c>
      <c r="F52" s="9">
        <f>[2]หน้าผ้า!H61</f>
        <v>36</v>
      </c>
      <c r="G52" s="9" t="str">
        <f>[2]หน้าผ้า!I61</f>
        <v>ขาว</v>
      </c>
      <c r="H52" s="9" t="str">
        <f>[2]หน้าผ้า!J61</f>
        <v>ด้าน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จับจีบ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มัด80 ใช้สายรัด</v>
      </c>
      <c r="T52" s="12" t="str">
        <f>[2]หน้าผ้า!X61</f>
        <v>รอแจ้ง</v>
      </c>
      <c r="U52" s="11">
        <f>[2]หน้าผ้า!AA61</f>
        <v>366</v>
      </c>
      <c r="V52" s="10">
        <f>[2]หน้าผ้า!AJ61</f>
        <v>0</v>
      </c>
      <c r="W52" s="10">
        <f>[2]หน้าผ้า!AL61</f>
        <v>366</v>
      </c>
      <c r="X52" s="10">
        <f>[2]หน้าผ้า!AM61</f>
        <v>5113</v>
      </c>
      <c r="Y52" s="10">
        <f>[2]หน้าผ้า!AN61</f>
        <v>0</v>
      </c>
      <c r="Z52" s="9" t="str">
        <f>[2]หน้าผ้า!AO61</f>
        <v>WSWT2025800SM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P6</v>
      </c>
      <c r="AI52" s="1">
        <f>[2]หน้าผ้า!DM61</f>
        <v>4</v>
      </c>
      <c r="AJ52" s="3" t="str">
        <f>[2]หน้าผ้า!DN61</f>
        <v>รอแจ้ง</v>
      </c>
      <c r="AK52" s="3" t="e">
        <f>[2]หน้าผ้า!DQ61</f>
        <v>#VALUE!</v>
      </c>
      <c r="AL52" s="3" t="e">
        <f>[2]หน้าผ้า!DR61</f>
        <v>#VALUE!</v>
      </c>
      <c r="AM52" s="3" t="e">
        <f>[2]หน้าผ้า!DS61</f>
        <v>#VALUE!</v>
      </c>
      <c r="AN52" s="3" t="e">
        <f>[2]หน้าผ้า!DT61</f>
        <v>#VALUE!</v>
      </c>
      <c r="AO52" s="3" t="e">
        <f>[2]หน้าผ้า!DU61</f>
        <v>#VALUE!</v>
      </c>
      <c r="AP52" s="3" t="e">
        <f>[2]หน้าผ้า!DP61</f>
        <v>#VALUE!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45796</v>
      </c>
      <c r="B53" s="14" t="str">
        <f>[2]หน้าผ้า!B62</f>
        <v>MK68-000671</v>
      </c>
      <c r="C53" s="9" t="str">
        <f>[2]หน้าผ้า!E62</f>
        <v>บจก.อินเทคค์ โกลบอล</v>
      </c>
      <c r="D53" s="13" t="str">
        <f>[2]หน้าผ้า!F62</f>
        <v>เฟิร์สช้อย 911</v>
      </c>
      <c r="E53" s="9">
        <f>[2]หน้าผ้า!G62</f>
        <v>20</v>
      </c>
      <c r="F53" s="9">
        <f>[2]หน้าผ้า!H62</f>
        <v>36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45813</v>
      </c>
      <c r="U53" s="11">
        <f>[2]หน้าผ้า!AA62</f>
        <v>3280</v>
      </c>
      <c r="V53" s="10">
        <f>[2]หน้าผ้า!AJ62</f>
        <v>0</v>
      </c>
      <c r="W53" s="10">
        <f>[2]หน้าผ้า!AL62</f>
        <v>3280</v>
      </c>
      <c r="X53" s="10">
        <f>[2]หน้าผ้า!AM62</f>
        <v>5975</v>
      </c>
      <c r="Y53" s="10">
        <f>[2]หน้าผ้า!AN62</f>
        <v>0</v>
      </c>
      <c r="Z53" s="9" t="str">
        <f>[2]หน้าผ้า!AO62</f>
        <v>WSWT2025800SM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45813</v>
      </c>
      <c r="AK53" s="3">
        <f>[2]หน้าผ้า!DQ62</f>
        <v>45809</v>
      </c>
      <c r="AL53" s="3">
        <f>[2]หน้าผ้า!DR62</f>
        <v>45802</v>
      </c>
      <c r="AM53" s="3">
        <f>[2]หน้าผ้า!DS62</f>
        <v>45810</v>
      </c>
      <c r="AN53" s="3">
        <f>[2]หน้าผ้า!DT62</f>
        <v>45811</v>
      </c>
      <c r="AO53" s="3">
        <f>[2]หน้าผ้า!DU62</f>
        <v>45812</v>
      </c>
      <c r="AP53" s="3">
        <f>[2]หน้าผ้า!DP62</f>
        <v>45808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45796</v>
      </c>
      <c r="B54" s="14" t="str">
        <f>[2]หน้าผ้า!B63</f>
        <v>MK68-000672</v>
      </c>
      <c r="C54" s="9" t="str">
        <f>[2]หน้าผ้า!E63</f>
        <v>บจก.อินเทคค์ โกลบอล</v>
      </c>
      <c r="D54" s="13" t="str">
        <f>[2]หน้าผ้า!F63</f>
        <v>เฟิร์สช้อย 912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45813</v>
      </c>
      <c r="U54" s="11">
        <f>[2]หน้าผ้า!AA63</f>
        <v>3853</v>
      </c>
      <c r="V54" s="10">
        <f>[2]หน้าผ้า!AJ63</f>
        <v>0</v>
      </c>
      <c r="W54" s="10">
        <f>[2]หน้าผ้า!AL63</f>
        <v>3853</v>
      </c>
      <c r="X54" s="10">
        <f>[2]หน้าผ้า!AM63</f>
        <v>15401</v>
      </c>
      <c r="Y54" s="10">
        <f>[2]หน้าผ้า!AN63</f>
        <v>0</v>
      </c>
      <c r="Z54" s="9" t="str">
        <f>[2]หน้าผ้า!AO63</f>
        <v>WSWT2025800SM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45813</v>
      </c>
      <c r="AK54" s="3">
        <f>[2]หน้าผ้า!DQ63</f>
        <v>45809</v>
      </c>
      <c r="AL54" s="3">
        <f>[2]หน้าผ้า!DR63</f>
        <v>45802</v>
      </c>
      <c r="AM54" s="3">
        <f>[2]หน้าผ้า!DS63</f>
        <v>45810</v>
      </c>
      <c r="AN54" s="3">
        <f>[2]หน้าผ้า!DT63</f>
        <v>45811</v>
      </c>
      <c r="AO54" s="3">
        <f>[2]หน้าผ้า!DU63</f>
        <v>45812</v>
      </c>
      <c r="AP54" s="3">
        <f>[2]หน้าผ้า!DP63</f>
        <v>45808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45796</v>
      </c>
      <c r="B55" s="14" t="str">
        <f>[2]หน้าผ้า!B64</f>
        <v>MK68-000672</v>
      </c>
      <c r="C55" s="9" t="str">
        <f>[2]หน้าผ้า!E64</f>
        <v>บจก.อินเทคค์ โกลบอล</v>
      </c>
      <c r="D55" s="13" t="str">
        <f>[2]หน้าผ้า!F64</f>
        <v>เฟิร์สช้อย 913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45813</v>
      </c>
      <c r="U55" s="11">
        <f>[2]หน้าผ้า!AA64</f>
        <v>4349</v>
      </c>
      <c r="V55" s="10">
        <f>[2]หน้าผ้า!AJ64</f>
        <v>0</v>
      </c>
      <c r="W55" s="10">
        <f>[2]หน้าผ้า!AL64</f>
        <v>4349</v>
      </c>
      <c r="X55" s="10">
        <f>[2]หน้าผ้า!AM64</f>
        <v>0</v>
      </c>
      <c r="Y55" s="10">
        <f>[2]หน้าผ้า!AN64</f>
        <v>4566.45</v>
      </c>
      <c r="Z55" s="9" t="str">
        <f>[2]หน้าผ้า!AO64</f>
        <v>WSWT2025800SM</v>
      </c>
      <c r="AA55" s="8">
        <f>[2]หน้าผ้า!AQ64</f>
        <v>4556.6647499999999</v>
      </c>
      <c r="AB55" s="8">
        <f>[2]หน้าผ้า!AR64</f>
        <v>4556.6647499999999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4556.6647499999999</v>
      </c>
      <c r="AF55" s="8">
        <f>[2]หน้าผ้า!AI64</f>
        <v>0</v>
      </c>
      <c r="AG55" s="1" t="str">
        <f>[3]หน้าผ้า!DC67</f>
        <v>รอตัด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45813</v>
      </c>
      <c r="AK55" s="3">
        <f>[2]หน้าผ้า!DQ64</f>
        <v>45809</v>
      </c>
      <c r="AL55" s="3">
        <f>[2]หน้าผ้า!DR64</f>
        <v>45802</v>
      </c>
      <c r="AM55" s="3">
        <f>[2]หน้าผ้า!DS64</f>
        <v>45810</v>
      </c>
      <c r="AN55" s="3">
        <f>[2]หน้าผ้า!DT64</f>
        <v>45811</v>
      </c>
      <c r="AO55" s="3">
        <f>[2]หน้าผ้า!DU64</f>
        <v>45812</v>
      </c>
      <c r="AP55" s="3">
        <f>[2]หน้าผ้า!DP64</f>
        <v>45808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MK68-000673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 000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179</v>
      </c>
      <c r="V56" s="10">
        <f>[2]หน้าผ้า!AJ65</f>
        <v>0</v>
      </c>
      <c r="W56" s="10">
        <f>[2]หน้าผ้า!AL65</f>
        <v>179</v>
      </c>
      <c r="X56" s="10">
        <f>[2]หน้าผ้า!AM65</f>
        <v>11000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พิมพ์ไม่ครบ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45796</v>
      </c>
      <c r="B57" s="14" t="str">
        <f>[2]หน้าผ้า!B66</f>
        <v>MK68-000673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 902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302</v>
      </c>
      <c r="V57" s="10">
        <f>[2]หน้าผ้า!AJ66</f>
        <v>0</v>
      </c>
      <c r="W57" s="10">
        <f>[2]หน้าผ้า!AL66</f>
        <v>302</v>
      </c>
      <c r="X57" s="10">
        <f>[2]หน้าผ้า!AM66</f>
        <v>5300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45796</v>
      </c>
      <c r="B58" s="14" t="str">
        <f>[2]หน้าผ้า!B67</f>
        <v>MK68-000674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 913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1200</v>
      </c>
      <c r="V58" s="10">
        <f>[2]หน้าผ้า!AJ67</f>
        <v>0</v>
      </c>
      <c r="W58" s="10">
        <f>[2]หน้าผ้า!AL67</f>
        <v>1200</v>
      </c>
      <c r="X58" s="10">
        <f>[2]หน้าผ้า!AM67</f>
        <v>10700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พิมพ์ไม่ครบ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MK68-000675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 914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>
        <f>[2]หน้าผ้า!X68</f>
        <v>45814</v>
      </c>
      <c r="U59" s="11">
        <f>[2]หน้าผ้า!AA68</f>
        <v>40000</v>
      </c>
      <c r="V59" s="10">
        <f>[2]หน้าผ้า!AJ68</f>
        <v>0</v>
      </c>
      <c r="W59" s="10">
        <f>[2]หน้าผ้า!AL68</f>
        <v>40000</v>
      </c>
      <c r="X59" s="10">
        <f>[2]หน้าผ้า!AM68</f>
        <v>11000</v>
      </c>
      <c r="Y59" s="10">
        <f>[2]หน้าผ้า!AN68</f>
        <v>30450</v>
      </c>
      <c r="Z59" s="9" t="str">
        <f>[2]หน้าผ้า!AO68</f>
        <v>WSWT2025800SM</v>
      </c>
      <c r="AA59" s="8">
        <f>[2]หน้าผ้า!AQ68</f>
        <v>31903.987500000003</v>
      </c>
      <c r="AB59" s="8">
        <f>[2]หน้าผ้า!AR68</f>
        <v>31903.987500000003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31903.987500000003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45814</v>
      </c>
      <c r="AK59" s="3">
        <f>[2]หน้าผ้า!DQ68</f>
        <v>45810</v>
      </c>
      <c r="AL59" s="3">
        <f>[2]หน้าผ้า!DR68</f>
        <v>45803</v>
      </c>
      <c r="AM59" s="3">
        <f>[2]หน้าผ้า!DS68</f>
        <v>45811</v>
      </c>
      <c r="AN59" s="3">
        <f>[2]หน้าผ้า!DT68</f>
        <v>45812</v>
      </c>
      <c r="AO59" s="3">
        <f>[2]หน้าผ้า!DU68</f>
        <v>45813</v>
      </c>
      <c r="AP59" s="3">
        <f>[2]หน้าผ้า!DP68</f>
        <v>45809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 t="str">
        <f>[2]หน้าผ้า!AG68</f>
        <v>2/6---6/6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45766</v>
      </c>
      <c r="B60" s="14" t="str">
        <f>[2]หน้าผ้า!B69</f>
        <v>MK68-000555</v>
      </c>
      <c r="C60" s="9" t="str">
        <f>[2]หน้าผ้า!E69</f>
        <v>บจก.อินเทคค์ โกลบอล</v>
      </c>
      <c r="D60" s="13" t="str">
        <f>[2]หน้าผ้า!F69</f>
        <v>เพอเฟคค์ 914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จับจีบ4"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>
        <f>[2]หน้าผ้า!X69</f>
        <v>45814</v>
      </c>
      <c r="U60" s="11">
        <f>[2]หน้าผ้า!AA69</f>
        <v>1866</v>
      </c>
      <c r="V60" s="10">
        <f>[2]หน้าผ้า!AJ69</f>
        <v>608</v>
      </c>
      <c r="W60" s="10">
        <f>[2]หน้าผ้า!AL69</f>
        <v>1258</v>
      </c>
      <c r="X60" s="10">
        <f>[2]หน้าผ้า!AM69</f>
        <v>0</v>
      </c>
      <c r="Y60" s="10">
        <f>[2]หน้าผ้า!AN69</f>
        <v>1320.9</v>
      </c>
      <c r="Z60" s="9" t="str">
        <f>[2]หน้าผ้า!AO69</f>
        <v>WSWT2025800SM</v>
      </c>
      <c r="AA60" s="8">
        <f>[2]หน้าผ้า!AQ69</f>
        <v>1318.0695000000003</v>
      </c>
      <c r="AB60" s="8">
        <f>[2]หน้าผ้า!AR69</f>
        <v>1318.0695000000003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1318.0695000000003</v>
      </c>
      <c r="AF60" s="8" t="str">
        <f>[2]หน้าผ้า!AI69</f>
        <v>ห้ามขาด-ห้ามเกิน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45814</v>
      </c>
      <c r="AK60" s="3">
        <f>[2]หน้าผ้า!DQ69</f>
        <v>45810</v>
      </c>
      <c r="AL60" s="3">
        <f>[2]หน้าผ้า!DR69</f>
        <v>45803</v>
      </c>
      <c r="AM60" s="3">
        <f>[2]หน้าผ้า!DS69</f>
        <v>45811</v>
      </c>
      <c r="AN60" s="3">
        <f>[2]หน้าผ้า!DT69</f>
        <v>45812</v>
      </c>
      <c r="AO60" s="3">
        <f>[2]หน้าผ้า!DU69</f>
        <v>45813</v>
      </c>
      <c r="AP60" s="3">
        <f>[2]หน้าผ้า!DP69</f>
        <v>45809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MK68-000676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916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>
        <f>[2]หน้าผ้า!X70</f>
        <v>45814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7741</v>
      </c>
      <c r="Y61" s="10">
        <f>[2]หน้าผ้า!AN70</f>
        <v>2371.9500000000003</v>
      </c>
      <c r="Z61" s="9" t="str">
        <f>[2]หน้าผ้า!AO70</f>
        <v>WSWT2025800SM</v>
      </c>
      <c r="AA61" s="8">
        <f>[2]หน้าผ้า!AQ70</f>
        <v>2485.2106125000005</v>
      </c>
      <c r="AB61" s="8">
        <f>[2]หน้าผ้า!AR70</f>
        <v>2485.2106125000005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2485.2106125000005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45814</v>
      </c>
      <c r="AK61" s="3">
        <f>[2]หน้าผ้า!DQ70</f>
        <v>45810</v>
      </c>
      <c r="AL61" s="3">
        <f>[2]หน้าผ้า!DR70</f>
        <v>45803</v>
      </c>
      <c r="AM61" s="3">
        <f>[2]หน้าผ้า!DS70</f>
        <v>45811</v>
      </c>
      <c r="AN61" s="3">
        <f>[2]หน้าผ้า!DT70</f>
        <v>45812</v>
      </c>
      <c r="AO61" s="3">
        <f>[2]หน้าผ้า!DU70</f>
        <v>45813</v>
      </c>
      <c r="AP61" s="3">
        <f>[2]หน้าผ้า!DP70</f>
        <v>45809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45766</v>
      </c>
      <c r="B62" s="14" t="str">
        <f>[2]หน้าผ้า!B71</f>
        <v>MK68-000555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916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45814</v>
      </c>
      <c r="U62" s="11">
        <f>[2]หน้าผ้า!AA71</f>
        <v>1120</v>
      </c>
      <c r="V62" s="10">
        <f>[2]หน้าผ้า!AJ71</f>
        <v>700</v>
      </c>
      <c r="W62" s="10">
        <f>[2]หน้าผ้า!AL71</f>
        <v>420</v>
      </c>
      <c r="X62" s="10">
        <f>[2]หน้าผ้า!AM71</f>
        <v>0</v>
      </c>
      <c r="Y62" s="10">
        <f>[2]หน้าผ้า!AN71</f>
        <v>441</v>
      </c>
      <c r="Z62" s="9" t="str">
        <f>[2]หน้าผ้า!AO71</f>
        <v>WSWT2025800SM</v>
      </c>
      <c r="AA62" s="8">
        <f>[2]หน้าผ้า!AQ71</f>
        <v>440.05500000000006</v>
      </c>
      <c r="AB62" s="8">
        <f>[2]หน้าผ้า!AR71</f>
        <v>440.05500000000006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440.05500000000006</v>
      </c>
      <c r="AF62" s="8" t="str">
        <f>[2]หน้าผ้า!AI71</f>
        <v>ห้ามขาด-ห้ามเกิน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45814</v>
      </c>
      <c r="AK62" s="3">
        <f>[2]หน้าผ้า!DQ71</f>
        <v>45810</v>
      </c>
      <c r="AL62" s="3">
        <f>[2]หน้าผ้า!DR71</f>
        <v>45803</v>
      </c>
      <c r="AM62" s="3">
        <f>[2]หน้าผ้า!DS71</f>
        <v>45811</v>
      </c>
      <c r="AN62" s="3">
        <f>[2]หน้าผ้า!DT71</f>
        <v>45812</v>
      </c>
      <c r="AO62" s="3">
        <f>[2]หน้าผ้า!DU71</f>
        <v>45813</v>
      </c>
      <c r="AP62" s="3">
        <f>[2]หน้าผ้า!DP71</f>
        <v>45809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45720</v>
      </c>
      <c r="B63" s="14" t="str">
        <f>[2]หน้าผ้า!B72</f>
        <v>MK68-000326</v>
      </c>
      <c r="C63" s="9" t="str">
        <f>[2]หน้าผ้า!E72</f>
        <v>บจก.เอพีเอ็ม อะโกร</v>
      </c>
      <c r="D63" s="13" t="str">
        <f>[2]หน้าผ้า!F72</f>
        <v>ฟีล กู๊ด พี05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45817</v>
      </c>
      <c r="U63" s="11">
        <f>[2]หน้าผ้า!AA72</f>
        <v>3000</v>
      </c>
      <c r="V63" s="10">
        <f>[2]หน้าผ้า!AJ72</f>
        <v>0</v>
      </c>
      <c r="W63" s="10">
        <f>[2]หน้าผ้า!AL72</f>
        <v>3000</v>
      </c>
      <c r="X63" s="10">
        <f>[2]หน้าผ้า!AM72</f>
        <v>0</v>
      </c>
      <c r="Y63" s="10">
        <f>[2]หน้าผ้า!AN72</f>
        <v>3150</v>
      </c>
      <c r="Z63" s="9" t="str">
        <f>[2]หน้าผ้า!AO72</f>
        <v>WSWT2025800SM</v>
      </c>
      <c r="AA63" s="8">
        <f>[2]หน้าผ้า!AQ72</f>
        <v>3310.89</v>
      </c>
      <c r="AB63" s="8">
        <f>[2]หน้าผ้า!AR72</f>
        <v>3310.89</v>
      </c>
      <c r="AC63" s="8">
        <f>[2]หน้าผ้า!AS72</f>
        <v>0</v>
      </c>
      <c r="AD63" s="8">
        <f>[2]หน้าผ้า!AT72</f>
        <v>3310.89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45817</v>
      </c>
      <c r="AK63" s="3">
        <f>[2]หน้าผ้า!DQ72</f>
        <v>45813</v>
      </c>
      <c r="AL63" s="3">
        <f>[2]หน้าผ้า!DR72</f>
        <v>45806</v>
      </c>
      <c r="AM63" s="3">
        <f>[2]หน้าผ้า!DS72</f>
        <v>45814</v>
      </c>
      <c r="AN63" s="3">
        <f>[2]หน้าผ้า!DT72</f>
        <v>45815</v>
      </c>
      <c r="AO63" s="3">
        <f>[2]หน้าผ้า!DU72</f>
        <v>45816</v>
      </c>
      <c r="AP63" s="3">
        <f>[2]หน้าผ้า!DP72</f>
        <v>45812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45799</v>
      </c>
      <c r="B64" s="14" t="str">
        <f>[2]หน้าผ้า!B73</f>
        <v>MK68-000694</v>
      </c>
      <c r="C64" s="9" t="str">
        <f>[2]หน้าผ้า!E73</f>
        <v>บจก.เอ.เจ.ฟาร์ม่าแล็บ</v>
      </c>
      <c r="D64" s="13" t="str">
        <f>[2]หน้าผ้า!F73</f>
        <v>เวท-มิน</v>
      </c>
      <c r="E64" s="9">
        <f>[2]หน้าผ้า!G73</f>
        <v>20</v>
      </c>
      <c r="F64" s="9">
        <f>[2]หน้าผ้า!H73</f>
        <v>34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95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</v>
      </c>
      <c r="T64" s="12">
        <f>[2]หน้าผ้า!X73</f>
        <v>45819</v>
      </c>
      <c r="U64" s="11">
        <f>[2]หน้าผ้า!AA73</f>
        <v>12000</v>
      </c>
      <c r="V64" s="10">
        <f>[2]หน้าผ้า!AJ73</f>
        <v>0</v>
      </c>
      <c r="W64" s="10">
        <f>[2]หน้าผ้า!AL73</f>
        <v>12000</v>
      </c>
      <c r="X64" s="10">
        <f>[2]หน้าผ้า!AM73</f>
        <v>0</v>
      </c>
      <c r="Y64" s="10">
        <f>[2]หน้าผ้า!AN73</f>
        <v>12600</v>
      </c>
      <c r="Z64" s="9" t="str">
        <f>[2]หน้าผ้า!AO73</f>
        <v>WSWT2025800SM</v>
      </c>
      <c r="AA64" s="8">
        <f>[2]หน้าผ้า!AQ73</f>
        <v>11902.44</v>
      </c>
      <c r="AB64" s="8">
        <f>[2]หน้าผ้า!AR73</f>
        <v>11902.44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11902.44</v>
      </c>
      <c r="AF64" s="8" t="str">
        <f>[2]หน้าผ้า!AI73</f>
        <v>ห้ามขาด-ห้ามเกิน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45819</v>
      </c>
      <c r="AK64" s="3">
        <f>[2]หน้าผ้า!DQ73</f>
        <v>45815</v>
      </c>
      <c r="AL64" s="3">
        <f>[2]หน้าผ้า!DR73</f>
        <v>45808</v>
      </c>
      <c r="AM64" s="3">
        <f>[2]หน้าผ้า!DS73</f>
        <v>45816</v>
      </c>
      <c r="AN64" s="3">
        <f>[2]หน้าผ้า!DT73</f>
        <v>45817</v>
      </c>
      <c r="AO64" s="3">
        <f>[2]หน้าผ้า!DU73</f>
        <v>45818</v>
      </c>
      <c r="AP64" s="3">
        <f>[2]หน้าผ้า!DP73</f>
        <v>45814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45799</v>
      </c>
      <c r="B65" s="14" t="str">
        <f>[2]หน้าผ้า!B74</f>
        <v>MK68-000694</v>
      </c>
      <c r="C65" s="9" t="str">
        <f>[2]หน้าผ้า!E74</f>
        <v>บจก.เอ.เจ.ฟาร์ม่าแล็บ</v>
      </c>
      <c r="D65" s="13" t="str">
        <f>[2]หน้าผ้า!F74</f>
        <v>เบส-มิน</v>
      </c>
      <c r="E65" s="9">
        <f>[2]หน้าผ้า!G74</f>
        <v>20</v>
      </c>
      <c r="F65" s="9">
        <f>[2]หน้าผ้า!H74</f>
        <v>34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95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</v>
      </c>
      <c r="T65" s="12">
        <f>[2]หน้าผ้า!X74</f>
        <v>45819</v>
      </c>
      <c r="U65" s="11">
        <f>[2]หน้าผ้า!AA74</f>
        <v>8000</v>
      </c>
      <c r="V65" s="10">
        <f>[2]หน้าผ้า!AJ74</f>
        <v>0</v>
      </c>
      <c r="W65" s="10">
        <f>[2]หน้าผ้า!AL74</f>
        <v>8000</v>
      </c>
      <c r="X65" s="10">
        <f>[2]หน้าผ้า!AM74</f>
        <v>0</v>
      </c>
      <c r="Y65" s="10">
        <f>[2]หน้าผ้า!AN74</f>
        <v>8400</v>
      </c>
      <c r="Z65" s="9" t="str">
        <f>[2]หน้าผ้า!AO74</f>
        <v>WSWT2025800SM</v>
      </c>
      <c r="AA65" s="8">
        <f>[2]หน้าผ้า!AQ74</f>
        <v>7934.96</v>
      </c>
      <c r="AB65" s="8">
        <f>[2]หน้าผ้า!AR74</f>
        <v>3046</v>
      </c>
      <c r="AC65" s="8">
        <f>[2]หน้าผ้า!AS74</f>
        <v>4888.96</v>
      </c>
      <c r="AD65" s="8">
        <f>[2]หน้าผ้า!AT74</f>
        <v>0</v>
      </c>
      <c r="AE65" s="8">
        <f>[2]หน้าผ้า!AU74</f>
        <v>7934.96</v>
      </c>
      <c r="AF65" s="8" t="str">
        <f>[2]หน้าผ้า!AI74</f>
        <v>ห้ามขาด-ห้ามเกิน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45819</v>
      </c>
      <c r="AK65" s="3">
        <f>[2]หน้าผ้า!DQ74</f>
        <v>45815</v>
      </c>
      <c r="AL65" s="3">
        <f>[2]หน้าผ้า!DR74</f>
        <v>45808</v>
      </c>
      <c r="AM65" s="3">
        <f>[2]หน้าผ้า!DS74</f>
        <v>45816</v>
      </c>
      <c r="AN65" s="3">
        <f>[2]หน้าผ้า!DT74</f>
        <v>45817</v>
      </c>
      <c r="AO65" s="3">
        <f>[2]หน้าผ้า!DU74</f>
        <v>45818</v>
      </c>
      <c r="AP65" s="3">
        <f>[2]หน้าผ้า!DP74</f>
        <v>45814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369.38808888888889</v>
      </c>
    </row>
    <row r="66" spans="1:56" ht="27.75" customHeight="1" x14ac:dyDescent="0.45">
      <c r="A66" s="3">
        <f>[2]หน้าผ้า!C75</f>
        <v>45782</v>
      </c>
      <c r="B66" s="14" t="str">
        <f>[2]หน้าผ้า!B75</f>
        <v>MK68-000609</v>
      </c>
      <c r="C66" s="9" t="str">
        <f>[2]หน้าผ้า!E75</f>
        <v>บจก.เอสพีเอ็ม อาหารสัตว์</v>
      </c>
      <c r="D66" s="13" t="str">
        <f>[2]หน้าผ้า!F75</f>
        <v xml:space="preserve">SW 441 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45820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WSWT2025800SM</v>
      </c>
      <c r="AA66" s="8">
        <f>[2]หน้าผ้า!AQ75</f>
        <v>5518.15</v>
      </c>
      <c r="AB66" s="8">
        <f>[2]หน้าผ้า!AR75</f>
        <v>0</v>
      </c>
      <c r="AC66" s="8">
        <f>[2]หน้าผ้า!AS75</f>
        <v>5518.15</v>
      </c>
      <c r="AD66" s="8">
        <f>[2]หน้าผ้า!AT75</f>
        <v>0</v>
      </c>
      <c r="AE66" s="8">
        <f>[2]หน้าผ้า!AU75</f>
        <v>5518.15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45820</v>
      </c>
      <c r="AK66" s="3">
        <f>[2]หน้าผ้า!DQ75</f>
        <v>45816</v>
      </c>
      <c r="AL66" s="3">
        <f>[2]หน้าผ้า!DR75</f>
        <v>45809</v>
      </c>
      <c r="AM66" s="3">
        <f>[2]หน้าผ้า!DS75</f>
        <v>45817</v>
      </c>
      <c r="AN66" s="3">
        <f>[2]หน้าผ้า!DT75</f>
        <v>45818</v>
      </c>
      <c r="AO66" s="3">
        <f>[2]หน้าผ้า!DU75</f>
        <v>45819</v>
      </c>
      <c r="AP66" s="3">
        <f>[2]หน้าผ้า!DP75</f>
        <v>45815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416.92688888888887</v>
      </c>
    </row>
    <row r="67" spans="1:56" ht="27.75" customHeight="1" x14ac:dyDescent="0.45">
      <c r="A67" s="3">
        <f>[2]หน้าผ้า!C76</f>
        <v>45756</v>
      </c>
      <c r="B67" s="14" t="str">
        <f>[2]หน้าผ้า!B76</f>
        <v>MK68-000531</v>
      </c>
      <c r="C67" s="9" t="str">
        <f>[2]หน้าผ้า!E76</f>
        <v>บจก.เอสพีเอ็ม อาหารสัตว์</v>
      </c>
      <c r="D67" s="13" t="str">
        <f>[2]หน้าผ้า!F76</f>
        <v>นีโอ ดี03</v>
      </c>
      <c r="E67" s="9">
        <f>[2]หน้าผ้า!G76</f>
        <v>20</v>
      </c>
      <c r="F67" s="9">
        <f>[2]หน้าผ้า!H76</f>
        <v>37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97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45820</v>
      </c>
      <c r="U67" s="11">
        <f>[2]หน้าผ้า!AA76</f>
        <v>3000</v>
      </c>
      <c r="V67" s="10">
        <f>[2]หน้าผ้า!AJ76</f>
        <v>3148</v>
      </c>
      <c r="W67" s="10">
        <f>[2]หน้าผ้า!AL76</f>
        <v>0</v>
      </c>
      <c r="X67" s="10">
        <f>[2]หน้าผ้า!AM76</f>
        <v>6505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45820</v>
      </c>
      <c r="AK67" s="3">
        <f>[2]หน้าผ้า!DQ76</f>
        <v>45816</v>
      </c>
      <c r="AL67" s="3">
        <f>[2]หน้าผ้า!DR76</f>
        <v>45809</v>
      </c>
      <c r="AM67" s="3">
        <f>[2]หน้าผ้า!DS76</f>
        <v>45817</v>
      </c>
      <c r="AN67" s="3">
        <f>[2]หน้าผ้า!DT76</f>
        <v>45818</v>
      </c>
      <c r="AO67" s="3">
        <f>[2]หน้าผ้า!DU76</f>
        <v>45819</v>
      </c>
      <c r="AP67" s="3">
        <f>[2]หน้าผ้า!DP76</f>
        <v>45815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45740</v>
      </c>
      <c r="B68" s="14" t="str">
        <f>[2]หน้าผ้า!B77</f>
        <v>MK68-000440</v>
      </c>
      <c r="C68" s="9" t="str">
        <f>[2]หน้าผ้า!E77</f>
        <v>บจก.เอสพีเอ็ม อาหารสัตว์</v>
      </c>
      <c r="D68" s="13" t="str">
        <f>[2]หน้าผ้า!F77</f>
        <v>นีโอ 05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45820</v>
      </c>
      <c r="U68" s="11">
        <f>[2]หน้าผ้า!AA77</f>
        <v>2500</v>
      </c>
      <c r="V68" s="10">
        <f>[2]หน้าผ้า!AJ77</f>
        <v>2825</v>
      </c>
      <c r="W68" s="10">
        <f>[2]หน้าผ้า!AL77</f>
        <v>0</v>
      </c>
      <c r="X68" s="10">
        <f>[2]หน้าผ้า!AM77</f>
        <v>5688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45820</v>
      </c>
      <c r="AK68" s="3">
        <f>[2]หน้าผ้า!DQ77</f>
        <v>45816</v>
      </c>
      <c r="AL68" s="3">
        <f>[2]หน้าผ้า!DR77</f>
        <v>45809</v>
      </c>
      <c r="AM68" s="3">
        <f>[2]หน้าผ้า!DS77</f>
        <v>45817</v>
      </c>
      <c r="AN68" s="3">
        <f>[2]หน้าผ้า!DT77</f>
        <v>45818</v>
      </c>
      <c r="AO68" s="3">
        <f>[2]หน้าผ้า!DU77</f>
        <v>45819</v>
      </c>
      <c r="AP68" s="3">
        <f>[2]หน้าผ้า!DP77</f>
        <v>45815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 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45808</v>
      </c>
      <c r="B69" s="14" t="str">
        <f>[2]หน้าผ้า!B78</f>
        <v>MK68-000722</v>
      </c>
      <c r="C69" s="9" t="str">
        <f>[2]หน้าผ้า!E78</f>
        <v>บจก.มารีน หรีดเดอร์</v>
      </c>
      <c r="D69" s="13" t="str">
        <f>[2]หน้าผ้า!F78</f>
        <v>Rocky quick lime</v>
      </c>
      <c r="E69" s="9">
        <f>[2]หน้าผ้า!G78</f>
        <v>20</v>
      </c>
      <c r="F69" s="9">
        <f>[2]หน้าผ้า!H78</f>
        <v>30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80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จับจีบ5"</v>
      </c>
      <c r="M69" s="10">
        <f>[2]หน้าผ้า!T78</f>
        <v>21</v>
      </c>
      <c r="N69" s="9">
        <f>[2]หน้าผ้า!U78</f>
        <v>33</v>
      </c>
      <c r="O69" s="9">
        <f>[2]หน้าผ้า!V78</f>
        <v>40</v>
      </c>
      <c r="P69" s="10">
        <f>[2]หน้าผ้า!AB78</f>
        <v>170.969464512</v>
      </c>
      <c r="Q69" s="10">
        <f>[2]หน้าผ้า!AC78</f>
        <v>0</v>
      </c>
      <c r="R69" s="10">
        <f>[2]หน้าผ้า!AD78</f>
        <v>170.969464512</v>
      </c>
      <c r="S69" s="9" t="str">
        <f>[2]หน้าผ้า!Z78</f>
        <v>500กระสอบ</v>
      </c>
      <c r="T69" s="12">
        <f>[2]หน้าผ้า!X78</f>
        <v>45821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WSWT2025800SM</v>
      </c>
      <c r="AA69" s="8">
        <f>[2]หน้าผ้า!AQ78</f>
        <v>8801.1</v>
      </c>
      <c r="AB69" s="8">
        <f>[2]หน้าผ้า!AR78</f>
        <v>0</v>
      </c>
      <c r="AC69" s="8">
        <f>[2]หน้าผ้า!AS78</f>
        <v>8801.1</v>
      </c>
      <c r="AD69" s="8">
        <f>[2]หน้าผ้า!AT78</f>
        <v>0</v>
      </c>
      <c r="AE69" s="8">
        <f>[2]หน้าผ้า!AU78</f>
        <v>8801.1</v>
      </c>
      <c r="AF69" s="8">
        <f>[2]หน้าผ้า!AI78</f>
        <v>0</v>
      </c>
      <c r="AG69" s="1" t="str">
        <f>[3]หน้าผ้า!DC81</f>
        <v>รอแบบ</v>
      </c>
      <c r="AH69" s="1" t="str">
        <f>[2]หน้าผ้า!DL78</f>
        <v>P8</v>
      </c>
      <c r="AI69" s="1">
        <f>[2]หน้าผ้า!DM78</f>
        <v>4</v>
      </c>
      <c r="AJ69" s="3">
        <f>[2]หน้าผ้า!DN78</f>
        <v>45821</v>
      </c>
      <c r="AK69" s="3">
        <f>[2]หน้าผ้า!DQ78</f>
        <v>45817</v>
      </c>
      <c r="AL69" s="3">
        <f>[2]หน้าผ้า!DR78</f>
        <v>45811</v>
      </c>
      <c r="AM69" s="3">
        <f>[2]หน้าผ้า!DS78</f>
        <v>45818</v>
      </c>
      <c r="AN69" s="3">
        <f>[2]หน้าผ้า!DT78</f>
        <v>45819</v>
      </c>
      <c r="AO69" s="3">
        <f>[2]หน้าผ้า!DU78</f>
        <v>45819</v>
      </c>
      <c r="AP69" s="3">
        <f>[2]หน้าผ้า!DP78</f>
        <v>45816</v>
      </c>
      <c r="AQ69" s="3">
        <f>[2]หน้าผ้า!DW78</f>
        <v>45820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 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664.97200000000009</v>
      </c>
    </row>
    <row r="70" spans="1:56" ht="27.75" customHeight="1" x14ac:dyDescent="0.45">
      <c r="A70" s="3">
        <f>[2]หน้าผ้า!C79</f>
        <v>45803</v>
      </c>
      <c r="B70" s="14" t="str">
        <f>[2]หน้าผ้า!B79</f>
        <v>MK68-000706</v>
      </c>
      <c r="C70" s="9" t="str">
        <f>[2]หน้าผ้า!E79</f>
        <v>บจก.เอพีเอ็ม อะโกร</v>
      </c>
      <c r="D70" s="13" t="str">
        <f>[2]หน้าผ้า!F79</f>
        <v>วี-ฟีด วี22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45835</v>
      </c>
      <c r="U70" s="11">
        <f>[2]หน้าผ้า!AA79</f>
        <v>3000</v>
      </c>
      <c r="V70" s="10">
        <f>[2]หน้าผ้า!AJ79</f>
        <v>0</v>
      </c>
      <c r="W70" s="10">
        <f>[2]หน้าผ้า!AL79</f>
        <v>3000</v>
      </c>
      <c r="X70" s="10">
        <f>[2]หน้าผ้า!AM79</f>
        <v>0</v>
      </c>
      <c r="Y70" s="10">
        <f>[2]หน้าผ้า!AN79</f>
        <v>3150</v>
      </c>
      <c r="Z70" s="9" t="str">
        <f>[2]หน้าผ้า!AO79</f>
        <v>WSWT2025800SM</v>
      </c>
      <c r="AA70" s="8">
        <f>[2]หน้าผ้า!AQ79</f>
        <v>3310.89</v>
      </c>
      <c r="AB70" s="8">
        <f>[2]หน้าผ้า!AR79</f>
        <v>0</v>
      </c>
      <c r="AC70" s="8">
        <f>[2]หน้าผ้า!AS79</f>
        <v>3310.89</v>
      </c>
      <c r="AD70" s="8">
        <f>[2]หน้าผ้า!AT79</f>
        <v>0</v>
      </c>
      <c r="AE70" s="8">
        <f>[2]หน้าผ้า!AU79</f>
        <v>3310.89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45835</v>
      </c>
      <c r="AK70" s="3">
        <f>[2]หน้าผ้า!DQ79</f>
        <v>45831</v>
      </c>
      <c r="AL70" s="3">
        <f>[2]หน้าผ้า!DR79</f>
        <v>45824</v>
      </c>
      <c r="AM70" s="3">
        <f>[2]หน้าผ้า!DS79</f>
        <v>45832</v>
      </c>
      <c r="AN70" s="3">
        <f>[2]หน้าผ้า!DT79</f>
        <v>45833</v>
      </c>
      <c r="AO70" s="3">
        <f>[2]หน้าผ้า!DU79</f>
        <v>45834</v>
      </c>
      <c r="AP70" s="3">
        <f>[2]หน้าผ้า!DP79</f>
        <v>45830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250.15613333333337</v>
      </c>
    </row>
    <row r="71" spans="1:56" ht="27.75" customHeight="1" x14ac:dyDescent="0.45">
      <c r="A71" s="3">
        <f>[2]หน้าผ้า!C80</f>
        <v>45803</v>
      </c>
      <c r="B71" s="14" t="str">
        <f>[2]หน้าผ้า!B80</f>
        <v>MK68-000708</v>
      </c>
      <c r="C71" s="9" t="str">
        <f>[2]หน้าผ้า!E80</f>
        <v>บจก.เอพีเอ็ม อะโกร</v>
      </c>
      <c r="D71" s="13" t="str">
        <f>[2]หน้าผ้า!F80</f>
        <v>APM 564S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45817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0</v>
      </c>
      <c r="Y71" s="10">
        <f>[2]หน้าผ้า!AN80</f>
        <v>3150</v>
      </c>
      <c r="Z71" s="9" t="str">
        <f>[2]หน้าผ้า!AO80</f>
        <v>WSWT2025800SM</v>
      </c>
      <c r="AA71" s="8">
        <f>[2]หน้าผ้า!AQ80</f>
        <v>3310.89</v>
      </c>
      <c r="AB71" s="8">
        <f>[2]หน้าผ้า!AR80</f>
        <v>0</v>
      </c>
      <c r="AC71" s="8">
        <f>[2]หน้าผ้า!AS80</f>
        <v>3310.89</v>
      </c>
      <c r="AD71" s="8">
        <f>[2]หน้าผ้า!AT80</f>
        <v>0</v>
      </c>
      <c r="AE71" s="8">
        <f>[2]หน้าผ้า!AU80</f>
        <v>3310.89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45817</v>
      </c>
      <c r="AK71" s="3">
        <f>[2]หน้าผ้า!DQ80</f>
        <v>45813</v>
      </c>
      <c r="AL71" s="3">
        <f>[2]หน้าผ้า!DR80</f>
        <v>45806</v>
      </c>
      <c r="AM71" s="3">
        <f>[2]หน้าผ้า!DS80</f>
        <v>45814</v>
      </c>
      <c r="AN71" s="3">
        <f>[2]หน้าผ้า!DT80</f>
        <v>45815</v>
      </c>
      <c r="AO71" s="3">
        <f>[2]หน้าผ้า!DU80</f>
        <v>45816</v>
      </c>
      <c r="AP71" s="3">
        <f>[2]หน้าผ้า!DP80</f>
        <v>45812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250.15613333333337</v>
      </c>
    </row>
    <row r="72" spans="1:56" ht="27.75" customHeight="1" x14ac:dyDescent="0.45">
      <c r="A72" s="3" t="str">
        <f>[2]หน้าผ้า!C81</f>
        <v>ประมาณการ</v>
      </c>
      <c r="B72" s="14" t="str">
        <f>[2]หน้าผ้า!B81</f>
        <v>ประมาณการ</v>
      </c>
      <c r="C72" s="9" t="str">
        <f>[2]หน้าผ้า!E81</f>
        <v>บจก.อินเทคค์ โกลบอล</v>
      </c>
      <c r="D72" s="13" t="str">
        <f>[2]หน้าผ้า!F81</f>
        <v>รอแบบ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45838</v>
      </c>
      <c r="U72" s="11">
        <f>[2]หน้าผ้า!AA81</f>
        <v>100000</v>
      </c>
      <c r="V72" s="10">
        <f>[2]หน้าผ้า!AJ81</f>
        <v>0</v>
      </c>
      <c r="W72" s="10">
        <f>[2]หน้าผ้า!AL81</f>
        <v>100000</v>
      </c>
      <c r="X72" s="10">
        <f>[2]หน้าผ้า!AM81</f>
        <v>0</v>
      </c>
      <c r="Y72" s="10">
        <f>[2]หน้าผ้า!AN81</f>
        <v>105000</v>
      </c>
      <c r="Z72" s="9" t="str">
        <f>[2]หน้าผ้า!AO81</f>
        <v>WSWT2025800SM</v>
      </c>
      <c r="AA72" s="8">
        <f>[2]หน้าผ้า!AQ81</f>
        <v>104775.00000000001</v>
      </c>
      <c r="AB72" s="8">
        <f>[2]หน้าผ้า!AR81</f>
        <v>0</v>
      </c>
      <c r="AC72" s="8">
        <f>[2]หน้าผ้า!AS81</f>
        <v>104775.00000000001</v>
      </c>
      <c r="AD72" s="8">
        <f>[2]หน้าผ้า!AT81</f>
        <v>0</v>
      </c>
      <c r="AE72" s="8">
        <f>[2]หน้าผ้า!AU81</f>
        <v>104775.00000000001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45838</v>
      </c>
      <c r="AK72" s="3">
        <f>[2]หน้าผ้า!DQ81</f>
        <v>45834</v>
      </c>
      <c r="AL72" s="3">
        <f>[2]หน้าผ้า!DR81</f>
        <v>45827</v>
      </c>
      <c r="AM72" s="3">
        <f>[2]หน้าผ้า!DS81</f>
        <v>45835</v>
      </c>
      <c r="AN72" s="3">
        <f>[2]หน้าผ้า!DT81</f>
        <v>45836</v>
      </c>
      <c r="AO72" s="3">
        <f>[2]หน้าผ้า!DU81</f>
        <v>45837</v>
      </c>
      <c r="AP72" s="3">
        <f>[2]หน้าผ้า!DP81</f>
        <v>45833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7916.333333333333</v>
      </c>
    </row>
    <row r="73" spans="1:56" ht="27.75" customHeight="1" x14ac:dyDescent="0.45">
      <c r="A73" s="3">
        <f>[2]หน้าผ้า!C82</f>
        <v>45803</v>
      </c>
      <c r="B73" s="14" t="str">
        <f>[2]หน้าผ้า!B82</f>
        <v>MK68-000707</v>
      </c>
      <c r="C73" s="9" t="str">
        <f>[2]หน้าผ้า!E82</f>
        <v>บจก.เอพีเอ็ม อะโกร</v>
      </c>
      <c r="D73" s="13" t="str">
        <f>[2]หน้าผ้า!F82</f>
        <v>ยู-ฟีด รวมหมู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45831</v>
      </c>
      <c r="U73" s="11">
        <f>[2]หน้าผ้า!AA82</f>
        <v>3000</v>
      </c>
      <c r="V73" s="10">
        <f>[2]หน้าผ้า!AJ82</f>
        <v>0</v>
      </c>
      <c r="W73" s="10">
        <f>[2]หน้าผ้า!AL82</f>
        <v>3000</v>
      </c>
      <c r="X73" s="10">
        <f>[2]หน้าผ้า!AM82</f>
        <v>0</v>
      </c>
      <c r="Y73" s="10">
        <f>[2]หน้าผ้า!AN82</f>
        <v>3150</v>
      </c>
      <c r="Z73" s="9" t="str">
        <f>[2]หน้าผ้า!AO82</f>
        <v>WSWT2025800SM</v>
      </c>
      <c r="AA73" s="8">
        <f>[2]หน้าผ้า!AQ82</f>
        <v>3310.89</v>
      </c>
      <c r="AB73" s="8">
        <f>[2]หน้าผ้า!AR82</f>
        <v>0</v>
      </c>
      <c r="AC73" s="8">
        <f>[2]หน้าผ้า!AS82</f>
        <v>3310.89</v>
      </c>
      <c r="AD73" s="8">
        <f>[2]หน้าผ้า!AT82</f>
        <v>0</v>
      </c>
      <c r="AE73" s="8">
        <f>[2]หน้าผ้า!AU82</f>
        <v>3310.89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45831</v>
      </c>
      <c r="AK73" s="3">
        <f>[2]หน้าผ้า!DQ82</f>
        <v>45827</v>
      </c>
      <c r="AL73" s="3">
        <f>[2]หน้าผ้า!DR82</f>
        <v>45820</v>
      </c>
      <c r="AM73" s="3">
        <f>[2]หน้าผ้า!DS82</f>
        <v>45828</v>
      </c>
      <c r="AN73" s="3">
        <f>[2]หน้าผ้า!DT82</f>
        <v>45829</v>
      </c>
      <c r="AO73" s="3">
        <f>[2]หน้าผ้า!DU82</f>
        <v>45830</v>
      </c>
      <c r="AP73" s="3">
        <f>[2]หน้าผ้า!DP82</f>
        <v>45826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 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250.15613333333337</v>
      </c>
    </row>
    <row r="74" spans="1:56" ht="27.75" customHeight="1" x14ac:dyDescent="0.45">
      <c r="A74" s="3">
        <f>[2]หน้าผ้า!C83</f>
        <v>45798</v>
      </c>
      <c r="B74" s="14" t="str">
        <f>[2]หน้าผ้า!B83</f>
        <v>MK68-000693</v>
      </c>
      <c r="C74" s="9" t="str">
        <f>[2]หน้าผ้า!E83</f>
        <v>บจก.เอพีเอ็ม อะโกร</v>
      </c>
      <c r="D74" s="13" t="str">
        <f>[2]หน้าผ้า!F83</f>
        <v>ฟีล กู๊ด พี07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 t="str">
        <f>[2]หน้าผ้า!X83</f>
        <v>รอแจ้ง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WSWT2025800SM</v>
      </c>
      <c r="AA74" s="8">
        <f>[2]หน้าผ้า!AQ83</f>
        <v>5518.15</v>
      </c>
      <c r="AB74" s="8">
        <f>[2]หน้าผ้า!AR83</f>
        <v>0</v>
      </c>
      <c r="AC74" s="8">
        <f>[2]หน้าผ้า!AS83</f>
        <v>5518.15</v>
      </c>
      <c r="AD74" s="8">
        <f>[2]หน้าผ้า!AT83</f>
        <v>0</v>
      </c>
      <c r="AE74" s="8">
        <f>[2]หน้าผ้า!AU83</f>
        <v>5518.15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416.92688888888887</v>
      </c>
    </row>
    <row r="75" spans="1:56" ht="27.75" customHeight="1" x14ac:dyDescent="0.45">
      <c r="A75" s="3">
        <f>[2]หน้าผ้า!C84</f>
        <v>45782</v>
      </c>
      <c r="B75" s="14" t="str">
        <f>[2]หน้าผ้า!B84</f>
        <v>MK68-000609</v>
      </c>
      <c r="C75" s="9" t="str">
        <f>[2]หน้าผ้า!E84</f>
        <v>บจก.เอสพีเอ็ม อาหารสัตว์</v>
      </c>
      <c r="D75" s="13" t="str">
        <f>[2]หน้าผ้า!F84</f>
        <v xml:space="preserve">SW 441 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 t="str">
        <f>[2]หน้าผ้า!X84</f>
        <v>รอแจ้ง</v>
      </c>
      <c r="U75" s="11">
        <f>[2]หน้าผ้า!AA84</f>
        <v>20000</v>
      </c>
      <c r="V75" s="10">
        <f>[2]หน้าผ้า!AJ84</f>
        <v>0</v>
      </c>
      <c r="W75" s="10">
        <f>[2]หน้าผ้า!AL84</f>
        <v>20000</v>
      </c>
      <c r="X75" s="10">
        <f>[2]หน้าผ้า!AM84</f>
        <v>0</v>
      </c>
      <c r="Y75" s="10">
        <f>[2]หน้าผ้า!AN84</f>
        <v>21000</v>
      </c>
      <c r="Z75" s="9" t="str">
        <f>[2]หน้าผ้า!AO84</f>
        <v>WSWT2025800SM</v>
      </c>
      <c r="AA75" s="8">
        <f>[2]หน้าผ้า!AQ84</f>
        <v>22072.6</v>
      </c>
      <c r="AB75" s="8">
        <f>[2]หน้าผ้า!AR84</f>
        <v>0</v>
      </c>
      <c r="AC75" s="8">
        <f>[2]หน้าผ้า!AS84</f>
        <v>22072.6</v>
      </c>
      <c r="AD75" s="8">
        <f>[2]หน้าผ้า!AT84</f>
        <v>0</v>
      </c>
      <c r="AE75" s="8">
        <f>[2]หน้าผ้า!AU84</f>
        <v>22072.6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1667.7075555555555</v>
      </c>
    </row>
    <row r="76" spans="1:56" ht="27.75" customHeight="1" x14ac:dyDescent="0.45">
      <c r="A76" s="3">
        <f>[2]หน้าผ้า!C85</f>
        <v>45808</v>
      </c>
      <c r="B76" s="14" t="str">
        <f>[2]หน้าผ้า!B85</f>
        <v>ใบรับคำสั่งซื้อ</v>
      </c>
      <c r="C76" s="9" t="str">
        <f>[2]หน้าผ้า!E85</f>
        <v>บจก.อินเทคค์ โกลบอล</v>
      </c>
      <c r="D76" s="13" t="str">
        <f>[2]หน้าผ้า!F85</f>
        <v>สุบรรณ 222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จับจีบ3.5"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45822</v>
      </c>
      <c r="U76" s="11">
        <f>[2]หน้าผ้า!AA85</f>
        <v>5040</v>
      </c>
      <c r="V76" s="10">
        <f>[2]หน้าผ้า!AJ85</f>
        <v>0</v>
      </c>
      <c r="W76" s="10">
        <f>[2]หน้าผ้า!AL85</f>
        <v>5040</v>
      </c>
      <c r="X76" s="10">
        <f>[2]หน้าผ้า!AM85</f>
        <v>0</v>
      </c>
      <c r="Y76" s="10">
        <f>[2]หน้าผ้า!AN85</f>
        <v>5292</v>
      </c>
      <c r="Z76" s="9" t="str">
        <f>[2]หน้าผ้า!AO85</f>
        <v>WSWT2025800SM</v>
      </c>
      <c r="AA76" s="8">
        <f>[2]หน้าผ้า!AQ85</f>
        <v>5280.6600000000008</v>
      </c>
      <c r="AB76" s="8">
        <f>[2]หน้าผ้า!AR85</f>
        <v>0</v>
      </c>
      <c r="AC76" s="8">
        <f>[2]หน้าผ้า!AS85</f>
        <v>5280.6600000000008</v>
      </c>
      <c r="AD76" s="8">
        <f>[2]หน้าผ้า!AT85</f>
        <v>0</v>
      </c>
      <c r="AE76" s="8">
        <f>[2]หน้าผ้า!AU85</f>
        <v>5280.6600000000008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45822</v>
      </c>
      <c r="AK76" s="3">
        <f>[2]หน้าผ้า!DQ85</f>
        <v>45818</v>
      </c>
      <c r="AL76" s="3">
        <f>[2]หน้าผ้า!DR85</f>
        <v>45811</v>
      </c>
      <c r="AM76" s="3">
        <f>[2]หน้าผ้า!DS85</f>
        <v>45819</v>
      </c>
      <c r="AN76" s="3">
        <f>[2]หน้าผ้า!DT85</f>
        <v>45820</v>
      </c>
      <c r="AO76" s="3">
        <f>[2]หน้าผ้า!DU85</f>
        <v>45821</v>
      </c>
      <c r="AP76" s="3">
        <f>[2]หน้าผ้า!DP85</f>
        <v>45817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>รอART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398.98320000000001</v>
      </c>
    </row>
    <row r="77" spans="1:56" ht="27.75" customHeight="1" x14ac:dyDescent="0.45">
      <c r="A77" s="3">
        <f>[2]หน้าผ้า!C86</f>
        <v>45721</v>
      </c>
      <c r="B77" s="14" t="str">
        <f>[2]หน้าผ้า!B86</f>
        <v>MK68-000334</v>
      </c>
      <c r="C77" s="9" t="str">
        <f>[2]หน้าผ้า!E86</f>
        <v>บจก.อินเทคค์ โกลบอล</v>
      </c>
      <c r="D77" s="13" t="str">
        <f>[2]หน้าผ้า!F86</f>
        <v>เพอเฟคค์ 911</v>
      </c>
      <c r="E77" s="9">
        <f>[2]หน้าผ้า!G86</f>
        <v>20</v>
      </c>
      <c r="F77" s="9">
        <f>[2]หน้าผ้า!H86</f>
        <v>36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จับจีบ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 t="str">
        <f>[2]หน้าผ้า!X86</f>
        <v>รอแจ้ง</v>
      </c>
      <c r="U77" s="11">
        <f>[2]หน้าผ้า!AA86</f>
        <v>111</v>
      </c>
      <c r="V77" s="10">
        <f>[2]หน้าผ้า!AJ86</f>
        <v>0</v>
      </c>
      <c r="W77" s="10">
        <f>[2]หน้าผ้า!AL86</f>
        <v>111</v>
      </c>
      <c r="X77" s="10">
        <f>[2]หน้าผ้า!AM86</f>
        <v>5600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รอแบบ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รอแจ้ง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45611</v>
      </c>
      <c r="B78" s="14" t="str">
        <f>[2]หน้าผ้า!B87</f>
        <v>MK67-001533</v>
      </c>
      <c r="C78" s="9" t="str">
        <f>[2]หน้าผ้า!E87</f>
        <v>บจก.อินเทคค์ โกลบอล</v>
      </c>
      <c r="D78" s="13" t="str">
        <f>[2]หน้าผ้า!F87</f>
        <v>เฟิร์สช้อย 914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 t="str">
        <f>[2]หน้าผ้า!X87</f>
        <v>รอแจ้ง</v>
      </c>
      <c r="U78" s="11">
        <f>[2]หน้าผ้า!AA87</f>
        <v>67</v>
      </c>
      <c r="V78" s="10">
        <f>[2]หน้าผ้า!AJ87</f>
        <v>67</v>
      </c>
      <c r="W78" s="10">
        <f>[2]หน้าผ้า!AL87</f>
        <v>0</v>
      </c>
      <c r="X78" s="10">
        <f>[2]หน้าผ้า!AM87</f>
        <v>80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รอแบบ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รอแจ้ง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45721</v>
      </c>
      <c r="B79" s="14" t="str">
        <f>[2]หน้าผ้า!B88</f>
        <v>MK68-000341</v>
      </c>
      <c r="C79" s="9" t="str">
        <f>[2]หน้าผ้า!E88</f>
        <v>บจก.อินเทคค์ โกลบอล</v>
      </c>
      <c r="D79" s="13" t="str">
        <f>[2]หน้าผ้า!F88</f>
        <v>สุบรรณ 111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 t="str">
        <f>[2]หน้าผ้า!X88</f>
        <v>รอแจ้ง</v>
      </c>
      <c r="U79" s="11">
        <f>[2]หน้าผ้า!AA88</f>
        <v>734</v>
      </c>
      <c r="V79" s="10">
        <f>[2]หน้าผ้า!AJ88</f>
        <v>0</v>
      </c>
      <c r="W79" s="10">
        <f>[2]หน้าผ้า!AL88</f>
        <v>734</v>
      </c>
      <c r="X79" s="10">
        <f>[2]หน้าผ้า!AM88</f>
        <v>5520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รอแจ้ง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 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บจก.เอสพีเอ็ม อาหารสัตว์</v>
      </c>
      <c r="D80" s="13" t="str">
        <f>[2]หน้าผ้า!F89</f>
        <v>รอแบบ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45838</v>
      </c>
      <c r="U80" s="11">
        <f>[2]หน้าผ้า!AA89</f>
        <v>20000</v>
      </c>
      <c r="V80" s="10">
        <f>[2]หน้าผ้า!AJ89</f>
        <v>0</v>
      </c>
      <c r="W80" s="10">
        <f>[2]หน้าผ้า!AL89</f>
        <v>20000</v>
      </c>
      <c r="X80" s="10">
        <f>[2]หน้าผ้า!AM89</f>
        <v>0</v>
      </c>
      <c r="Y80" s="10">
        <f>[2]หน้าผ้า!AN89</f>
        <v>21000</v>
      </c>
      <c r="Z80" s="9" t="str">
        <f>[2]หน้าผ้า!AO89</f>
        <v>WSWT2025800SM</v>
      </c>
      <c r="AA80" s="8">
        <f>[2]หน้าผ้า!AQ89</f>
        <v>22072.6</v>
      </c>
      <c r="AB80" s="8">
        <f>[2]หน้าผ้า!AR89</f>
        <v>0</v>
      </c>
      <c r="AC80" s="8">
        <f>[2]หน้าผ้า!AS89</f>
        <v>22072.6</v>
      </c>
      <c r="AD80" s="8">
        <f>[2]หน้าผ้า!AT89</f>
        <v>0</v>
      </c>
      <c r="AE80" s="8">
        <f>[2]หน้าผ้า!AU89</f>
        <v>22072.6</v>
      </c>
      <c r="AF80" s="8">
        <f>[2]หน้าผ้า!AI89</f>
        <v>0</v>
      </c>
      <c r="AG80" s="1" t="str">
        <f>[3]หน้าผ้า!DC92</f>
        <v>รอตัด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45838</v>
      </c>
      <c r="AK80" s="3">
        <f>[2]หน้าผ้า!DQ89</f>
        <v>45834</v>
      </c>
      <c r="AL80" s="3">
        <f>[2]หน้าผ้า!DR89</f>
        <v>45827</v>
      </c>
      <c r="AM80" s="3">
        <f>[2]หน้าผ้า!DS89</f>
        <v>45835</v>
      </c>
      <c r="AN80" s="3">
        <f>[2]หน้าผ้า!DT89</f>
        <v>45836</v>
      </c>
      <c r="AO80" s="3">
        <f>[2]หน้าผ้า!DU89</f>
        <v>45837</v>
      </c>
      <c r="AP80" s="3">
        <f>[2]หน้าผ้า!DP89</f>
        <v>45833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1667.7075555555555</v>
      </c>
    </row>
    <row r="81" spans="1:56" ht="27.75" customHeight="1" x14ac:dyDescent="0.45">
      <c r="A81" s="3" t="str">
        <f>[2]หน้าผ้า!C90</f>
        <v>ประมาณการ</v>
      </c>
      <c r="B81" s="14" t="str">
        <f>[2]หน้าผ้า!B90</f>
        <v>ประมาณการ</v>
      </c>
      <c r="C81" s="9" t="str">
        <f>[2]หน้าผ้า!E90</f>
        <v>บจก.ไทยธรรมดี</v>
      </c>
      <c r="D81" s="13" t="str">
        <f>[2]หน้าผ้า!F90</f>
        <v>รอแบบ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97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>
        <f>[2]หน้าผ้า!X90</f>
        <v>45838</v>
      </c>
      <c r="U81" s="11">
        <f>[2]หน้าผ้า!AA90</f>
        <v>40000</v>
      </c>
      <c r="V81" s="10">
        <f>[2]หน้าผ้า!AJ90</f>
        <v>0</v>
      </c>
      <c r="W81" s="10">
        <f>[2]หน้าผ้า!AL90</f>
        <v>40000</v>
      </c>
      <c r="X81" s="10">
        <f>[2]หน้าผ้า!AM90</f>
        <v>0</v>
      </c>
      <c r="Y81" s="10">
        <f>[2]หน้าผ้า!AN90</f>
        <v>42000</v>
      </c>
      <c r="Z81" s="9" t="str">
        <f>[2]หน้าผ้า!AO90</f>
        <v>WSWT2025800SM</v>
      </c>
      <c r="AA81" s="8">
        <f>[2]หน้าผ้า!AQ90</f>
        <v>43027.600000000006</v>
      </c>
      <c r="AB81" s="8">
        <f>[2]หน้าผ้า!AR90</f>
        <v>0</v>
      </c>
      <c r="AC81" s="8">
        <f>[2]หน้าผ้า!AS90</f>
        <v>43027.600000000006</v>
      </c>
      <c r="AD81" s="8">
        <f>[2]หน้าผ้า!AT90</f>
        <v>0</v>
      </c>
      <c r="AE81" s="8">
        <f>[2]หน้าผ้า!AU90</f>
        <v>43027.600000000006</v>
      </c>
      <c r="AF81" s="8">
        <f>[2]หน้าผ้า!AI90</f>
        <v>0</v>
      </c>
      <c r="AG81" s="1" t="str">
        <f>[3]หน้าผ้า!DC93</f>
        <v>พร้อมส่ง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45838</v>
      </c>
      <c r="AK81" s="3">
        <f>[2]หน้าผ้า!DQ90</f>
        <v>45834</v>
      </c>
      <c r="AL81" s="3">
        <f>[2]หน้าผ้า!DR90</f>
        <v>45827</v>
      </c>
      <c r="AM81" s="3">
        <f>[2]หน้าผ้า!DS90</f>
        <v>45835</v>
      </c>
      <c r="AN81" s="3">
        <f>[2]หน้าผ้า!DT90</f>
        <v>45836</v>
      </c>
      <c r="AO81" s="3">
        <f>[2]หน้าผ้า!DU90</f>
        <v>45837</v>
      </c>
      <c r="AP81" s="3">
        <f>[2]หน้าผ้า!DP90</f>
        <v>45833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3250.9742222222226</v>
      </c>
    </row>
    <row r="82" spans="1:56" ht="27.75" customHeight="1" x14ac:dyDescent="0.45">
      <c r="A82" s="3">
        <f>[2]หน้าผ้า!C91</f>
        <v>45681</v>
      </c>
      <c r="B82" s="14" t="str">
        <f>[2]หน้าผ้า!B91</f>
        <v>MK68-000122</v>
      </c>
      <c r="C82" s="9" t="str">
        <f>[2]หน้าผ้า!E91</f>
        <v>บจก.เอสพีเอ็ม อาหารสัตว์</v>
      </c>
      <c r="D82" s="13" t="str">
        <f>[2]หน้าผ้า!F91</f>
        <v>SPM 212</v>
      </c>
      <c r="E82" s="9">
        <f>[2]หน้าผ้า!G91</f>
        <v>20</v>
      </c>
      <c r="F82" s="9">
        <f>[2]หน้าผ้า!H91</f>
        <v>40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108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 t="str">
        <f>[2]หน้าผ้า!X91</f>
        <v>รอแจ้ง</v>
      </c>
      <c r="U82" s="11">
        <f>[2]หน้าผ้า!AA91</f>
        <v>3000</v>
      </c>
      <c r="V82" s="10">
        <f>[2]หน้าผ้า!AJ91</f>
        <v>0</v>
      </c>
      <c r="W82" s="10">
        <f>[2]หน้าผ้า!AL91</f>
        <v>3000</v>
      </c>
      <c r="X82" s="10">
        <f>[2]หน้าผ้า!AM91</f>
        <v>0</v>
      </c>
      <c r="Y82" s="10">
        <f>[2]หน้าผ้า!AN91</f>
        <v>3150</v>
      </c>
      <c r="Z82" s="9" t="str">
        <f>[2]หน้าผ้า!AO91</f>
        <v>WSWT2025800SM</v>
      </c>
      <c r="AA82" s="8">
        <f>[2]หน้าผ้า!AQ91</f>
        <v>3478.5300000000007</v>
      </c>
      <c r="AB82" s="8">
        <f>[2]หน้าผ้า!AR91</f>
        <v>0</v>
      </c>
      <c r="AC82" s="8">
        <f>[2]หน้าผ้า!AS91</f>
        <v>3478.5300000000007</v>
      </c>
      <c r="AD82" s="8">
        <f>[2]หน้าผ้า!AT91</f>
        <v>0</v>
      </c>
      <c r="AE82" s="8">
        <f>[2]หน้าผ้า!AU91</f>
        <v>3478.5300000000007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262.82226666666674</v>
      </c>
    </row>
    <row r="83" spans="1:56" ht="27.75" customHeight="1" x14ac:dyDescent="0.45">
      <c r="A83" s="3">
        <f>[2]หน้าผ้า!C92</f>
        <v>45705</v>
      </c>
      <c r="B83" s="14" t="str">
        <f>[2]หน้าผ้า!B92</f>
        <v>MK68-000247</v>
      </c>
      <c r="C83" s="9" t="str">
        <f>[2]หน้าผ้า!E92</f>
        <v>บจก.อินเทคค์ โกลบอล</v>
      </c>
      <c r="D83" s="13" t="str">
        <f>[2]หน้าผ้า!F92</f>
        <v>เฟิร์สคลาส 912</v>
      </c>
      <c r="E83" s="9">
        <f>[2]หน้าผ้า!G92</f>
        <v>20</v>
      </c>
      <c r="F83" s="9">
        <f>[2]หน้าผ้า!H92</f>
        <v>35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97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จับจีบ4"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 t="str">
        <f>[2]หน้าผ้า!X92</f>
        <v>รอแจ้ง</v>
      </c>
      <c r="U83" s="11">
        <f>[2]หน้าผ้า!AA92</f>
        <v>855</v>
      </c>
      <c r="V83" s="10">
        <f>[2]หน้าผ้า!AJ92</f>
        <v>0</v>
      </c>
      <c r="W83" s="10">
        <f>[2]หน้าผ้า!AL92</f>
        <v>855</v>
      </c>
      <c r="X83" s="10">
        <f>[2]หน้าผ้า!AM92</f>
        <v>16440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รอตัด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 t="str">
        <f>[2]หน้าผ้า!AG92</f>
        <v>ลบสีจำนวนมาก 3851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45674</v>
      </c>
      <c r="B84" s="14" t="str">
        <f>[2]หน้าผ้า!B93</f>
        <v>MK68-000093</v>
      </c>
      <c r="C84" s="9" t="str">
        <f>[2]หน้าผ้า!E93</f>
        <v>บจก.อินเทคค์ โกลบอล</v>
      </c>
      <c r="D84" s="13" t="str">
        <f>[2]หน้าผ้า!F93</f>
        <v>เฟิร์สคลาส 902</v>
      </c>
      <c r="E84" s="9">
        <f>[2]หน้าผ้า!G93</f>
        <v>20</v>
      </c>
      <c r="F84" s="9">
        <f>[2]หน้าผ้า!H93</f>
        <v>35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97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จับจีบ4"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152</v>
      </c>
      <c r="V84" s="10">
        <f>[2]หน้าผ้า!AJ93</f>
        <v>0</v>
      </c>
      <c r="W84" s="10">
        <f>[2]หน้าผ้า!AL93</f>
        <v>152</v>
      </c>
      <c r="X84" s="10">
        <f>[2]หน้าผ้า!AM93</f>
        <v>6000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5987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 t="str">
        <f>[2]หน้าผ้า!AG93</f>
        <v>ลบสี 5040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45611</v>
      </c>
      <c r="B85" s="14" t="str">
        <f>[2]หน้าผ้า!B94</f>
        <v>MK67-001532</v>
      </c>
      <c r="C85" s="9" t="str">
        <f>[2]หน้าผ้า!E94</f>
        <v>บจก.อินเทคค์ โกลบอล</v>
      </c>
      <c r="D85" s="13" t="str">
        <f>[2]หน้าผ้า!F94</f>
        <v>เฟิร์สช้อย 903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 t="str">
        <f>[2]หน้าผ้า!X94</f>
        <v>รอแจ้ง</v>
      </c>
      <c r="U85" s="11">
        <f>[2]หน้าผ้า!AA94</f>
        <v>117</v>
      </c>
      <c r="V85" s="10">
        <f>[2]หน้าผ้า!AJ94</f>
        <v>0</v>
      </c>
      <c r="W85" s="10">
        <f>[2]หน้าผ้า!AL94</f>
        <v>117</v>
      </c>
      <c r="X85" s="10">
        <f>[2]หน้าผ้า!AM94</f>
        <v>10065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45523</v>
      </c>
      <c r="B86" s="14" t="str">
        <f>[2]หน้าผ้า!B95</f>
        <v>MK67-001153</v>
      </c>
      <c r="C86" s="9" t="str">
        <f>[2]หน้าผ้า!E95</f>
        <v>บจก.อินเทคค์ โกลบอล</v>
      </c>
      <c r="D86" s="13" t="str">
        <f>[2]หน้าผ้า!F95</f>
        <v>สุบรรณ 777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 t="str">
        <f>[2]หน้าผ้า!X95</f>
        <v>รอแจ้ง</v>
      </c>
      <c r="U86" s="11">
        <f>[2]หน้าผ้า!AA95</f>
        <v>1260</v>
      </c>
      <c r="V86" s="10">
        <f>[2]หน้าผ้า!AJ95</f>
        <v>0</v>
      </c>
      <c r="W86" s="10">
        <f>[2]หน้าผ้า!AL95</f>
        <v>1260</v>
      </c>
      <c r="X86" s="10">
        <f>[2]หน้าผ้า!AM95</f>
        <v>11095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45523</v>
      </c>
      <c r="B87" s="14" t="str">
        <f>[2]หน้าผ้า!B96</f>
        <v>MK67-001153</v>
      </c>
      <c r="C87" s="9" t="str">
        <f>[2]หน้าผ้า!E96</f>
        <v>บจก.อินเทคค์ โกลบอล</v>
      </c>
      <c r="D87" s="13" t="str">
        <f>[2]หน้าผ้า!F96</f>
        <v>สุบรรณ 666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89</v>
      </c>
      <c r="V87" s="10">
        <f>[2]หน้าผ้า!AJ96</f>
        <v>0</v>
      </c>
      <c r="W87" s="10">
        <f>[2]หน้าผ้า!AL96</f>
        <v>89</v>
      </c>
      <c r="X87" s="10">
        <f>[2]หน้าผ้า!AM96</f>
        <v>11180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45752</v>
      </c>
      <c r="B88" s="14" t="str">
        <f>[2]หน้าผ้า!B97</f>
        <v>MK68-000514</v>
      </c>
      <c r="C88" s="9" t="str">
        <f>[2]หน้าผ้า!E97</f>
        <v>บจก.เอสพีเอ็ม อาหารสัตว์</v>
      </c>
      <c r="D88" s="13" t="str">
        <f>[2]หน้าผ้า!F97</f>
        <v>SW 441 PLUS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 t="str">
        <f>[2]หน้าผ้า!X97</f>
        <v>รอส่ง</v>
      </c>
      <c r="U88" s="11">
        <f>[2]หน้าผ้า!AA97</f>
        <v>2000</v>
      </c>
      <c r="V88" s="10">
        <f>[2]หน้าผ้า!AJ97</f>
        <v>2000</v>
      </c>
      <c r="W88" s="10">
        <f>[2]หน้าผ้า!AL97</f>
        <v>0</v>
      </c>
      <c r="X88" s="10">
        <f>[2]หน้าผ้า!AM97</f>
        <v>5400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รอส่ง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 t="str">
        <f>[2]หน้าผ้า!AG97</f>
        <v>มีลบสี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45741</v>
      </c>
      <c r="B89" s="14" t="str">
        <f>[2]หน้าผ้า!B98</f>
        <v>MK68-000452</v>
      </c>
      <c r="C89" s="9" t="str">
        <f>[2]หน้าผ้า!E98</f>
        <v>บจก.เอพีเอ็ม อะโกร</v>
      </c>
      <c r="D89" s="13" t="str">
        <f>[2]หน้าผ้า!F98</f>
        <v>วี-ฟีด วี 07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 t="str">
        <f>[2]หน้าผ้า!X98</f>
        <v>รอส่ง</v>
      </c>
      <c r="U89" s="11">
        <f>[2]หน้าผ้า!AA98</f>
        <v>4000</v>
      </c>
      <c r="V89" s="10">
        <f>[2]หน้าผ้า!AJ98</f>
        <v>3857</v>
      </c>
      <c r="W89" s="10">
        <f>[2]หน้าผ้า!AL98</f>
        <v>143</v>
      </c>
      <c r="X89" s="10">
        <f>[2]หน้าผ้า!AM98</f>
        <v>4200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รอส่ง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 t="str">
        <f>[2]หน้าผ้า!AG98</f>
        <v>มีลบสี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45720</v>
      </c>
      <c r="B90" s="14" t="str">
        <f>[2]หน้าผ้า!B99</f>
        <v>ใบรับคำสั่งซื้อ</v>
      </c>
      <c r="C90" s="9" t="str">
        <f>[2]หน้าผ้า!E99</f>
        <v>บจก.เอพีเอ็ม อะโกร</v>
      </c>
      <c r="D90" s="13" t="str">
        <f>[2]หน้าผ้า!F99</f>
        <v>นีโอ พี3(เอส)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รอส่ง</v>
      </c>
      <c r="U90" s="11">
        <f>[2]หน้าผ้า!AA99</f>
        <v>4000</v>
      </c>
      <c r="V90" s="10">
        <f>[2]หน้าผ้า!AJ99</f>
        <v>4010</v>
      </c>
      <c r="W90" s="10">
        <f>[2]หน้าผ้า!AL99</f>
        <v>0</v>
      </c>
      <c r="X90" s="10">
        <f>[2]หน้าผ้า!AM99</f>
        <v>4470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รอส่ง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45720</v>
      </c>
      <c r="B91" s="14" t="str">
        <f>[2]หน้าผ้า!B100</f>
        <v>ใบรับคำสั่งซื้อ</v>
      </c>
      <c r="C91" s="9" t="str">
        <f>[2]หน้าผ้า!E100</f>
        <v>บจก.เอพีเอ็ม อะโกร</v>
      </c>
      <c r="D91" s="13" t="str">
        <f>[2]หน้าผ้า!F100</f>
        <v>นีโอ พี4(เอส)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รอส่ง</v>
      </c>
      <c r="U91" s="11">
        <f>[2]หน้าผ้า!AA100</f>
        <v>3000</v>
      </c>
      <c r="V91" s="10">
        <f>[2]หน้าผ้า!AJ100</f>
        <v>3065</v>
      </c>
      <c r="W91" s="10">
        <f>[2]หน้าผ้า!AL100</f>
        <v>0</v>
      </c>
      <c r="X91" s="10">
        <f>[2]หน้าผ้า!AM100</f>
        <v>3300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รอส่ง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45541</v>
      </c>
      <c r="B92" s="14" t="str">
        <f>[2]หน้าผ้า!B101</f>
        <v>MK67-001236</v>
      </c>
      <c r="C92" s="9" t="str">
        <f>[2]หน้าผ้า!E101</f>
        <v>บจก.เอพีเอ็ม อะโกร</v>
      </c>
      <c r="D92" s="13" t="str">
        <f>[2]หน้าผ้า!F101</f>
        <v>ยูฟีด รวมไก่ วัว</v>
      </c>
      <c r="E92" s="9">
        <f>[2]หน้าผ้า!G101</f>
        <v>20</v>
      </c>
      <c r="F92" s="9">
        <f>[2]หน้าผ้า!H101</f>
        <v>40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108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รอส่ง</v>
      </c>
      <c r="U92" s="11">
        <f>[2]หน้าผ้า!AA101</f>
        <v>3000</v>
      </c>
      <c r="V92" s="10">
        <f>[2]หน้าผ้า!AJ101</f>
        <v>3318</v>
      </c>
      <c r="W92" s="10">
        <f>[2]หน้าผ้า!AL101</f>
        <v>0</v>
      </c>
      <c r="X92" s="10">
        <f>[2]หน้าผ้า!AM101</f>
        <v>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ลูกค้าสั่งผิดเอาไปส่งเดือน10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รอส่ง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>
        <f>[2]หน้าผ้า!ED101</f>
        <v>0</v>
      </c>
      <c r="AY92" s="2" t="str">
        <f>[2]หน้าผ้า!AG101</f>
        <v>ลูกค้าต้องการเคลือบใส แต่เปิดมาเคลือบด้าน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45548</v>
      </c>
      <c r="B93" s="14" t="str">
        <f>[2]หน้าผ้า!B102</f>
        <v>MK67-001272</v>
      </c>
      <c r="C93" s="9" t="str">
        <f>[2]หน้าผ้า!E102</f>
        <v>บจก.เอพีเอ็ม อะโกร</v>
      </c>
      <c r="D93" s="13" t="str">
        <f>[2]หน้าผ้า!F102</f>
        <v>นีโอ พี3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รอส่ง</v>
      </c>
      <c r="U93" s="11">
        <f>[2]หน้าผ้า!AA102</f>
        <v>2500</v>
      </c>
      <c r="V93" s="10">
        <f>[2]หน้าผ้า!AJ102</f>
        <v>2364</v>
      </c>
      <c r="W93" s="10">
        <f>[2]หน้าผ้า!AL102</f>
        <v>136</v>
      </c>
      <c r="X93" s="10">
        <f>[2]หน้าผ้า!AM102</f>
        <v>5500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รอส่ง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45581</v>
      </c>
      <c r="B94" s="14" t="str">
        <f>[2]หน้าผ้า!B103</f>
        <v>MK67-001396</v>
      </c>
      <c r="C94" s="9" t="str">
        <f>[2]หน้าผ้า!E103</f>
        <v>บจก.เอพีเอ็ม อะโกร</v>
      </c>
      <c r="D94" s="13" t="str">
        <f>[2]หน้าผ้า!F103</f>
        <v>นีโอ พี4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 t="str">
        <f>[2]หน้าผ้า!X103</f>
        <v>รอส่ง</v>
      </c>
      <c r="U94" s="11">
        <f>[2]หน้าผ้า!AA103</f>
        <v>3000</v>
      </c>
      <c r="V94" s="10">
        <f>[2]หน้าผ้า!AJ103</f>
        <v>3194</v>
      </c>
      <c r="W94" s="10">
        <f>[2]หน้าผ้า!AL103</f>
        <v>0</v>
      </c>
      <c r="X94" s="10">
        <f>[2]หน้าผ้า!AM103</f>
        <v>5632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รอส่ง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0</v>
      </c>
      <c r="B95" s="14">
        <f>[2]หน้าผ้า!B104</f>
        <v>0</v>
      </c>
      <c r="C95" s="9">
        <f>[2]หน้าผ้า!E104</f>
        <v>0</v>
      </c>
      <c r="D95" s="13">
        <f>[2]หน้าผ้า!F104</f>
        <v>0</v>
      </c>
      <c r="E95" s="9">
        <f>[2]หน้าผ้า!G104</f>
        <v>20</v>
      </c>
      <c r="F95" s="9">
        <f>[2]หน้าผ้า!H104</f>
        <v>38</v>
      </c>
      <c r="G95" s="9">
        <f>[2]หน้าผ้า!I104</f>
        <v>0</v>
      </c>
      <c r="H95" s="9">
        <f>[2]หน้าผ้า!J104</f>
        <v>0</v>
      </c>
      <c r="I95" s="9">
        <f>[2]หน้าผ้า!L104</f>
        <v>84</v>
      </c>
      <c r="J95" s="9" t="str">
        <f>[2]หน้าผ้า!M104</f>
        <v>±</v>
      </c>
      <c r="K95" s="9">
        <f>[2]หน้าผ้า!N104</f>
        <v>5</v>
      </c>
      <c r="L95" s="9">
        <f>[2]หน้าผ้า!R104</f>
        <v>0</v>
      </c>
      <c r="M95" s="10">
        <f>[2]หน้าผ้า!T104</f>
        <v>0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>
        <f>[2]หน้าผ้า!Z104</f>
        <v>0</v>
      </c>
      <c r="T95" s="12">
        <f>[2]หน้าผ้า!X104</f>
        <v>0</v>
      </c>
      <c r="U95" s="11">
        <f>[2]หน้าผ้า!AA104</f>
        <v>0</v>
      </c>
      <c r="V95" s="10">
        <f>[2]หน้าผ้า!AJ104</f>
        <v>0</v>
      </c>
      <c r="W95" s="10">
        <f>[2]หน้าผ้า!AL104</f>
        <v>0</v>
      </c>
      <c r="X95" s="10">
        <f>[2]หน้าผ้า!AM104</f>
        <v>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294329.33736250002</v>
      </c>
      <c r="AB95" s="8">
        <f>[2]หน้าผ้า!AR104</f>
        <v>58963.317362499998</v>
      </c>
      <c r="AC95" s="8">
        <f>[2]หน้าผ้า!AS104</f>
        <v>235366.02000000005</v>
      </c>
      <c r="AD95" s="8">
        <f>[2]หน้าผ้า!AT104</f>
        <v>3310.89</v>
      </c>
      <c r="AE95" s="8">
        <f>[2]หน้าผ้า!AU104</f>
        <v>291018.44736250007</v>
      </c>
      <c r="AF95" s="8" t="str">
        <f>[2]หน้าผ้า!AI104</f>
        <v>ระบุในSD</v>
      </c>
      <c r="AG95" s="1" t="str">
        <f>[3]หน้าผ้า!DC107</f>
        <v>พร้อมส่ง</v>
      </c>
      <c r="AH95" s="1">
        <f>[2]หน้าผ้า!DL104</f>
        <v>0</v>
      </c>
      <c r="AI95" s="1" t="str">
        <f>[2]หน้าผ้า!DM104</f>
        <v>Lead time</v>
      </c>
      <c r="AJ95" s="3">
        <f>[2]หน้าผ้า!DN104</f>
        <v>0</v>
      </c>
      <c r="AK95" s="3">
        <f>[2]หน้าผ้า!DQ104</f>
        <v>0</v>
      </c>
      <c r="AL95" s="3">
        <f>[2]หน้าผ้า!DR104</f>
        <v>0</v>
      </c>
      <c r="AM95" s="3">
        <f>[2]หน้าผ้า!DS104</f>
        <v>0</v>
      </c>
      <c r="AN95" s="3">
        <f>[2]หน้าผ้า!DT104</f>
        <v>0</v>
      </c>
      <c r="AO95" s="3">
        <f>[2]หน้าผ้า!DU104</f>
        <v>0</v>
      </c>
      <c r="AP95" s="3">
        <f>[2]หน้าผ้า!DP104</f>
        <v>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>
        <f>[2]หน้าผ้า!EC104</f>
        <v>0</v>
      </c>
      <c r="AX95" s="2">
        <f>[2]หน้าผ้า!ED104</f>
        <v>0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0</v>
      </c>
      <c r="B96" s="14">
        <f>[2]หน้าผ้า!B105</f>
        <v>0</v>
      </c>
      <c r="C96" s="9">
        <f>[2]หน้าผ้า!E105</f>
        <v>0</v>
      </c>
      <c r="D96" s="13">
        <f>[2]หน้าผ้า!F105</f>
        <v>0</v>
      </c>
      <c r="E96" s="9">
        <f>[2]หน้าผ้า!G105</f>
        <v>20</v>
      </c>
      <c r="F96" s="9">
        <f>[2]หน้าผ้า!H105</f>
        <v>38</v>
      </c>
      <c r="G96" s="9">
        <f>[2]หน้าผ้า!I105</f>
        <v>0</v>
      </c>
      <c r="H96" s="9">
        <f>[2]หน้าผ้า!J105</f>
        <v>0</v>
      </c>
      <c r="I96" s="9">
        <f>[2]หน้าผ้า!L105</f>
        <v>82</v>
      </c>
      <c r="J96" s="9" t="str">
        <f>[2]หน้าผ้า!M105</f>
        <v>+</v>
      </c>
      <c r="K96" s="9">
        <f>[2]หน้าผ้า!N105</f>
        <v>2</v>
      </c>
      <c r="L96" s="9">
        <f>[2]หน้าผ้า!R105</f>
        <v>0</v>
      </c>
      <c r="M96" s="10">
        <f>[2]หน้าผ้า!T105</f>
        <v>0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>
        <f>[2]หน้าผ้า!Z105</f>
        <v>0</v>
      </c>
      <c r="T96" s="12">
        <f>[2]หน้าผ้า!X105</f>
        <v>0</v>
      </c>
      <c r="U96" s="11">
        <f>[2]หน้าผ้า!AA105</f>
        <v>0</v>
      </c>
      <c r="V96" s="10">
        <f>[2]หน้าผ้า!AJ105</f>
        <v>0</v>
      </c>
      <c r="W96" s="10">
        <f>[2]หน้าผ้า!AL105</f>
        <v>0</v>
      </c>
      <c r="X96" s="10">
        <f>[2]หน้าผ้า!AM105</f>
        <v>0</v>
      </c>
      <c r="Y96" s="10">
        <f>[2]หน้าผ้า!AN105</f>
        <v>0</v>
      </c>
      <c r="Z96" s="9" t="str">
        <f>[2]หน้าผ้า!AO105</f>
        <v>WSWT2025850</v>
      </c>
      <c r="AA96" s="8" t="e">
        <f>[2]หน้าผ้า!AQ105</f>
        <v>#REF!</v>
      </c>
      <c r="AB96" s="8" t="e">
        <f>[2]หน้าผ้า!AR105</f>
        <v>#REF!</v>
      </c>
      <c r="AC96" s="8" t="e">
        <f>[2]หน้าผ้า!AS105</f>
        <v>#REF!</v>
      </c>
      <c r="AD96" s="8" t="e">
        <f>[2]หน้าผ้า!AT105</f>
        <v>#REF!</v>
      </c>
      <c r="AE96" s="8" t="e">
        <f>[2]หน้าผ้า!AU105</f>
        <v>#REF!</v>
      </c>
      <c r="AF96" s="8" t="str">
        <f>[2]หน้าผ้า!AI105</f>
        <v>ระบุในSD</v>
      </c>
      <c r="AG96" s="1" t="str">
        <f>[3]หน้าผ้า!DC108</f>
        <v>พร้อมส่ง</v>
      </c>
      <c r="AH96" s="1">
        <f>[2]หน้าผ้า!DL105</f>
        <v>0</v>
      </c>
      <c r="AI96" s="1" t="str">
        <f>[2]หน้าผ้า!DM105</f>
        <v>Lead time</v>
      </c>
      <c r="AJ96" s="3">
        <f>[2]หน้าผ้า!DN105</f>
        <v>0</v>
      </c>
      <c r="AK96" s="3">
        <f>[2]หน้าผ้า!DQ105</f>
        <v>0</v>
      </c>
      <c r="AL96" s="3">
        <f>[2]หน้าผ้า!DR105</f>
        <v>0</v>
      </c>
      <c r="AM96" s="3">
        <f>[2]หน้าผ้า!DS105</f>
        <v>0</v>
      </c>
      <c r="AN96" s="3">
        <f>[2]หน้าผ้า!DT105</f>
        <v>0</v>
      </c>
      <c r="AO96" s="3">
        <f>[2]หน้าผ้า!DU105</f>
        <v>0</v>
      </c>
      <c r="AP96" s="3">
        <f>[2]หน้าผ้า!DP105</f>
        <v>0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>
        <f>[2]หน้าผ้า!EC105</f>
        <v>0</v>
      </c>
      <c r="AX96" s="2">
        <f>[2]หน้าผ้า!ED105</f>
        <v>0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WRWT200850/WRWT25800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0</v>
      </c>
      <c r="B97" s="14">
        <f>[2]หน้าผ้า!B106</f>
        <v>0</v>
      </c>
      <c r="C97" s="9">
        <f>[2]หน้าผ้า!E106</f>
        <v>0</v>
      </c>
      <c r="D97" s="13">
        <f>[2]หน้าผ้า!F106</f>
        <v>0</v>
      </c>
      <c r="E97" s="9">
        <f>[2]หน้าผ้า!G106</f>
        <v>20</v>
      </c>
      <c r="F97" s="9">
        <f>[2]หน้าผ้า!H106</f>
        <v>37</v>
      </c>
      <c r="G97" s="9">
        <f>[2]หน้าผ้า!I106</f>
        <v>0</v>
      </c>
      <c r="H97" s="9">
        <f>[2]หน้าผ้า!J106</f>
        <v>0</v>
      </c>
      <c r="I97" s="9">
        <f>[2]หน้าผ้า!L106</f>
        <v>82</v>
      </c>
      <c r="J97" s="9" t="str">
        <f>[2]หน้าผ้า!M106</f>
        <v>±</v>
      </c>
      <c r="K97" s="9">
        <f>[2]หน้าผ้า!N106</f>
        <v>5</v>
      </c>
      <c r="L97" s="9">
        <f>[2]หน้าผ้า!R106</f>
        <v>0</v>
      </c>
      <c r="M97" s="10">
        <f>[2]หน้าผ้า!T106</f>
        <v>0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>
        <f>[2]หน้าผ้า!Z106</f>
        <v>0</v>
      </c>
      <c r="T97" s="12">
        <f>[2]หน้าผ้า!X106</f>
        <v>0</v>
      </c>
      <c r="U97" s="11">
        <f>[2]หน้าผ้า!AA106</f>
        <v>0</v>
      </c>
      <c r="V97" s="10">
        <f>[2]หน้าผ้า!AJ106</f>
        <v>0</v>
      </c>
      <c r="W97" s="10">
        <f>[2]หน้าผ้า!AL106</f>
        <v>0</v>
      </c>
      <c r="X97" s="10">
        <f>[2]หน้าผ้า!AM106</f>
        <v>0</v>
      </c>
      <c r="Y97" s="10">
        <f>[2]หน้าผ้า!AN106</f>
        <v>0</v>
      </c>
      <c r="Z97" s="9" t="str">
        <f>[2]หน้าผ้า!AO106</f>
        <v>WSWT2021750</v>
      </c>
      <c r="AA97" s="8" t="e">
        <f>[2]หน้าผ้า!AQ106</f>
        <v>#REF!</v>
      </c>
      <c r="AB97" s="8" t="e">
        <f>[2]หน้าผ้า!AR106</f>
        <v>#REF!</v>
      </c>
      <c r="AC97" s="8" t="e">
        <f>[2]หน้าผ้า!AS106</f>
        <v>#REF!</v>
      </c>
      <c r="AD97" s="8" t="e">
        <f>[2]หน้าผ้า!AT106</f>
        <v>#REF!</v>
      </c>
      <c r="AE97" s="8" t="e">
        <f>[2]หน้าผ้า!AU106</f>
        <v>#REF!</v>
      </c>
      <c r="AF97" s="8" t="str">
        <f>[2]หน้าผ้า!AI106</f>
        <v>ระบุในSD</v>
      </c>
      <c r="AG97" s="1" t="str">
        <f>[3]หน้าผ้า!DC109</f>
        <v>พิมพ์ไม่ครบ</v>
      </c>
      <c r="AH97" s="1">
        <f>[2]หน้าผ้า!DL106</f>
        <v>0</v>
      </c>
      <c r="AI97" s="1" t="str">
        <f>[2]หน้าผ้า!DM106</f>
        <v>Lead time</v>
      </c>
      <c r="AJ97" s="3">
        <f>[2]หน้าผ้า!DN106</f>
        <v>0</v>
      </c>
      <c r="AK97" s="3">
        <f>[2]หน้าผ้า!DQ106</f>
        <v>0</v>
      </c>
      <c r="AL97" s="3">
        <f>[2]หน้าผ้า!DR106</f>
        <v>0</v>
      </c>
      <c r="AM97" s="3">
        <f>[2]หน้าผ้า!DS106</f>
        <v>0</v>
      </c>
      <c r="AN97" s="3">
        <f>[2]หน้าผ้า!DT106</f>
        <v>0</v>
      </c>
      <c r="AO97" s="3">
        <f>[2]หน้าผ้า!DU106</f>
        <v>0</v>
      </c>
      <c r="AP97" s="3">
        <f>[2]หน้าผ้า!DP106</f>
        <v>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>
        <f>[2]หน้าผ้า!EC106</f>
        <v>0</v>
      </c>
      <c r="AX97" s="2">
        <f>[2]หน้าผ้า!ED106</f>
        <v>0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WRWT200750/WRWT21750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45796</v>
      </c>
      <c r="B98" s="14" t="str">
        <f>[2]หน้าผ้า!B107</f>
        <v>MK68-000678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เพอเฟคค์664HP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>
        <f>[2]หน้าผ้า!J107</f>
        <v>0</v>
      </c>
      <c r="I98" s="9">
        <f>[2]หน้าผ้า!L107</f>
        <v>78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45814</v>
      </c>
      <c r="U98" s="11">
        <f>[2]หน้าผ้า!AA107</f>
        <v>640</v>
      </c>
      <c r="V98" s="10">
        <f>[2]หน้าผ้า!AJ107</f>
        <v>0</v>
      </c>
      <c r="W98" s="10">
        <f>[2]หน้าผ้า!AL107</f>
        <v>640</v>
      </c>
      <c r="X98" s="10">
        <f>[2]หน้าผ้า!AM107</f>
        <v>83500</v>
      </c>
      <c r="Y98" s="10">
        <f>[2]หน้าผ้า!AN107</f>
        <v>0</v>
      </c>
      <c r="Z98" s="9" t="str">
        <f>[2]หน้าผ้า!AO107</f>
        <v>WSWT2025800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ห้ามขาด-ห้ามเกิน</v>
      </c>
      <c r="AG98" s="1" t="str">
        <f>[3]หน้าผ้า!DC110</f>
        <v>พร้อมส่ง</v>
      </c>
      <c r="AH98" s="1" t="str">
        <f>[2]หน้าผ้า!DL107</f>
        <v>P7</v>
      </c>
      <c r="AI98" s="1">
        <f>[2]หน้าผ้า!DM107</f>
        <v>2</v>
      </c>
      <c r="AJ98" s="3">
        <f>[2]หน้าผ้า!DN107</f>
        <v>45814</v>
      </c>
      <c r="AK98" s="3">
        <f>[2]หน้าผ้า!DQ107</f>
        <v>0</v>
      </c>
      <c r="AL98" s="3">
        <f>[2]หน้าผ้า!DR107</f>
        <v>45805</v>
      </c>
      <c r="AM98" s="3">
        <f>[2]หน้าผ้า!DS107</f>
        <v>45812</v>
      </c>
      <c r="AN98" s="3">
        <f>[2]หน้าผ้า!DT107</f>
        <v>45813</v>
      </c>
      <c r="AO98" s="3">
        <f>[2]หน้าผ้า!DU107</f>
        <v>45813</v>
      </c>
      <c r="AP98" s="3">
        <f>[2]หน้าผ้า!DP107</f>
        <v>45809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WRWT25800/WRWT25800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45785</v>
      </c>
      <c r="B99" s="14" t="str">
        <f>[2]หน้าผ้า!B108</f>
        <v>MK68-000634</v>
      </c>
      <c r="C99" s="9" t="str">
        <f>[2]หน้าผ้า!E108</f>
        <v>บจก.เบทาโกร</v>
      </c>
      <c r="D99" s="13" t="str">
        <f>[2]หน้าผ้า!F108</f>
        <v>WB ฟาร์ม F914M 30kg NM</v>
      </c>
      <c r="E99" s="9">
        <f>[2]หน้าผ้า!G108</f>
        <v>20</v>
      </c>
      <c r="F99" s="9">
        <f>[2]หน้าผ้า!H108</f>
        <v>37</v>
      </c>
      <c r="G99" s="9" t="str">
        <f>[2]หน้าผ้า!I108</f>
        <v>ขาว</v>
      </c>
      <c r="H99" s="9">
        <f>[2]หน้าผ้า!J108</f>
        <v>0</v>
      </c>
      <c r="I99" s="9">
        <f>[2]หน้าผ้า!L108</f>
        <v>80</v>
      </c>
      <c r="J99" s="9" t="str">
        <f>[2]หน้าผ้า!M108</f>
        <v>±</v>
      </c>
      <c r="K99" s="9">
        <f>[2]หน้าผ้า!N108</f>
        <v>3</v>
      </c>
      <c r="L99" s="9" t="str">
        <f>[2]หน้าผ้า!R108</f>
        <v>ไม่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 พร้อมระบุชื่อบริษัท รายการสินค้า จำนวนแต่ละแพ็ค</v>
      </c>
      <c r="T99" s="12">
        <f>[2]หน้าผ้า!X108</f>
        <v>45813</v>
      </c>
      <c r="U99" s="11">
        <f>[2]หน้าผ้า!AA108</f>
        <v>13000</v>
      </c>
      <c r="V99" s="10">
        <f>[2]หน้าผ้า!AJ108</f>
        <v>12948</v>
      </c>
      <c r="W99" s="10">
        <f>[2]หน้าผ้า!AL108</f>
        <v>52</v>
      </c>
      <c r="X99" s="10">
        <f>[2]หน้าผ้า!AM108</f>
        <v>13460</v>
      </c>
      <c r="Y99" s="10">
        <f>[2]หน้าผ้า!AN108</f>
        <v>0</v>
      </c>
      <c r="Z99" s="9" t="str">
        <f>[2]หน้าผ้า!AO108</f>
        <v>WSWT2025800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 t="str">
        <f>[2]หน้าผ้า!AI108</f>
        <v>หนองบุญมาก</v>
      </c>
      <c r="AG99" s="1" t="str">
        <f>[3]หน้าผ้า!DC111</f>
        <v>พร้อมส่ง</v>
      </c>
      <c r="AH99" s="1" t="str">
        <f>[2]หน้าผ้า!DL108</f>
        <v>P7</v>
      </c>
      <c r="AI99" s="1">
        <f>[2]หน้าผ้า!DM108</f>
        <v>2</v>
      </c>
      <c r="AJ99" s="3">
        <f>[2]หน้าผ้า!DN108</f>
        <v>45813</v>
      </c>
      <c r="AK99" s="3">
        <f>[2]หน้าผ้า!DQ108</f>
        <v>0</v>
      </c>
      <c r="AL99" s="3">
        <f>[2]หน้าผ้า!DR108</f>
        <v>45804</v>
      </c>
      <c r="AM99" s="3">
        <f>[2]หน้าผ้า!DS108</f>
        <v>45811</v>
      </c>
      <c r="AN99" s="3">
        <f>[2]หน้าผ้า!DT108</f>
        <v>45812</v>
      </c>
      <c r="AO99" s="3">
        <f>[2]หน้าผ้า!DU108</f>
        <v>45812</v>
      </c>
      <c r="AP99" s="3">
        <f>[2]หน้าผ้า!DP108</f>
        <v>45808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WRWT25800/WRWT25800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45804</v>
      </c>
      <c r="B100" s="14" t="str">
        <f>[2]หน้าผ้า!B109</f>
        <v>MK68-000715</v>
      </c>
      <c r="C100" s="9" t="str">
        <f>[2]หน้าผ้า!E109</f>
        <v>บจก.เบทาโกร</v>
      </c>
      <c r="D100" s="13" t="str">
        <f>[2]หน้าผ้า!F109</f>
        <v>WB ฟาร์ม F914M 30kg NM</v>
      </c>
      <c r="E100" s="9">
        <f>[2]หน้าผ้า!G109</f>
        <v>20</v>
      </c>
      <c r="F100" s="9">
        <f>[2]หน้าผ้า!H109</f>
        <v>37</v>
      </c>
      <c r="G100" s="9" t="str">
        <f>[2]หน้าผ้า!I109</f>
        <v>ขาว</v>
      </c>
      <c r="H100" s="9">
        <f>[2]หน้าผ้า!J109</f>
        <v>0</v>
      </c>
      <c r="I100" s="9">
        <f>[2]หน้าผ้า!L109</f>
        <v>80</v>
      </c>
      <c r="J100" s="9" t="str">
        <f>[2]หน้าผ้า!M109</f>
        <v>±</v>
      </c>
      <c r="K100" s="9">
        <f>[2]หน้าผ้า!N109</f>
        <v>3</v>
      </c>
      <c r="L100" s="9" t="str">
        <f>[2]หน้าผ้า!R109</f>
        <v>ไม่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 พร้อมระบุชื่อบริษัท รายการสินค้า จำนวนแต่ละแพ็ค</v>
      </c>
      <c r="T100" s="12">
        <f>[2]หน้าผ้า!X109</f>
        <v>45813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4260</v>
      </c>
      <c r="Y100" s="10">
        <f>[2]หน้าผ้า!AN109</f>
        <v>777</v>
      </c>
      <c r="Z100" s="9" t="str">
        <f>[2]หน้าผ้า!AO109</f>
        <v>WSWT2025800</v>
      </c>
      <c r="AA100" s="8">
        <f>[2]หน้าผ้า!AQ109</f>
        <v>835.81113000000005</v>
      </c>
      <c r="AB100" s="8">
        <f>[2]หน้าผ้า!AR109</f>
        <v>835.81113000000005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 t="str">
        <f>[2]หน้าผ้า!AI109</f>
        <v>หนองบุญมาก</v>
      </c>
      <c r="AG100" s="1" t="str">
        <f>[3]หน้าผ้า!DC112</f>
        <v>รอตัด</v>
      </c>
      <c r="AH100" s="1" t="str">
        <f>[2]หน้าผ้า!DL109</f>
        <v>P7</v>
      </c>
      <c r="AI100" s="1">
        <f>[2]หน้าผ้า!DM109</f>
        <v>2</v>
      </c>
      <c r="AJ100" s="3">
        <f>[2]หน้าผ้า!DN109</f>
        <v>45813</v>
      </c>
      <c r="AK100" s="3">
        <f>[2]หน้าผ้า!DQ109</f>
        <v>0</v>
      </c>
      <c r="AL100" s="3">
        <f>[2]หน้าผ้า!DR109</f>
        <v>45804</v>
      </c>
      <c r="AM100" s="3">
        <f>[2]หน้าผ้า!DS109</f>
        <v>45811</v>
      </c>
      <c r="AN100" s="3">
        <f>[2]หน้าผ้า!DT109</f>
        <v>45812</v>
      </c>
      <c r="AO100" s="3">
        <f>[2]หน้าผ้า!DU109</f>
        <v>45812</v>
      </c>
      <c r="AP100" s="3">
        <f>[2]หน้าผ้า!DP109</f>
        <v>45808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WRWT25800/WRWT25800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45785</v>
      </c>
      <c r="B101" s="14" t="str">
        <f>[2]หน้าผ้า!B110</f>
        <v>MK68-000630</v>
      </c>
      <c r="C101" s="9" t="str">
        <f>[2]หน้าผ้า!E110</f>
        <v>บจก.เบทาโกร</v>
      </c>
      <c r="D101" s="13" t="str">
        <f>[2]หน้าผ้า!F110</f>
        <v>WB ฟาร์ม F992 30kg LR</v>
      </c>
      <c r="E101" s="9">
        <f>[2]หน้าผ้า!G110</f>
        <v>20</v>
      </c>
      <c r="F101" s="9">
        <f>[2]หน้าผ้า!H110</f>
        <v>37</v>
      </c>
      <c r="G101" s="9" t="str">
        <f>[2]หน้าผ้า!I110</f>
        <v>ขาว</v>
      </c>
      <c r="H101" s="9">
        <f>[2]หน้าผ้า!J110</f>
        <v>0</v>
      </c>
      <c r="I101" s="9">
        <f>[2]หน้าผ้า!L110</f>
        <v>80</v>
      </c>
      <c r="J101" s="9" t="str">
        <f>[2]หน้าผ้า!M110</f>
        <v>±</v>
      </c>
      <c r="K101" s="9">
        <f>[2]หน้าผ้า!N110</f>
        <v>3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 พร้อมระบุชื่อบริษัท รายการสินค้า จำนวนแต่ละแพ็ค</v>
      </c>
      <c r="T101" s="12">
        <f>[2]หน้าผ้า!X110</f>
        <v>45817</v>
      </c>
      <c r="U101" s="11">
        <f>[2]หน้าผ้า!AA110</f>
        <v>60000</v>
      </c>
      <c r="V101" s="10">
        <f>[2]หน้าผ้า!AJ110</f>
        <v>60679</v>
      </c>
      <c r="W101" s="10">
        <f>[2]หน้าผ้า!AL110</f>
        <v>0</v>
      </c>
      <c r="X101" s="10">
        <f>[2]หน้าผ้า!AM110</f>
        <v>62600</v>
      </c>
      <c r="Y101" s="10">
        <f>[2]หน้าผ้า!AN110</f>
        <v>0</v>
      </c>
      <c r="Z101" s="9" t="str">
        <f>[2]หน้าผ้า!AO110</f>
        <v>WSWT2025800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ลพบุรี3</v>
      </c>
      <c r="AG101" s="1" t="str">
        <f>[3]หน้าผ้า!DC113</f>
        <v>พร้อมส่ง</v>
      </c>
      <c r="AH101" s="1" t="str">
        <f>[2]หน้าผ้า!DL110</f>
        <v>P7</v>
      </c>
      <c r="AI101" s="1">
        <f>[2]หน้าผ้า!DM110</f>
        <v>2</v>
      </c>
      <c r="AJ101" s="3">
        <f>[2]หน้าผ้า!DN110</f>
        <v>45817</v>
      </c>
      <c r="AK101" s="3">
        <f>[2]หน้าผ้า!DQ110</f>
        <v>0</v>
      </c>
      <c r="AL101" s="3">
        <f>[2]หน้าผ้า!DR110</f>
        <v>45808</v>
      </c>
      <c r="AM101" s="3">
        <f>[2]หน้าผ้า!DS110</f>
        <v>45815</v>
      </c>
      <c r="AN101" s="3">
        <f>[2]หน้าผ้า!DT110</f>
        <v>45816</v>
      </c>
      <c r="AO101" s="3">
        <f>[2]หน้าผ้า!DU110</f>
        <v>45816</v>
      </c>
      <c r="AP101" s="3">
        <f>[2]หน้าผ้า!DP110</f>
        <v>45812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WRWT25800/WRWT25800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45785</v>
      </c>
      <c r="B102" s="14" t="str">
        <f>[2]หน้าผ้า!B111</f>
        <v>MK68-000631</v>
      </c>
      <c r="C102" s="9" t="str">
        <f>[2]หน้าผ้า!E111</f>
        <v>บจก.เบทาโกร</v>
      </c>
      <c r="D102" s="13" t="str">
        <f>[2]หน้าผ้า!F111</f>
        <v>เบทาโกร 401</v>
      </c>
      <c r="E102" s="9">
        <f>[2]หน้าผ้า!G111</f>
        <v>20</v>
      </c>
      <c r="F102" s="9">
        <f>[2]หน้าผ้า!H111</f>
        <v>37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80</v>
      </c>
      <c r="J102" s="9" t="str">
        <f>[2]หน้าผ้า!M111</f>
        <v>±</v>
      </c>
      <c r="K102" s="9">
        <f>[2]หน้าผ้า!N111</f>
        <v>3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 พร้อมระบุชื่อบริษัท รายการสินค้า จำนวนแต่ละแพ็ค</v>
      </c>
      <c r="T102" s="12">
        <f>[2]หน้าผ้า!X111</f>
        <v>45817</v>
      </c>
      <c r="U102" s="11">
        <f>[2]หน้าผ้า!AA111</f>
        <v>15000</v>
      </c>
      <c r="V102" s="10">
        <f>[2]หน้าผ้า!AJ111</f>
        <v>14947</v>
      </c>
      <c r="W102" s="10">
        <f>[2]หน้าผ้า!AL111</f>
        <v>53</v>
      </c>
      <c r="X102" s="10">
        <f>[2]หน้าผ้า!AM111</f>
        <v>15750</v>
      </c>
      <c r="Y102" s="10">
        <f>[2]หน้าผ้า!AN111</f>
        <v>0</v>
      </c>
      <c r="Z102" s="9" t="str">
        <f>[2]หน้าผ้า!AO111</f>
        <v>WSWT2025800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 t="str">
        <f>[2]หน้าผ้า!AI111</f>
        <v>ลพบุรี3</v>
      </c>
      <c r="AG102" s="1" t="str">
        <f>[3]หน้าผ้า!DC114</f>
        <v>ยังไม่ได้พิมพ์</v>
      </c>
      <c r="AH102" s="1" t="str">
        <f>[2]หน้าผ้า!DL111</f>
        <v>P7</v>
      </c>
      <c r="AI102" s="1">
        <f>[2]หน้าผ้า!DM111</f>
        <v>2</v>
      </c>
      <c r="AJ102" s="3">
        <f>[2]หน้าผ้า!DN111</f>
        <v>45817</v>
      </c>
      <c r="AK102" s="3">
        <f>[2]หน้าผ้า!DQ111</f>
        <v>0</v>
      </c>
      <c r="AL102" s="3">
        <f>[2]หน้าผ้า!DR111</f>
        <v>45808</v>
      </c>
      <c r="AM102" s="3">
        <f>[2]หน้าผ้า!DS111</f>
        <v>45815</v>
      </c>
      <c r="AN102" s="3">
        <f>[2]หน้าผ้า!DT111</f>
        <v>45816</v>
      </c>
      <c r="AO102" s="3">
        <f>[2]หน้าผ้า!DU111</f>
        <v>45816</v>
      </c>
      <c r="AP102" s="3">
        <f>[2]หน้าผ้า!DP111</f>
        <v>45812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WRWT25800/WRWT25800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45785</v>
      </c>
      <c r="B103" s="14" t="str">
        <f>[2]หน้าผ้า!B112</f>
        <v>MK68-000631</v>
      </c>
      <c r="C103" s="9" t="str">
        <f>[2]หน้าผ้า!E112</f>
        <v>บจก.เบทาโกร</v>
      </c>
      <c r="D103" s="13" t="str">
        <f>[2]หน้าผ้า!F112</f>
        <v>เบทาโกร 405</v>
      </c>
      <c r="E103" s="9">
        <f>[2]หน้าผ้า!G112</f>
        <v>20</v>
      </c>
      <c r="F103" s="9">
        <f>[2]หน้าผ้า!H112</f>
        <v>37</v>
      </c>
      <c r="G103" s="9" t="str">
        <f>[2]หน้าผ้า!I112</f>
        <v>ขาว</v>
      </c>
      <c r="H103" s="9">
        <f>[2]หน้าผ้า!J112</f>
        <v>0</v>
      </c>
      <c r="I103" s="9">
        <f>[2]หน้าผ้า!L112</f>
        <v>80</v>
      </c>
      <c r="J103" s="9" t="str">
        <f>[2]หน้าผ้า!M112</f>
        <v>±</v>
      </c>
      <c r="K103" s="9">
        <f>[2]หน้าผ้า!N112</f>
        <v>3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 พร้อมระบุชื่อบริษัท รายการสินค้า จำนวนแต่ละแพ็ค</v>
      </c>
      <c r="T103" s="12">
        <f>[2]หน้าผ้า!X112</f>
        <v>45817</v>
      </c>
      <c r="U103" s="11">
        <f>[2]หน้าผ้า!AA112</f>
        <v>40000</v>
      </c>
      <c r="V103" s="10">
        <f>[2]หน้าผ้า!AJ112</f>
        <v>30000</v>
      </c>
      <c r="W103" s="10">
        <f>[2]หน้าผ้า!AL112</f>
        <v>10000</v>
      </c>
      <c r="X103" s="10">
        <f>[2]หน้าผ้า!AM112</f>
        <v>41600</v>
      </c>
      <c r="Y103" s="10">
        <f>[2]หน้าผ้า!AN112</f>
        <v>0</v>
      </c>
      <c r="Z103" s="9" t="str">
        <f>[2]หน้าผ้า!AO112</f>
        <v>WSWT2025800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 t="str">
        <f>[2]หน้าผ้า!AI112</f>
        <v>ลพบุรี3</v>
      </c>
      <c r="AG103" s="1" t="str">
        <f>[3]หน้าผ้า!DC115</f>
        <v>ยังไม่ได้พิมพ์</v>
      </c>
      <c r="AH103" s="1" t="str">
        <f>[2]หน้าผ้า!DL112</f>
        <v>P7</v>
      </c>
      <c r="AI103" s="1">
        <f>[2]หน้าผ้า!DM112</f>
        <v>2</v>
      </c>
      <c r="AJ103" s="3">
        <f>[2]หน้าผ้า!DN112</f>
        <v>45817</v>
      </c>
      <c r="AK103" s="3">
        <f>[2]หน้าผ้า!DQ112</f>
        <v>0</v>
      </c>
      <c r="AL103" s="3">
        <f>[2]หน้าผ้า!DR112</f>
        <v>45808</v>
      </c>
      <c r="AM103" s="3">
        <f>[2]หน้าผ้า!DS112</f>
        <v>45815</v>
      </c>
      <c r="AN103" s="3">
        <f>[2]หน้าผ้า!DT112</f>
        <v>45816</v>
      </c>
      <c r="AO103" s="3">
        <f>[2]หน้าผ้า!DU112</f>
        <v>45816</v>
      </c>
      <c r="AP103" s="3">
        <f>[2]หน้าผ้า!DP112</f>
        <v>45812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WRWT25800/WRWT25800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45786</v>
      </c>
      <c r="B104" s="14" t="str">
        <f>[2]หน้าผ้า!B113</f>
        <v>MK68-000646</v>
      </c>
      <c r="C104" s="9" t="str">
        <f>[2]หน้าผ้า!E113</f>
        <v>บจก.เบทาโกร</v>
      </c>
      <c r="D104" s="13" t="str">
        <f>[2]หน้าผ้า!F113</f>
        <v xml:space="preserve">WB ฟาร์ม F916 30kg 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>
        <f>[2]หน้าผ้า!J113</f>
        <v>0</v>
      </c>
      <c r="I104" s="9">
        <f>[2]หน้าผ้า!L113</f>
        <v>80</v>
      </c>
      <c r="J104" s="9" t="str">
        <f>[2]หน้าผ้า!M113</f>
        <v>±</v>
      </c>
      <c r="K104" s="9">
        <f>[2]หน้าผ้า!N113</f>
        <v>3</v>
      </c>
      <c r="L104" s="9" t="str">
        <f>[2]หน้าผ้า!R113</f>
        <v>ไม่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 พร้อมระบุชื่อบริษัท รายการสินค้า จำนวนแต่ละแพ็ค</v>
      </c>
      <c r="T104" s="12">
        <f>[2]หน้าผ้า!X113</f>
        <v>45838</v>
      </c>
      <c r="U104" s="11">
        <f>[2]หน้าผ้า!AA113</f>
        <v>10000</v>
      </c>
      <c r="V104" s="10">
        <f>[2]หน้าผ้า!AJ113</f>
        <v>10196</v>
      </c>
      <c r="W104" s="10">
        <f>[2]หน้าผ้า!AL113</f>
        <v>0</v>
      </c>
      <c r="X104" s="10">
        <f>[2]หน้าผ้า!AM113</f>
        <v>10500</v>
      </c>
      <c r="Y104" s="10">
        <f>[2]หน้าผ้า!AN113</f>
        <v>0</v>
      </c>
      <c r="Z104" s="9" t="str">
        <f>[2]หน้าผ้า!AO113</f>
        <v>WSWT2025800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พระประแดง</v>
      </c>
      <c r="AG104" s="1" t="str">
        <f>[3]หน้าผ้า!DC116</f>
        <v>รอแบบ</v>
      </c>
      <c r="AH104" s="1" t="str">
        <f>[2]หน้าผ้า!DL113</f>
        <v>P7</v>
      </c>
      <c r="AI104" s="1">
        <f>[2]หน้าผ้า!DM113</f>
        <v>2</v>
      </c>
      <c r="AJ104" s="3">
        <f>[2]หน้าผ้า!DN113</f>
        <v>45838</v>
      </c>
      <c r="AK104" s="3">
        <f>[2]หน้าผ้า!DQ113</f>
        <v>0</v>
      </c>
      <c r="AL104" s="3">
        <f>[2]หน้าผ้า!DR113</f>
        <v>45829</v>
      </c>
      <c r="AM104" s="3">
        <f>[2]หน้าผ้า!DS113</f>
        <v>45836</v>
      </c>
      <c r="AN104" s="3">
        <f>[2]หน้าผ้า!DT113</f>
        <v>45837</v>
      </c>
      <c r="AO104" s="3">
        <f>[2]หน้าผ้า!DU113</f>
        <v>45837</v>
      </c>
      <c r="AP104" s="3">
        <f>[2]หน้าผ้า!DP113</f>
        <v>45833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WRWT25800/WRWT25800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45805</v>
      </c>
      <c r="B105" s="14" t="str">
        <f>[2]หน้าผ้า!B114</f>
        <v>MK68-000718</v>
      </c>
      <c r="C105" s="9" t="str">
        <f>[2]หน้าผ้า!E114</f>
        <v>บจก.เบทาโกร</v>
      </c>
      <c r="D105" s="13" t="str">
        <f>[2]หน้าผ้า!F114</f>
        <v>บาลานส์ 956</v>
      </c>
      <c r="E105" s="9">
        <f>[2]หน้าผ้า!G114</f>
        <v>20</v>
      </c>
      <c r="F105" s="9">
        <f>[2]หน้าผ้า!H114</f>
        <v>37</v>
      </c>
      <c r="G105" s="9" t="str">
        <f>[2]หน้าผ้า!I114</f>
        <v>ขาว</v>
      </c>
      <c r="H105" s="9">
        <f>[2]หน้าผ้า!J114</f>
        <v>0</v>
      </c>
      <c r="I105" s="9">
        <f>[2]หน้าผ้า!L114</f>
        <v>80</v>
      </c>
      <c r="J105" s="9" t="str">
        <f>[2]หน้าผ้า!M114</f>
        <v>±</v>
      </c>
      <c r="K105" s="9">
        <f>[2]หน้าผ้า!N114</f>
        <v>3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 พร้อมระบุชื่อบริษัท รายการสินค้า จำนวนแต่ละแพ็ค</v>
      </c>
      <c r="T105" s="12">
        <f>[2]หน้าผ้า!X114</f>
        <v>45845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</v>
      </c>
      <c r="AA105" s="8">
        <f>[2]หน้าผ้า!AQ114</f>
        <v>5378.4500000000007</v>
      </c>
      <c r="AB105" s="8">
        <f>[2]หน้าผ้า!AR114</f>
        <v>5378.4500000000007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ลพบุรี3</v>
      </c>
      <c r="AG105" s="1" t="str">
        <f>[3]หน้าผ้า!DC117</f>
        <v>พร้อมส่ง</v>
      </c>
      <c r="AH105" s="1" t="str">
        <f>[2]หน้าผ้า!DL114</f>
        <v>P7</v>
      </c>
      <c r="AI105" s="1">
        <f>[2]หน้าผ้า!DM114</f>
        <v>2</v>
      </c>
      <c r="AJ105" s="3">
        <f>[2]หน้าผ้า!DN114</f>
        <v>45845</v>
      </c>
      <c r="AK105" s="3">
        <f>[2]หน้าผ้า!DQ114</f>
        <v>0</v>
      </c>
      <c r="AL105" s="3">
        <f>[2]หน้าผ้า!DR114</f>
        <v>45836</v>
      </c>
      <c r="AM105" s="3">
        <f>[2]หน้าผ้า!DS114</f>
        <v>45843</v>
      </c>
      <c r="AN105" s="3">
        <f>[2]หน้าผ้า!DT114</f>
        <v>45844</v>
      </c>
      <c r="AO105" s="3">
        <f>[2]หน้าผ้า!DU114</f>
        <v>45844</v>
      </c>
      <c r="AP105" s="3">
        <f>[2]หน้าผ้า!DP114</f>
        <v>45840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WRWT25800/WRWT25800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45805</v>
      </c>
      <c r="B106" s="14" t="str">
        <f>[2]หน้าผ้า!B115</f>
        <v>MK68-000718</v>
      </c>
      <c r="C106" s="9" t="str">
        <f>[2]หน้าผ้า!E115</f>
        <v>บจก.เบทาโกร</v>
      </c>
      <c r="D106" s="13" t="str">
        <f>[2]หน้าผ้า!F115</f>
        <v>เบทาโกร 326</v>
      </c>
      <c r="E106" s="9">
        <f>[2]หน้าผ้า!G115</f>
        <v>20</v>
      </c>
      <c r="F106" s="9">
        <f>[2]หน้าผ้า!H115</f>
        <v>37</v>
      </c>
      <c r="G106" s="9" t="str">
        <f>[2]หน้าผ้า!I115</f>
        <v>ขาว</v>
      </c>
      <c r="H106" s="9">
        <f>[2]หน้าผ้า!J115</f>
        <v>0</v>
      </c>
      <c r="I106" s="9">
        <f>[2]หน้าผ้า!L115</f>
        <v>80</v>
      </c>
      <c r="J106" s="9" t="str">
        <f>[2]หน้าผ้า!M115</f>
        <v>±</v>
      </c>
      <c r="K106" s="9">
        <f>[2]หน้าผ้า!N115</f>
        <v>3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 พร้อมระบุชื่อบริษัท รายการสินค้า จำนวนแต่ละแพ็ค</v>
      </c>
      <c r="T106" s="12">
        <f>[2]หน้าผ้า!X115</f>
        <v>45845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5250</v>
      </c>
      <c r="Z106" s="9" t="str">
        <f>[2]หน้าผ้า!AO115</f>
        <v>WSWT2025800</v>
      </c>
      <c r="AA106" s="8">
        <f>[2]หน้าผ้า!AQ115</f>
        <v>5378.4500000000007</v>
      </c>
      <c r="AB106" s="8">
        <f>[2]หน้าผ้า!AR115</f>
        <v>5378.4500000000007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 t="str">
        <f>[2]หน้าผ้า!AI115</f>
        <v>ลพบุรี3</v>
      </c>
      <c r="AG106" s="1" t="str">
        <f>[3]หน้าผ้า!DC118</f>
        <v>พร้อมส่ง</v>
      </c>
      <c r="AH106" s="1" t="str">
        <f>[2]หน้าผ้า!DL115</f>
        <v>P7</v>
      </c>
      <c r="AI106" s="1">
        <f>[2]หน้าผ้า!DM115</f>
        <v>2</v>
      </c>
      <c r="AJ106" s="3">
        <f>[2]หน้าผ้า!DN115</f>
        <v>45845</v>
      </c>
      <c r="AK106" s="3">
        <f>[2]หน้าผ้า!DQ115</f>
        <v>0</v>
      </c>
      <c r="AL106" s="3">
        <f>[2]หน้าผ้า!DR115</f>
        <v>45836</v>
      </c>
      <c r="AM106" s="3">
        <f>[2]หน้าผ้า!DS115</f>
        <v>45843</v>
      </c>
      <c r="AN106" s="3">
        <f>[2]หน้าผ้า!DT115</f>
        <v>45844</v>
      </c>
      <c r="AO106" s="3">
        <f>[2]หน้าผ้า!DU115</f>
        <v>45844</v>
      </c>
      <c r="AP106" s="3">
        <f>[2]หน้าผ้า!DP115</f>
        <v>45840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WRWT25800/WRWT25800</v>
      </c>
      <c r="BD106" s="56">
        <f>[2]หน้าผ้า!CA115</f>
        <v>0</v>
      </c>
    </row>
    <row r="107" spans="1:56" ht="27.75" customHeight="1" x14ac:dyDescent="0.45">
      <c r="A107" s="3" t="str">
        <f>[2]หน้าผ้า!C116</f>
        <v>ประมาณการ</v>
      </c>
      <c r="B107" s="14" t="str">
        <f>[2]หน้าผ้า!B116</f>
        <v>ประมาณการ</v>
      </c>
      <c r="C107" s="9" t="str">
        <f>[2]หน้าผ้า!E116</f>
        <v>บจก.อินเทคค์ โกลบอล</v>
      </c>
      <c r="D107" s="13" t="str">
        <f>[2]หน้าผ้า!F116</f>
        <v>รอแบบ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78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จับจีบ4"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>
        <f>[2]หน้าผ้า!X116</f>
        <v>45838</v>
      </c>
      <c r="U107" s="11">
        <f>[2]หน้าผ้า!AA116</f>
        <v>100000</v>
      </c>
      <c r="V107" s="10">
        <f>[2]หน้าผ้า!AJ116</f>
        <v>0</v>
      </c>
      <c r="W107" s="10">
        <f>[2]หน้าผ้า!AL116</f>
        <v>100000</v>
      </c>
      <c r="X107" s="10">
        <f>[2]หน้าผ้า!AM116</f>
        <v>0</v>
      </c>
      <c r="Y107" s="10">
        <f>[2]หน้าผ้า!AN116</f>
        <v>105000</v>
      </c>
      <c r="Z107" s="9" t="str">
        <f>[2]หน้าผ้า!AO116</f>
        <v>WSWT2025800</v>
      </c>
      <c r="AA107" s="8">
        <f>[2]หน้าผ้า!AQ116</f>
        <v>104775.00000000001</v>
      </c>
      <c r="AB107" s="8">
        <f>[2]หน้าผ้า!AR116</f>
        <v>77795</v>
      </c>
      <c r="AC107" s="8">
        <f>[2]หน้าผ้า!AS116</f>
        <v>26980.000000000015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ห้ามขาด-ห้ามเกิน</v>
      </c>
      <c r="AG107" s="1" t="str">
        <f>[3]หน้าผ้า!DC119</f>
        <v>พร้อมส่ง</v>
      </c>
      <c r="AH107" s="1" t="str">
        <f>[2]หน้าผ้า!DL116</f>
        <v>P7</v>
      </c>
      <c r="AI107" s="1">
        <f>[2]หน้าผ้า!DM116</f>
        <v>2</v>
      </c>
      <c r="AJ107" s="3">
        <f>[2]หน้าผ้า!DN116</f>
        <v>45838</v>
      </c>
      <c r="AK107" s="3">
        <f>[2]หน้าผ้า!DQ116</f>
        <v>0</v>
      </c>
      <c r="AL107" s="3">
        <f>[2]หน้าผ้า!DR116</f>
        <v>45829</v>
      </c>
      <c r="AM107" s="3">
        <f>[2]หน้าผ้า!DS116</f>
        <v>45836</v>
      </c>
      <c r="AN107" s="3">
        <f>[2]หน้าผ้า!DT116</f>
        <v>45837</v>
      </c>
      <c r="AO107" s="3">
        <f>[2]หน้าผ้า!DU116</f>
        <v>45837</v>
      </c>
      <c r="AP107" s="3">
        <f>[2]หน้าผ้า!DP116</f>
        <v>45833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WRWT25800/WRWT25800</v>
      </c>
      <c r="BD107" s="56">
        <f>[2]หน้าผ้า!CA116</f>
        <v>2062.4711111111124</v>
      </c>
    </row>
    <row r="108" spans="1:56" ht="27.75" customHeight="1" x14ac:dyDescent="0.45">
      <c r="A108" s="3">
        <f>[2]หน้าผ้า!C117</f>
        <v>0</v>
      </c>
      <c r="B108" s="14">
        <f>[2]หน้าผ้า!B117</f>
        <v>0</v>
      </c>
      <c r="C108" s="9">
        <f>[2]หน้าผ้า!E117</f>
        <v>0</v>
      </c>
      <c r="D108" s="13">
        <f>[2]หน้าผ้า!F117</f>
        <v>0</v>
      </c>
      <c r="E108" s="9">
        <f>[2]หน้าผ้า!G117</f>
        <v>20</v>
      </c>
      <c r="F108" s="9">
        <f>[2]หน้าผ้า!H117</f>
        <v>37</v>
      </c>
      <c r="G108" s="9">
        <f>[2]หน้าผ้า!I117</f>
        <v>0</v>
      </c>
      <c r="H108" s="9">
        <f>[2]หน้าผ้า!J117</f>
        <v>0</v>
      </c>
      <c r="I108" s="9">
        <f>[2]หน้าผ้า!L117</f>
        <v>80</v>
      </c>
      <c r="J108" s="9" t="str">
        <f>[2]หน้าผ้า!M117</f>
        <v>±</v>
      </c>
      <c r="K108" s="9">
        <f>[2]หน้าผ้า!N117</f>
        <v>3</v>
      </c>
      <c r="L108" s="9">
        <f>[2]หน้าผ้า!R117</f>
        <v>0</v>
      </c>
      <c r="M108" s="10">
        <f>[2]หน้าผ้า!T117</f>
        <v>0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>
        <f>[2]หน้าผ้า!Z117</f>
        <v>0</v>
      </c>
      <c r="T108" s="12">
        <f>[2]หน้าผ้า!X117</f>
        <v>0</v>
      </c>
      <c r="U108" s="11">
        <f>[2]หน้าผ้า!AA117</f>
        <v>0</v>
      </c>
      <c r="V108" s="10">
        <f>[2]หน้าผ้า!AJ117</f>
        <v>0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WSWT2025800</v>
      </c>
      <c r="AA108" s="8">
        <f>[2]หน้าผ้า!AQ117</f>
        <v>116367.71113000001</v>
      </c>
      <c r="AB108" s="8">
        <f>[2]หน้าผ้า!AR117</f>
        <v>89387.711129999996</v>
      </c>
      <c r="AC108" s="8">
        <f>[2]หน้าผ้า!AS117</f>
        <v>26980.000000000015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ระบุในSD</v>
      </c>
      <c r="AG108" s="1" t="str">
        <f>[3]หน้าผ้า!DC120</f>
        <v>พร้อมส่ง</v>
      </c>
      <c r="AH108" s="1">
        <f>[2]หน้าผ้า!DL117</f>
        <v>0</v>
      </c>
      <c r="AI108" s="1" t="str">
        <f>[2]หน้าผ้า!DM117</f>
        <v>Lead time</v>
      </c>
      <c r="AJ108" s="3">
        <f>[2]หน้าผ้า!DN117</f>
        <v>0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0</v>
      </c>
      <c r="AP108" s="3">
        <f>[2]หน้าผ้า!DP117</f>
        <v>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>
        <f>[2]หน้าผ้า!EC117</f>
        <v>0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WRWT25800/WRWT25800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34</v>
      </c>
      <c r="G109" s="9">
        <f>[2]หน้าผ้า!I118</f>
        <v>0</v>
      </c>
      <c r="H109" s="9">
        <f>[2]หน้าผ้า!J118</f>
        <v>0</v>
      </c>
      <c r="I109" s="9">
        <f>[2]หน้าผ้า!L118</f>
        <v>98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WSWT2021950UV</v>
      </c>
      <c r="AA109" s="8" t="e">
        <f>[2]หน้าผ้า!AQ118</f>
        <v>#REF!</v>
      </c>
      <c r="AB109" s="8" t="e">
        <f>[2]หน้าผ้า!AR118</f>
        <v>#REF!</v>
      </c>
      <c r="AC109" s="8" t="e">
        <f>[2]หน้าผ้า!AS118</f>
        <v>#REF!</v>
      </c>
      <c r="AD109" s="8" t="e">
        <f>[2]หน้าผ้า!AT118</f>
        <v>#REF!</v>
      </c>
      <c r="AE109" s="8" t="e">
        <f>[2]หน้าผ้า!AU118</f>
        <v>#REF!</v>
      </c>
      <c r="AF109" s="8" t="str">
        <f>[2]หน้าผ้า!AI118</f>
        <v>ระบุในSD</v>
      </c>
      <c r="AG109" s="1" t="str">
        <f>[3]หน้าผ้า!DC121</f>
        <v>พร้อมส่ง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WRWT200950/WRWT21950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34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95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WSWT2021900UV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พร้อมส่ง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WRWT200900/WRWT21900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34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80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WSWT2021750UV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พิมพ์ไม่ครบ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WRWT200750/WRWT21750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34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80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WSWT2021800UV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WRWT200800/WRWT21800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0</v>
      </c>
      <c r="B113" s="14">
        <f>[2]หน้าผ้า!B122</f>
        <v>0</v>
      </c>
      <c r="C113" s="9">
        <f>[2]หน้าผ้า!E122</f>
        <v>0</v>
      </c>
      <c r="D113" s="13">
        <f>[2]หน้าผ้า!F122</f>
        <v>0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70</v>
      </c>
      <c r="J113" s="9" t="str">
        <f>[2]หน้าผ้า!M122</f>
        <v>±</v>
      </c>
      <c r="K113" s="9">
        <f>[2]หน้าผ้า!N122</f>
        <v>5</v>
      </c>
      <c r="L113" s="9">
        <f>[2]หน้าผ้า!R122</f>
        <v>0</v>
      </c>
      <c r="M113" s="10">
        <f>[2]หน้าผ้า!T122</f>
        <v>0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>
        <f>[2]หน้าผ้า!Z122</f>
        <v>0</v>
      </c>
      <c r="T113" s="12">
        <f>[2]หน้าผ้า!X122</f>
        <v>0</v>
      </c>
      <c r="U113" s="11">
        <f>[2]หน้าผ้า!AA122</f>
        <v>0</v>
      </c>
      <c r="V113" s="10">
        <f>[2]หน้าผ้า!AJ122</f>
        <v>0</v>
      </c>
      <c r="W113" s="10">
        <f>[2]หน้าผ้า!AL122</f>
        <v>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WSWT2025700(1)</v>
      </c>
      <c r="AA113" s="8" t="e">
        <f>[2]หน้าผ้า!AQ122</f>
        <v>#REF!</v>
      </c>
      <c r="AB113" s="8" t="e">
        <f>[2]หน้าผ้า!AR122</f>
        <v>#REF!</v>
      </c>
      <c r="AC113" s="8" t="e">
        <f>[2]หน้าผ้า!AS122</f>
        <v>#REF!</v>
      </c>
      <c r="AD113" s="8" t="e">
        <f>[2]หน้าผ้า!AT122</f>
        <v>#REF!</v>
      </c>
      <c r="AE113" s="8" t="e">
        <f>[2]หน้าผ้า!AU122</f>
        <v>#REF!</v>
      </c>
      <c r="AF113" s="8" t="str">
        <f>[2]หน้าผ้า!AI122</f>
        <v>ระบุในSD</v>
      </c>
      <c r="AG113" s="1" t="str">
        <f>[3]หน้าผ้า!DC125</f>
        <v>พร้อมส่ง</v>
      </c>
      <c r="AH113" s="1">
        <f>[2]หน้าผ้า!DL122</f>
        <v>0</v>
      </c>
      <c r="AI113" s="1" t="str">
        <f>[2]หน้าผ้า!DM122</f>
        <v>Lead time</v>
      </c>
      <c r="AJ113" s="3">
        <f>[2]หน้าผ้า!DN122</f>
        <v>0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0</v>
      </c>
      <c r="AP113" s="3">
        <f>[2]หน้าผ้า!DP122</f>
        <v>0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>
        <f>[2]หน้าผ้า!EC122</f>
        <v>0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WRWT200800/WRWT25650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 t="str">
        <f>[2]หน้าผ้า!B123</f>
        <v>ใบรับคำสั่งซื้อ</v>
      </c>
      <c r="C114" s="9" t="str">
        <f>[2]หน้าผ้า!E123</f>
        <v>กรุงเทพมหานคร</v>
      </c>
      <c r="D114" s="13" t="str">
        <f>[2]หน้าผ้า!F123</f>
        <v>กรุงเทพมหานคร</v>
      </c>
      <c r="E114" s="9">
        <f>[2]หน้าผ้า!G123</f>
        <v>20</v>
      </c>
      <c r="F114" s="9">
        <f>[2]หน้าผ้า!H123</f>
        <v>34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85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ไม่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</v>
      </c>
      <c r="T114" s="12">
        <f>[2]หน้าผ้า!X123</f>
        <v>45838</v>
      </c>
      <c r="U114" s="11">
        <f>[2]หน้าผ้า!AA123</f>
        <v>1345000</v>
      </c>
      <c r="V114" s="10">
        <f>[2]หน้าผ้า!AJ123</f>
        <v>0</v>
      </c>
      <c r="W114" s="10">
        <f>[2]หน้าผ้า!AL123</f>
        <v>1345000</v>
      </c>
      <c r="X114" s="10">
        <f>[2]หน้าผ้า!AM123</f>
        <v>242605</v>
      </c>
      <c r="Y114" s="10">
        <f>[2]หน้าผ้า!AN123</f>
        <v>1157514.75</v>
      </c>
      <c r="Z114" s="9" t="str">
        <f>[2]หน้าผ้า!AO123</f>
        <v>WSWT2021850UV</v>
      </c>
      <c r="AA114" s="8">
        <f>[2]หน้าผ้า!AQ123</f>
        <v>1054168.36057575</v>
      </c>
      <c r="AB114" s="8">
        <f>[2]หน้าผ้า!AR123</f>
        <v>431970</v>
      </c>
      <c r="AC114" s="8">
        <f>[2]หน้าผ้า!AS123</f>
        <v>622198.36057575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45838</v>
      </c>
      <c r="AK114" s="3">
        <f>[2]หน้าผ้า!DQ123</f>
        <v>0</v>
      </c>
      <c r="AL114" s="3">
        <f>[2]หน้าผ้า!DR123</f>
        <v>45829</v>
      </c>
      <c r="AM114" s="3">
        <f>[2]หน้าผ้า!DS123</f>
        <v>45836</v>
      </c>
      <c r="AN114" s="3">
        <f>[2]หน้าผ้า!DT123</f>
        <v>45837</v>
      </c>
      <c r="AO114" s="3">
        <f>[2]หน้าผ้า!DU123</f>
        <v>45837</v>
      </c>
      <c r="AP114" s="3">
        <f>[2]หน้าผ้า!DP123</f>
        <v>45833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WRWT21850/WRWT21850</v>
      </c>
      <c r="BD114" s="56">
        <f>[2]หน้าผ้า!CA123</f>
        <v>54649.756003903371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20</v>
      </c>
      <c r="F115" s="9">
        <f>[2]หน้าผ้า!H124</f>
        <v>34</v>
      </c>
      <c r="G115" s="9">
        <f>[2]หน้าผ้า!I124</f>
        <v>0</v>
      </c>
      <c r="H115" s="9">
        <f>[2]หน้าผ้า!J124</f>
        <v>0</v>
      </c>
      <c r="I115" s="9">
        <f>[2]หน้าผ้า!L124</f>
        <v>85</v>
      </c>
      <c r="J115" s="9" t="str">
        <f>[2]หน้าผ้า!M124</f>
        <v>±</v>
      </c>
      <c r="K115" s="9">
        <f>[2]หน้าผ้า!N124</f>
        <v>5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WSWT2021850UV</v>
      </c>
      <c r="AA115" s="8">
        <f>[2]หน้าผ้า!AQ124</f>
        <v>1054168.36057575</v>
      </c>
      <c r="AB115" s="8">
        <f>[2]หน้าผ้า!AR124</f>
        <v>431970</v>
      </c>
      <c r="AC115" s="8">
        <f>[2]หน้าผ้า!AS124</f>
        <v>622198.36057575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ระบุในSD</v>
      </c>
      <c r="AG115" s="1" t="str">
        <f>[3]หน้าผ้า!DC127</f>
        <v>ผ้าขาว</v>
      </c>
      <c r="AH115" s="1">
        <f>[2]หน้าผ้า!DL124</f>
        <v>0</v>
      </c>
      <c r="AI115" s="1">
        <f>[2]หน้าผ้า!DM124</f>
        <v>0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WRWT200850/WRWT21850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20</v>
      </c>
      <c r="F116" s="9">
        <f>[2]หน้าผ้า!H125</f>
        <v>34</v>
      </c>
      <c r="G116" s="9">
        <f>[2]หน้าผ้า!I125</f>
        <v>0</v>
      </c>
      <c r="H116" s="9">
        <f>[2]หน้าผ้า!J125</f>
        <v>0</v>
      </c>
      <c r="I116" s="9">
        <f>[2]หน้าผ้า!L125</f>
        <v>80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WSWT2021750UV</v>
      </c>
      <c r="AA116" s="8" t="e">
        <f>[2]หน้าผ้า!AQ125</f>
        <v>#REF!</v>
      </c>
      <c r="AB116" s="8" t="e">
        <f>[2]หน้าผ้า!AR125</f>
        <v>#REF!</v>
      </c>
      <c r="AC116" s="8" t="e">
        <f>[2]หน้าผ้า!AS125</f>
        <v>#REF!</v>
      </c>
      <c r="AD116" s="8" t="e">
        <f>[2]หน้าผ้า!AT125</f>
        <v>#REF!</v>
      </c>
      <c r="AE116" s="8" t="e">
        <f>[2]หน้าผ้า!AU125</f>
        <v>#REF!</v>
      </c>
      <c r="AF116" s="8" t="str">
        <f>[2]หน้าผ้า!AI125</f>
        <v>ระบุในSD</v>
      </c>
      <c r="AG116" s="1" t="str">
        <f>[3]หน้าผ้า!DC128</f>
        <v>ยังไม่ได้พิมพ์</v>
      </c>
      <c r="AH116" s="1">
        <f>[2]หน้าผ้า!DL125</f>
        <v>0</v>
      </c>
      <c r="AI116" s="1">
        <f>[2]หน้าผ้า!DM125</f>
        <v>0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WRWT200750/WRWT21750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0</v>
      </c>
      <c r="B117" s="14">
        <f>[2]หน้าผ้า!B126</f>
        <v>0</v>
      </c>
      <c r="C117" s="9">
        <f>[2]หน้าผ้า!E126</f>
        <v>0</v>
      </c>
      <c r="D117" s="13">
        <f>[2]หน้าผ้า!F126</f>
        <v>0</v>
      </c>
      <c r="E117" s="9">
        <f>[2]หน้าผ้า!G126</f>
        <v>21</v>
      </c>
      <c r="F117" s="9">
        <f>[2]หน้าผ้า!H126</f>
        <v>39</v>
      </c>
      <c r="G117" s="9">
        <f>[2]หน้าผ้า!I126</f>
        <v>0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3</v>
      </c>
      <c r="L117" s="9">
        <f>[2]หน้าผ้า!R126</f>
        <v>0</v>
      </c>
      <c r="M117" s="10">
        <f>[2]หน้าผ้า!T126</f>
        <v>0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>
        <f>[2]หน้าผ้า!Z126</f>
        <v>0</v>
      </c>
      <c r="T117" s="12">
        <f>[2]หน้าผ้า!X126</f>
        <v>0</v>
      </c>
      <c r="U117" s="11">
        <f>[2]หน้าผ้า!AA126</f>
        <v>0</v>
      </c>
      <c r="V117" s="10">
        <f>[2]หน้าผ้า!AJ126</f>
        <v>0</v>
      </c>
      <c r="W117" s="10">
        <f>[2]หน้าผ้า!AL126</f>
        <v>0</v>
      </c>
      <c r="X117" s="10">
        <f>[2]หน้าผ้า!AM126</f>
        <v>0</v>
      </c>
      <c r="Y117" s="10">
        <f>[2]หน้าผ้า!AN126</f>
        <v>0</v>
      </c>
      <c r="Z117" s="9" t="str">
        <f>[2]หน้าผ้า!AO126</f>
        <v>WSWT2125700</v>
      </c>
      <c r="AA117" s="8" t="e">
        <f>[2]หน้าผ้า!AQ126</f>
        <v>#REF!</v>
      </c>
      <c r="AB117" s="8" t="e">
        <f>[2]หน้าผ้า!AR126</f>
        <v>#REF!</v>
      </c>
      <c r="AC117" s="8" t="e">
        <f>[2]หน้าผ้า!AS126</f>
        <v>#REF!</v>
      </c>
      <c r="AD117" s="8" t="e">
        <f>[2]หน้าผ้า!AT126</f>
        <v>#REF!</v>
      </c>
      <c r="AE117" s="8" t="e">
        <f>[2]หน้าผ้า!AU126</f>
        <v>#REF!</v>
      </c>
      <c r="AF117" s="8" t="str">
        <f>[2]หน้าผ้า!AI126</f>
        <v>ระบุในSD</v>
      </c>
      <c r="AG117" s="1" t="str">
        <f>[3]หน้าผ้า!DC129</f>
        <v>ผ้าขาว</v>
      </c>
      <c r="AH117" s="1">
        <f>[2]หน้าผ้า!DL126</f>
        <v>0</v>
      </c>
      <c r="AI117" s="1">
        <f>[2]หน้าผ้า!DM126</f>
        <v>0</v>
      </c>
      <c r="AJ117" s="3">
        <f>[2]หน้าผ้า!DN126</f>
        <v>0</v>
      </c>
      <c r="AK117" s="3">
        <f>[2]หน้าผ้า!DQ126</f>
        <v>0</v>
      </c>
      <c r="AL117" s="3">
        <f>[2]หน้าผ้า!DR126</f>
        <v>0</v>
      </c>
      <c r="AM117" s="3">
        <f>[2]หน้าผ้า!DS126</f>
        <v>0</v>
      </c>
      <c r="AN117" s="3">
        <f>[2]หน้าผ้า!DT126</f>
        <v>0</v>
      </c>
      <c r="AO117" s="3">
        <f>[2]หน้าผ้า!DU126</f>
        <v>0</v>
      </c>
      <c r="AP117" s="3">
        <f>[2]หน้าผ้า!DP126</f>
        <v>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>
        <f>[2]หน้าผ้า!EC126</f>
        <v>0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WRWT210800/WRWT25650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45808</v>
      </c>
      <c r="B118" s="14" t="str">
        <f>[2]หน้าผ้า!B127</f>
        <v>MK68-000720</v>
      </c>
      <c r="C118" s="9" t="str">
        <f>[2]หน้าผ้า!E127</f>
        <v>บจก.หนองบัวฟีดมิลล์</v>
      </c>
      <c r="D118" s="13" t="str">
        <f>[2]หน้าผ้า!F127</f>
        <v>ไม่พิมพ์</v>
      </c>
      <c r="E118" s="9">
        <f>[2]หน้าผ้า!G127</f>
        <v>21</v>
      </c>
      <c r="F118" s="9">
        <f>[2]หน้าผ้า!H127</f>
        <v>38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69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ไม่</v>
      </c>
      <c r="M118" s="10">
        <f>[2]หน้าผ้า!T127</f>
        <v>22</v>
      </c>
      <c r="N118" s="9">
        <f>[2]หน้าผ้า!U127</f>
        <v>41</v>
      </c>
      <c r="O118" s="9">
        <f>[2]หน้าผ้า!V127</f>
        <v>40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</v>
      </c>
      <c r="T118" s="12">
        <f>[2]หน้าผ้า!X127</f>
        <v>45812</v>
      </c>
      <c r="U118" s="11">
        <f>[2]หน้าผ้า!AA127</f>
        <v>8500</v>
      </c>
      <c r="V118" s="10">
        <f>[2]หน้าผ้า!AJ127</f>
        <v>8500</v>
      </c>
      <c r="W118" s="10">
        <f>[2]หน้าผ้า!AL127</f>
        <v>0</v>
      </c>
      <c r="X118" s="10">
        <f>[2]หน้าผ้า!AM127</f>
        <v>0</v>
      </c>
      <c r="Y118" s="10">
        <f>[2]หน้าผ้า!AN127</f>
        <v>0</v>
      </c>
      <c r="Z118" s="9" t="str">
        <f>[2]หน้าผ้า!AO127</f>
        <v>WSWT2125650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P13</v>
      </c>
      <c r="AI118" s="1">
        <f>[2]หน้าผ้า!DM127</f>
        <v>2</v>
      </c>
      <c r="AJ118" s="3">
        <f>[2]หน้าผ้า!DN127</f>
        <v>45812</v>
      </c>
      <c r="AK118" s="3">
        <f>[2]หน้าผ้า!DQ127</f>
        <v>0</v>
      </c>
      <c r="AL118" s="3">
        <f>[2]หน้าผ้า!DR127</f>
        <v>0</v>
      </c>
      <c r="AM118" s="3">
        <f>[2]หน้าผ้า!DS127</f>
        <v>0</v>
      </c>
      <c r="AN118" s="3">
        <f>[2]หน้าผ้า!DT127</f>
        <v>0</v>
      </c>
      <c r="AO118" s="3">
        <f>[2]หน้าผ้า!DU127</f>
        <v>45810</v>
      </c>
      <c r="AP118" s="3">
        <f>[2]หน้าผ้า!DP127</f>
        <v>45807</v>
      </c>
      <c r="AQ118" s="3">
        <f>[2]หน้าผ้า!DW127</f>
        <v>45811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ตัด</v>
      </c>
      <c r="AX118" s="2">
        <f>[2]หน้าผ้า!ED127</f>
        <v>0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WRWT25650/WRWT25650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45803</v>
      </c>
      <c r="B119" s="14" t="str">
        <f>[2]หน้าผ้า!B128</f>
        <v>MK68-000712</v>
      </c>
      <c r="C119" s="9" t="str">
        <f>[2]หน้าผ้า!E128</f>
        <v>บจก.ไลม์มาสเตอร์</v>
      </c>
      <c r="D119" s="13" t="str">
        <f>[2]หน้าผ้า!F128</f>
        <v>LMC 20 kg</v>
      </c>
      <c r="E119" s="9">
        <f>[2]หน้าผ้า!G128</f>
        <v>21</v>
      </c>
      <c r="F119" s="9">
        <f>[2]หน้าผ้า!H128</f>
        <v>34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60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ไม่</v>
      </c>
      <c r="M119" s="10">
        <f>[2]หน้าผ้า!T128</f>
        <v>22</v>
      </c>
      <c r="N119" s="9">
        <f>[2]หน้าผ้า!U128</f>
        <v>36</v>
      </c>
      <c r="O119" s="9">
        <f>[2]หน้าผ้า!V128</f>
        <v>40</v>
      </c>
      <c r="P119" s="10">
        <f>[2]หน้าผ้า!AB128</f>
        <v>195.39367372799995</v>
      </c>
      <c r="Q119" s="10">
        <f>[2]หน้าผ้า!AC128</f>
        <v>0</v>
      </c>
      <c r="R119" s="10">
        <f>[2]หน้าผ้า!AD128</f>
        <v>195.39367372799995</v>
      </c>
      <c r="S119" s="9" t="str">
        <f>[2]หน้าผ้า!Z128</f>
        <v>500กระสอบแบน</v>
      </c>
      <c r="T119" s="12">
        <f>[2]หน้าผ้า!X128</f>
        <v>45814</v>
      </c>
      <c r="U119" s="11">
        <f>[2]หน้าผ้า!AA128</f>
        <v>10000</v>
      </c>
      <c r="V119" s="10">
        <f>[2]หน้าผ้า!AJ128</f>
        <v>0</v>
      </c>
      <c r="W119" s="10">
        <f>[2]หน้าผ้า!AL128</f>
        <v>10000</v>
      </c>
      <c r="X119" s="10">
        <f>[2]หน้าผ้า!AM128</f>
        <v>0</v>
      </c>
      <c r="Y119" s="10">
        <f>[2]หน้าผ้า!AN128</f>
        <v>10500</v>
      </c>
      <c r="Z119" s="9" t="str">
        <f>[2]หน้าผ้า!AO128</f>
        <v>WSWT2125650</v>
      </c>
      <c r="AA119" s="8">
        <f>[2]หน้าผ้า!AQ128</f>
        <v>9918.7000000000007</v>
      </c>
      <c r="AB119" s="8">
        <f>[2]หน้าผ้า!AR128</f>
        <v>0</v>
      </c>
      <c r="AC119" s="8">
        <f>[2]หน้าผ้า!AS128</f>
        <v>9918.7000000000007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P9</v>
      </c>
      <c r="AI119" s="1">
        <f>[2]หน้าผ้า!DM128</f>
        <v>3</v>
      </c>
      <c r="AJ119" s="3">
        <f>[2]หน้าผ้า!DN128</f>
        <v>45814</v>
      </c>
      <c r="AK119" s="3">
        <f>[2]หน้าผ้า!DQ128</f>
        <v>0</v>
      </c>
      <c r="AL119" s="3">
        <f>[2]หน้าผ้า!DR128</f>
        <v>45804</v>
      </c>
      <c r="AM119" s="3">
        <f>[2]หน้าผ้า!DS128</f>
        <v>45811</v>
      </c>
      <c r="AN119" s="3">
        <f>[2]หน้าผ้า!DT128</f>
        <v>45812</v>
      </c>
      <c r="AO119" s="3">
        <f>[2]หน้าผ้า!DU128</f>
        <v>45812</v>
      </c>
      <c r="AP119" s="3">
        <f>[2]หน้าผ้า!DP128</f>
        <v>45809</v>
      </c>
      <c r="AQ119" s="3">
        <f>[2]หน้าผ้า!DW128</f>
        <v>45813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WRWT25650/WRWT25650</v>
      </c>
      <c r="BD119" s="56">
        <f>[2]หน้าผ้า!CA128</f>
        <v>676.95127500000001</v>
      </c>
    </row>
    <row r="120" spans="1:56" ht="27.7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บจก.หนองบัวฟีดมิลล์</v>
      </c>
      <c r="D120" s="13" t="str">
        <f>[2]หน้าผ้า!F129</f>
        <v>ไม่พิมพ์</v>
      </c>
      <c r="E120" s="9">
        <f>[2]หน้าผ้า!G129</f>
        <v>21</v>
      </c>
      <c r="F120" s="9">
        <f>[2]หน้าผ้า!H129</f>
        <v>38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69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ไม่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</v>
      </c>
      <c r="T120" s="12">
        <f>[2]หน้าผ้า!X129</f>
        <v>45838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WSWT2125650</v>
      </c>
      <c r="AA120" s="8">
        <f>[2]หน้าผ้า!AQ129</f>
        <v>5518.15</v>
      </c>
      <c r="AB120" s="8">
        <f>[2]หน้าผ้า!AR129</f>
        <v>0</v>
      </c>
      <c r="AC120" s="8">
        <f>[2]หน้าผ้า!AS129</f>
        <v>5518.15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รอตัด</v>
      </c>
      <c r="AH120" s="1" t="str">
        <f>[2]หน้าผ้า!DL129</f>
        <v>P3</v>
      </c>
      <c r="AI120" s="1">
        <f>[2]หน้าผ้า!DM129</f>
        <v>2</v>
      </c>
      <c r="AJ120" s="3">
        <f>[2]หน้าผ้า!DN129</f>
        <v>45838</v>
      </c>
      <c r="AK120" s="3">
        <f>[2]หน้าผ้า!DQ129</f>
        <v>0</v>
      </c>
      <c r="AL120" s="3">
        <f>[2]หน้าผ้า!DR129</f>
        <v>0</v>
      </c>
      <c r="AM120" s="3">
        <f>[2]หน้าผ้า!DS129</f>
        <v>0</v>
      </c>
      <c r="AN120" s="3">
        <f>[2]หน้าผ้า!DT129</f>
        <v>0</v>
      </c>
      <c r="AO120" s="3">
        <f>[2]หน้าผ้า!DU129</f>
        <v>45836</v>
      </c>
      <c r="AP120" s="3">
        <f>[2]หน้าผ้า!DP129</f>
        <v>45833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ตัด</v>
      </c>
      <c r="AX120" s="2">
        <f>[2]หน้าผ้า!ED129</f>
        <v>0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WRWT25650/WRWT25650</v>
      </c>
      <c r="BD120" s="56">
        <f>[2]หน้าผ้า!CA129</f>
        <v>376.6137374999999</v>
      </c>
    </row>
    <row r="121" spans="1:56" ht="27.75" customHeight="1" x14ac:dyDescent="0.45">
      <c r="A121" s="3">
        <f>[2]หน้าผ้า!C130</f>
        <v>0</v>
      </c>
      <c r="B121" s="14">
        <f>[2]หน้าผ้า!B130</f>
        <v>0</v>
      </c>
      <c r="C121" s="9">
        <f>[2]หน้าผ้า!E130</f>
        <v>0</v>
      </c>
      <c r="D121" s="13">
        <f>[2]หน้าผ้า!F130</f>
        <v>0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67</v>
      </c>
      <c r="J121" s="9" t="str">
        <f>[2]หน้าผ้า!M130</f>
        <v>±</v>
      </c>
      <c r="K121" s="9">
        <f>[2]หน้าผ้า!N130</f>
        <v>5</v>
      </c>
      <c r="L121" s="9">
        <f>[2]หน้าผ้า!R130</f>
        <v>0</v>
      </c>
      <c r="M121" s="10">
        <f>[2]หน้าผ้า!T130</f>
        <v>0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>
        <f>[2]หน้าผ้า!Z130</f>
        <v>0</v>
      </c>
      <c r="T121" s="12">
        <f>[2]หน้าผ้า!X130</f>
        <v>0</v>
      </c>
      <c r="U121" s="11">
        <f>[2]หน้าผ้า!AA130</f>
        <v>0</v>
      </c>
      <c r="V121" s="10">
        <f>[2]หน้าผ้า!AJ130</f>
        <v>0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WSWT2125650</v>
      </c>
      <c r="AA121" s="8">
        <f>[2]หน้าผ้า!AQ130</f>
        <v>15436.85</v>
      </c>
      <c r="AB121" s="8">
        <f>[2]หน้าผ้า!AR130</f>
        <v>0</v>
      </c>
      <c r="AC121" s="8">
        <f>[2]หน้าผ้า!AS130</f>
        <v>15436.85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ระบุในSD</v>
      </c>
      <c r="AG121" s="1" t="str">
        <f>[3]หน้าผ้า!DC133</f>
        <v>พร้อมส่ง</v>
      </c>
      <c r="AH121" s="1">
        <f>[2]หน้าผ้า!DL130</f>
        <v>0</v>
      </c>
      <c r="AI121" s="1" t="str">
        <f>[2]หน้าผ้า!DM130</f>
        <v>Lead time</v>
      </c>
      <c r="AJ121" s="3">
        <f>[2]หน้าผ้า!DN130</f>
        <v>0</v>
      </c>
      <c r="AK121" s="3">
        <f>[2]หน้าผ้า!DQ130</f>
        <v>0</v>
      </c>
      <c r="AL121" s="3">
        <f>[2]หน้าผ้า!DR130</f>
        <v>0</v>
      </c>
      <c r="AM121" s="3">
        <f>[2]หน้าผ้า!DS130</f>
        <v>0</v>
      </c>
      <c r="AN121" s="3">
        <f>[2]หน้าผ้า!DT130</f>
        <v>0</v>
      </c>
      <c r="AO121" s="3">
        <f>[2]หน้าผ้า!DU130</f>
        <v>0</v>
      </c>
      <c r="AP121" s="3">
        <f>[2]หน้าผ้า!DP130</f>
        <v>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>
        <f>[2]หน้าผ้า!EC130</f>
        <v>0</v>
      </c>
      <c r="AX121" s="2">
        <f>[2]หน้าผ้า!ED130</f>
        <v>0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WRWT25650/WRWT25650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0</v>
      </c>
      <c r="B122" s="14">
        <f>[2]หน้าผ้า!B131</f>
        <v>0</v>
      </c>
      <c r="C122" s="9">
        <f>[2]หน้าผ้า!E131</f>
        <v>0</v>
      </c>
      <c r="D122" s="13">
        <f>[2]หน้าผ้า!F131</f>
        <v>0</v>
      </c>
      <c r="E122" s="9">
        <f>[2]หน้าผ้า!G131</f>
        <v>21</v>
      </c>
      <c r="F122" s="9">
        <f>[2]หน้าผ้า!H131</f>
        <v>37</v>
      </c>
      <c r="G122" s="9" t="str">
        <f>[2]หน้าผ้า!I131</f>
        <v>ขาวแถบใส5</v>
      </c>
      <c r="H122" s="9">
        <f>[2]หน้าผ้า!J131</f>
        <v>0</v>
      </c>
      <c r="I122" s="9">
        <f>[2]หน้าผ้า!L131</f>
        <v>67</v>
      </c>
      <c r="J122" s="9" t="str">
        <f>[2]หน้าผ้า!M131</f>
        <v>±</v>
      </c>
      <c r="K122" s="9">
        <f>[2]หน้าผ้า!N131</f>
        <v>5</v>
      </c>
      <c r="L122" s="9">
        <f>[2]หน้าผ้า!R131</f>
        <v>0</v>
      </c>
      <c r="M122" s="10">
        <f>[2]หน้าผ้า!T131</f>
        <v>0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>
        <f>[2]หน้าผ้า!Z131</f>
        <v>0</v>
      </c>
      <c r="T122" s="12">
        <f>[2]หน้าผ้า!X131</f>
        <v>0</v>
      </c>
      <c r="U122" s="11">
        <f>[2]หน้าผ้า!AA131</f>
        <v>0</v>
      </c>
      <c r="V122" s="10">
        <f>[2]หน้าผ้า!AJ131</f>
        <v>0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WSWTSCL052125650</v>
      </c>
      <c r="AA122" s="8" t="e">
        <f>[2]หน้าผ้า!AQ131</f>
        <v>#REF!</v>
      </c>
      <c r="AB122" s="8" t="e">
        <f>[2]หน้าผ้า!AR131</f>
        <v>#REF!</v>
      </c>
      <c r="AC122" s="8" t="e">
        <f>[2]หน้าผ้า!AS131</f>
        <v>#REF!</v>
      </c>
      <c r="AD122" s="8" t="e">
        <f>[2]หน้าผ้า!AT131</f>
        <v>#REF!</v>
      </c>
      <c r="AE122" s="8" t="e">
        <f>[2]หน้าผ้า!AU131</f>
        <v>#REF!</v>
      </c>
      <c r="AF122" s="8" t="str">
        <f>[2]หน้าผ้า!AI131</f>
        <v>ระบุในSD</v>
      </c>
      <c r="AG122" s="1" t="str">
        <f>[3]หน้าผ้า!DC134</f>
        <v>รอตัด</v>
      </c>
      <c r="AH122" s="1">
        <f>[2]หน้าผ้า!DL131</f>
        <v>0</v>
      </c>
      <c r="AI122" s="1" t="str">
        <f>[2]หน้าผ้า!DM131</f>
        <v>Lead time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WRWT25650/WRCL25680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45805</v>
      </c>
      <c r="B123" s="14" t="str">
        <f>[2]หน้าผ้า!B132</f>
        <v>MK68-000717</v>
      </c>
      <c r="C123" s="9" t="str">
        <f>[2]หน้าผ้า!E132</f>
        <v xml:space="preserve">บจก.โรงสีข้าวธัญญาวัฒน์ </v>
      </c>
      <c r="D123" s="13" t="str">
        <f>[2]หน้าผ้า!F132</f>
        <v>LUNG SHIN 30Kg.</v>
      </c>
      <c r="E123" s="9">
        <f>[2]หน้าผ้า!G132</f>
        <v>21</v>
      </c>
      <c r="F123" s="9">
        <f>[2]หน้าผ้า!H132</f>
        <v>32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70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>
        <f>[2]หน้าผ้า!X132</f>
        <v>45813</v>
      </c>
      <c r="U123" s="11">
        <f>[2]หน้าผ้า!AA132</f>
        <v>4150</v>
      </c>
      <c r="V123" s="10">
        <f>[2]หน้าผ้า!AJ132</f>
        <v>0</v>
      </c>
      <c r="W123" s="10">
        <f>[2]หน้าผ้า!AL132</f>
        <v>4150</v>
      </c>
      <c r="X123" s="10">
        <f>[2]หน้าผ้า!AM132</f>
        <v>4500</v>
      </c>
      <c r="Y123" s="10">
        <f>[2]หน้าผ้า!AN132</f>
        <v>0</v>
      </c>
      <c r="Z123" s="9" t="str">
        <f>[2]หน้าผ้า!AO132</f>
        <v>WSWT2125800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45813</v>
      </c>
      <c r="AK123" s="3">
        <f>[2]หน้าผ้า!DQ132</f>
        <v>0</v>
      </c>
      <c r="AL123" s="3">
        <f>[2]หน้าผ้า!DR132</f>
        <v>45804</v>
      </c>
      <c r="AM123" s="3">
        <f>[2]หน้าผ้า!DS132</f>
        <v>45811</v>
      </c>
      <c r="AN123" s="3">
        <f>[2]หน้าผ้า!DT132</f>
        <v>45812</v>
      </c>
      <c r="AO123" s="3">
        <f>[2]หน้าผ้า!DU132</f>
        <v>45812</v>
      </c>
      <c r="AP123" s="3">
        <f>[2]หน้าผ้า!DP132</f>
        <v>45808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83</v>
      </c>
      <c r="J124" s="9" t="str">
        <f>[2]หน้าผ้า!M133</f>
        <v>±</v>
      </c>
      <c r="K124" s="9">
        <f>[2]หน้าผ้า!N133</f>
        <v>5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WSWT2125800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ระบุในSD</v>
      </c>
      <c r="AG124" s="1" t="str">
        <f>[3]หน้าผ้า!DC136</f>
        <v>ยังไม่ได้พิมพ์</v>
      </c>
      <c r="AH124" s="1">
        <f>[2]หน้าผ้า!DL133</f>
        <v>0</v>
      </c>
      <c r="AI124" s="1">
        <f>[2]หน้าผ้า!DM133</f>
        <v>0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WRWT210800/WRWT25800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45800</v>
      </c>
      <c r="B125" s="14" t="str">
        <f>[2]หน้าผ้า!B134</f>
        <v>MK68-000703</v>
      </c>
      <c r="C125" s="9" t="str">
        <f>[2]หน้าผ้า!E134</f>
        <v>บจก.เอสพีเอ็ม อาหารสัตว์</v>
      </c>
      <c r="D125" s="13" t="str">
        <f>[2]หน้าผ้า!F134</f>
        <v>มาซู ฟีดบี0434</v>
      </c>
      <c r="E125" s="9">
        <f>[2]หน้าผ้า!G134</f>
        <v>21</v>
      </c>
      <c r="F125" s="9">
        <f>[2]หน้าผ้า!H134</f>
        <v>40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108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>
        <f>[2]หน้าผ้า!T134</f>
        <v>22</v>
      </c>
      <c r="N125" s="9">
        <f>[2]หน้าผ้า!U134</f>
        <v>42</v>
      </c>
      <c r="O125" s="9">
        <f>[2]หน้าผ้า!V134</f>
        <v>40</v>
      </c>
      <c r="P125" s="10">
        <f>[2]หน้าผ้า!AB134</f>
        <v>113.97964300799998</v>
      </c>
      <c r="Q125" s="10">
        <f>[2]หน้าผ้า!AC134</f>
        <v>0</v>
      </c>
      <c r="R125" s="10">
        <f>[2]หน้าผ้า!AD134</f>
        <v>113.97964300799998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10420</v>
      </c>
      <c r="Y125" s="10">
        <f>[2]หน้าผ้า!AN134</f>
        <v>0</v>
      </c>
      <c r="Z125" s="9" t="str">
        <f>[2]หน้าผ้า!AO134</f>
        <v>WSWT2121670SM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 t="e">
        <f>[2]หน้าผ้า!DW134</f>
        <v>#VALUE!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45800</v>
      </c>
      <c r="B126" s="14" t="str">
        <f>[2]หน้าผ้า!B135</f>
        <v>MK68-000703</v>
      </c>
      <c r="C126" s="9" t="str">
        <f>[2]หน้าผ้า!E135</f>
        <v>บจก.เอสพีเอ็ม อาหารสัตว์</v>
      </c>
      <c r="D126" s="13" t="str">
        <f>[2]หน้าผ้า!F135</f>
        <v>มาซู ฟีดบี0434</v>
      </c>
      <c r="E126" s="9">
        <f>[2]หน้าผ้า!G135</f>
        <v>21</v>
      </c>
      <c r="F126" s="9">
        <f>[2]หน้าผ้า!H135</f>
        <v>40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>
        <f>[2]หน้าผ้า!T135</f>
        <v>22</v>
      </c>
      <c r="N126" s="9">
        <f>[2]หน้าผ้า!U135</f>
        <v>42</v>
      </c>
      <c r="O126" s="9">
        <f>[2]หน้าผ้า!V135</f>
        <v>40</v>
      </c>
      <c r="P126" s="10">
        <f>[2]หน้าผ้า!AB135</f>
        <v>113.97964300799998</v>
      </c>
      <c r="Q126" s="10">
        <f>[2]หน้าผ้า!AC135</f>
        <v>0</v>
      </c>
      <c r="R126" s="10">
        <f>[2]หน้าผ้า!AD135</f>
        <v>113.97964300799998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WSWT2121670SM</v>
      </c>
      <c r="AA126" s="8">
        <f>[2]หน้าผ้า!AQ135</f>
        <v>5797.55</v>
      </c>
      <c r="AB126" s="8">
        <f>[2]หน้าผ้า!AR135</f>
        <v>5797.55</v>
      </c>
      <c r="AC126" s="8">
        <f>[2]หน้าผ้า!AS135</f>
        <v>0</v>
      </c>
      <c r="AD126" s="8">
        <f>[2]หน้าผ้า!AT135</f>
        <v>5797.55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 t="e">
        <f>[2]หน้าผ้า!DW135</f>
        <v>#VALUE!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45799</v>
      </c>
      <c r="B127" s="14" t="str">
        <f>[2]หน้าผ้า!B136</f>
        <v>MK68-000695</v>
      </c>
      <c r="C127" s="9" t="str">
        <f>[2]หน้าผ้า!E136</f>
        <v>บจก.แอมโก้เวท</v>
      </c>
      <c r="D127" s="13" t="str">
        <f>[2]หน้าผ้า!F136</f>
        <v>แดนโกรว20(เขียวเข้ม)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>
        <f>[2]หน้าผ้า!X136</f>
        <v>45814</v>
      </c>
      <c r="U127" s="11">
        <f>[2]หน้าผ้า!AA136</f>
        <v>50000</v>
      </c>
      <c r="V127" s="10">
        <f>[2]หน้าผ้า!AJ136</f>
        <v>0</v>
      </c>
      <c r="W127" s="10">
        <f>[2]หน้าผ้า!AL136</f>
        <v>50000</v>
      </c>
      <c r="X127" s="10">
        <f>[2]หน้าผ้า!AM136</f>
        <v>0</v>
      </c>
      <c r="Y127" s="10">
        <f>[2]หน้าผ้า!AN136</f>
        <v>52500</v>
      </c>
      <c r="Z127" s="9" t="str">
        <f>[2]หน้าผ้า!AO136</f>
        <v>WSWT2121670SM</v>
      </c>
      <c r="AA127" s="8">
        <f>[2]หน้าผ้า!AQ136</f>
        <v>53784.500000000007</v>
      </c>
      <c r="AB127" s="8">
        <f>[2]หน้าผ้า!AR136</f>
        <v>41030</v>
      </c>
      <c r="AC127" s="8">
        <f>[2]หน้าผ้า!AS136</f>
        <v>12754.500000000007</v>
      </c>
      <c r="AD127" s="8">
        <f>[2]หน้าผ้า!AT136</f>
        <v>0</v>
      </c>
      <c r="AE127" s="8">
        <f>[2]หน้าผ้า!AU136</f>
        <v>53784.500000000007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>
        <f>[2]หน้าผ้า!DN136</f>
        <v>45814</v>
      </c>
      <c r="AK127" s="3">
        <f>[2]หน้าผ้า!DQ136</f>
        <v>45810</v>
      </c>
      <c r="AL127" s="3">
        <f>[2]หน้าผ้า!DR136</f>
        <v>45804</v>
      </c>
      <c r="AM127" s="3">
        <f>[2]หน้าผ้า!DS136</f>
        <v>45811</v>
      </c>
      <c r="AN127" s="3">
        <f>[2]หน้าผ้า!DT136</f>
        <v>45812</v>
      </c>
      <c r="AO127" s="3">
        <f>[2]หน้าผ้า!DU136</f>
        <v>45812</v>
      </c>
      <c r="AP127" s="3">
        <f>[2]หน้าผ้า!DP136</f>
        <v>45809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917.21861000000035</v>
      </c>
    </row>
    <row r="128" spans="1:56" ht="27.75" customHeight="1" x14ac:dyDescent="0.45">
      <c r="A128" s="3">
        <f>[2]หน้าผ้า!C137</f>
        <v>45799</v>
      </c>
      <c r="B128" s="14" t="str">
        <f>[2]หน้าผ้า!B137</f>
        <v>MK68-000695</v>
      </c>
      <c r="C128" s="9" t="str">
        <f>[2]หน้าผ้า!E137</f>
        <v>บจก.แอมโก้เวท</v>
      </c>
      <c r="D128" s="13" t="str">
        <f>[2]หน้าผ้า!F137</f>
        <v>แดนโกรว10P-L</v>
      </c>
      <c r="E128" s="9">
        <f>[2]หน้าผ้า!G137</f>
        <v>21</v>
      </c>
      <c r="F128" s="9">
        <f>[2]หน้าผ้า!H137</f>
        <v>37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>
        <f>[2]หน้าผ้า!X137</f>
        <v>45814</v>
      </c>
      <c r="U128" s="11">
        <f>[2]หน้าผ้า!AA137</f>
        <v>50000</v>
      </c>
      <c r="V128" s="10">
        <f>[2]หน้าผ้า!AJ137</f>
        <v>0</v>
      </c>
      <c r="W128" s="10">
        <f>[2]หน้าผ้า!AL137</f>
        <v>50000</v>
      </c>
      <c r="X128" s="10">
        <f>[2]หน้าผ้า!AM137</f>
        <v>0</v>
      </c>
      <c r="Y128" s="10">
        <f>[2]หน้าผ้า!AN137</f>
        <v>52500</v>
      </c>
      <c r="Z128" s="9" t="str">
        <f>[2]หน้าผ้า!AO137</f>
        <v>WSWT2121670SM</v>
      </c>
      <c r="AA128" s="8">
        <f>[2]หน้าผ้า!AQ137</f>
        <v>53784.500000000007</v>
      </c>
      <c r="AB128" s="8">
        <f>[2]หน้าผ้า!AR137</f>
        <v>0</v>
      </c>
      <c r="AC128" s="8">
        <f>[2]หน้าผ้า!AS137</f>
        <v>53784.500000000007</v>
      </c>
      <c r="AD128" s="8">
        <f>[2]หน้าผ้า!AT137</f>
        <v>0</v>
      </c>
      <c r="AE128" s="8">
        <f>[2]หน้าผ้า!AU137</f>
        <v>53784.500000000007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P8</v>
      </c>
      <c r="AI128" s="1">
        <f>[2]หน้าผ้า!DM137</f>
        <v>4</v>
      </c>
      <c r="AJ128" s="3">
        <f>[2]หน้าผ้า!DN137</f>
        <v>45814</v>
      </c>
      <c r="AK128" s="3">
        <f>[2]หน้าผ้า!DQ137</f>
        <v>45810</v>
      </c>
      <c r="AL128" s="3">
        <f>[2]หน้าผ้า!DR137</f>
        <v>45804</v>
      </c>
      <c r="AM128" s="3">
        <f>[2]หน้าผ้า!DS137</f>
        <v>45811</v>
      </c>
      <c r="AN128" s="3">
        <f>[2]หน้าผ้า!DT137</f>
        <v>45812</v>
      </c>
      <c r="AO128" s="3">
        <f>[2]หน้าผ้า!DU137</f>
        <v>45812</v>
      </c>
      <c r="AP128" s="3">
        <f>[2]หน้าผ้า!DP137</f>
        <v>45809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3867.8226766666667</v>
      </c>
    </row>
    <row r="129" spans="1:56" ht="27.75" customHeight="1" x14ac:dyDescent="0.45">
      <c r="A129" s="3">
        <f>[2]หน้าผ้า!C138</f>
        <v>45798</v>
      </c>
      <c r="B129" s="14" t="str">
        <f>[2]หน้าผ้า!B138</f>
        <v>MK68-000692</v>
      </c>
      <c r="C129" s="9" t="str">
        <f>[2]หน้าผ้า!E138</f>
        <v>บจก.เอพีเอ็ม อะโกร</v>
      </c>
      <c r="D129" s="13" t="str">
        <f>[2]หน้าผ้า!F138</f>
        <v>โมโม่ 421</v>
      </c>
      <c r="E129" s="9">
        <f>[2]หน้าผ้า!G138</f>
        <v>21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102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>
        <f>[2]หน้าผ้า!T138</f>
        <v>22</v>
      </c>
      <c r="N129" s="9">
        <f>[2]หน้าผ้า!U138</f>
        <v>40</v>
      </c>
      <c r="O129" s="9">
        <f>[2]หน้าผ้า!V138</f>
        <v>40</v>
      </c>
      <c r="P129" s="10">
        <f>[2]หน้าผ้า!AB138</f>
        <v>65.13122457599998</v>
      </c>
      <c r="Q129" s="10">
        <f>[2]หน้าผ้า!AC138</f>
        <v>0</v>
      </c>
      <c r="R129" s="10">
        <f>[2]หน้าผ้า!AD138</f>
        <v>65.13122457599998</v>
      </c>
      <c r="S129" s="9" t="str">
        <f>[2]หน้าผ้า!Z138</f>
        <v>500กระสอบแบน</v>
      </c>
      <c r="T129" s="12">
        <f>[2]หน้าผ้า!X138</f>
        <v>45817</v>
      </c>
      <c r="U129" s="11">
        <f>[2]หน้าผ้า!AA138</f>
        <v>3000</v>
      </c>
      <c r="V129" s="10">
        <f>[2]หน้าผ้า!AJ138</f>
        <v>0</v>
      </c>
      <c r="W129" s="10">
        <f>[2]หน้าผ้า!AL138</f>
        <v>3000</v>
      </c>
      <c r="X129" s="10">
        <f>[2]หน้าผ้า!AM138</f>
        <v>0</v>
      </c>
      <c r="Y129" s="10">
        <f>[2]หน้าผ้า!AN138</f>
        <v>3150</v>
      </c>
      <c r="Z129" s="9" t="str">
        <f>[2]หน้าผ้า!AO138</f>
        <v>WSWT2121670SM</v>
      </c>
      <c r="AA129" s="8">
        <f>[2]หน้าผ้า!AQ138</f>
        <v>3310.89</v>
      </c>
      <c r="AB129" s="8">
        <f>[2]หน้าผ้า!AR138</f>
        <v>0</v>
      </c>
      <c r="AC129" s="8">
        <f>[2]หน้าผ้า!AS138</f>
        <v>3310.89</v>
      </c>
      <c r="AD129" s="8">
        <f>[2]หน้าผ้า!AT138</f>
        <v>0</v>
      </c>
      <c r="AE129" s="8">
        <f>[2]หน้าผ้า!AU138</f>
        <v>3310.89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P8</v>
      </c>
      <c r="AI129" s="1">
        <f>[2]หน้าผ้า!DM138</f>
        <v>4</v>
      </c>
      <c r="AJ129" s="3">
        <f>[2]หน้าผ้า!DN138</f>
        <v>45817</v>
      </c>
      <c r="AK129" s="3">
        <f>[2]หน้าผ้า!DQ138</f>
        <v>45813</v>
      </c>
      <c r="AL129" s="3">
        <f>[2]หน้าผ้า!DR138</f>
        <v>45807</v>
      </c>
      <c r="AM129" s="3">
        <f>[2]หน้าผ้า!DS138</f>
        <v>45814</v>
      </c>
      <c r="AN129" s="3">
        <f>[2]หน้าผ้า!DT138</f>
        <v>45815</v>
      </c>
      <c r="AO129" s="3">
        <f>[2]หน้าผ้า!DU138</f>
        <v>45815</v>
      </c>
      <c r="AP129" s="3">
        <f>[2]หน้าผ้า!DP138</f>
        <v>45812</v>
      </c>
      <c r="AQ129" s="3">
        <f>[2]หน้าผ้า!DW138</f>
        <v>45816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238.09713619999999</v>
      </c>
    </row>
    <row r="130" spans="1:56" ht="27.75" customHeight="1" x14ac:dyDescent="0.45">
      <c r="A130" s="3">
        <f>[2]หน้าผ้า!C139</f>
        <v>45799</v>
      </c>
      <c r="B130" s="14" t="str">
        <f>[2]หน้าผ้า!B139</f>
        <v>MK68-000696</v>
      </c>
      <c r="C130" s="9" t="str">
        <f>[2]หน้าผ้า!E139</f>
        <v>บจก.แอมโก้เวท</v>
      </c>
      <c r="D130" s="13" t="str">
        <f>[2]หน้าผ้า!F139</f>
        <v>แดนโกรวบรีดเดอร์80</v>
      </c>
      <c r="E130" s="9">
        <f>[2]หน้าผ้า!G139</f>
        <v>21</v>
      </c>
      <c r="F130" s="9">
        <f>[2]หน้าผ้า!H139</f>
        <v>37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>
        <f>[2]หน้าผ้า!X139</f>
        <v>45821</v>
      </c>
      <c r="U130" s="11">
        <f>[2]หน้าผ้า!AA139</f>
        <v>30000</v>
      </c>
      <c r="V130" s="10">
        <f>[2]หน้าผ้า!AJ139</f>
        <v>0</v>
      </c>
      <c r="W130" s="10">
        <f>[2]หน้าผ้า!AL139</f>
        <v>30000</v>
      </c>
      <c r="X130" s="10">
        <f>[2]หน้าผ้า!AM139</f>
        <v>0</v>
      </c>
      <c r="Y130" s="10">
        <f>[2]หน้าผ้า!AN139</f>
        <v>31500</v>
      </c>
      <c r="Z130" s="9" t="str">
        <f>[2]หน้าผ้า!AO139</f>
        <v>WSWT2121670SM</v>
      </c>
      <c r="AA130" s="8">
        <f>[2]หน้าผ้า!AQ139</f>
        <v>32270.700000000004</v>
      </c>
      <c r="AB130" s="8">
        <f>[2]หน้าผ้า!AR139</f>
        <v>0</v>
      </c>
      <c r="AC130" s="8">
        <f>[2]หน้าผ้า!AS139</f>
        <v>32270.700000000004</v>
      </c>
      <c r="AD130" s="8">
        <f>[2]หน้าผ้า!AT139</f>
        <v>0</v>
      </c>
      <c r="AE130" s="8">
        <f>[2]หน้าผ้า!AU139</f>
        <v>32270.700000000004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P8</v>
      </c>
      <c r="AI130" s="1">
        <f>[2]หน้าผ้า!DM139</f>
        <v>4</v>
      </c>
      <c r="AJ130" s="3">
        <f>[2]หน้าผ้า!DN139</f>
        <v>45821</v>
      </c>
      <c r="AK130" s="3">
        <f>[2]หน้าผ้า!DQ139</f>
        <v>45817</v>
      </c>
      <c r="AL130" s="3">
        <f>[2]หน้าผ้า!DR139</f>
        <v>45811</v>
      </c>
      <c r="AM130" s="3">
        <f>[2]หน้าผ้า!DS139</f>
        <v>45818</v>
      </c>
      <c r="AN130" s="3">
        <f>[2]หน้าผ้า!DT139</f>
        <v>45819</v>
      </c>
      <c r="AO130" s="3">
        <f>[2]หน้าผ้า!DU139</f>
        <v>45819</v>
      </c>
      <c r="AP130" s="3">
        <f>[2]หน้าผ้า!DP139</f>
        <v>45816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2320.6936060000003</v>
      </c>
    </row>
    <row r="131" spans="1:56" ht="27.75" customHeight="1" x14ac:dyDescent="0.45">
      <c r="A131" s="3">
        <f>[2]หน้าผ้า!C140</f>
        <v>45799</v>
      </c>
      <c r="B131" s="14" t="str">
        <f>[2]หน้าผ้า!B140</f>
        <v>MK68-000696</v>
      </c>
      <c r="C131" s="9" t="str">
        <f>[2]หน้าผ้า!E140</f>
        <v>บจก.แอมโก้เวท</v>
      </c>
      <c r="D131" s="13" t="str">
        <f>[2]หน้าผ้า!F140</f>
        <v>วีโว่ 200</v>
      </c>
      <c r="E131" s="9">
        <f>[2]หน้าผ้า!G140</f>
        <v>21</v>
      </c>
      <c r="F131" s="9">
        <f>[2]หน้าผ้า!H140</f>
        <v>37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>
        <f>[2]หน้าผ้า!X140</f>
        <v>45821</v>
      </c>
      <c r="U131" s="11">
        <f>[2]หน้าผ้า!AA140</f>
        <v>30000</v>
      </c>
      <c r="V131" s="10">
        <f>[2]หน้าผ้า!AJ140</f>
        <v>0</v>
      </c>
      <c r="W131" s="10">
        <f>[2]หน้าผ้า!AL140</f>
        <v>30000</v>
      </c>
      <c r="X131" s="10">
        <f>[2]หน้าผ้า!AM140</f>
        <v>0</v>
      </c>
      <c r="Y131" s="10">
        <f>[2]หน้าผ้า!AN140</f>
        <v>31500</v>
      </c>
      <c r="Z131" s="9" t="str">
        <f>[2]หน้าผ้า!AO140</f>
        <v>WSWT2121670SM</v>
      </c>
      <c r="AA131" s="8">
        <f>[2]หน้าผ้า!AQ140</f>
        <v>32270.700000000004</v>
      </c>
      <c r="AB131" s="8">
        <f>[2]หน้าผ้า!AR140</f>
        <v>0</v>
      </c>
      <c r="AC131" s="8">
        <f>[2]หน้าผ้า!AS140</f>
        <v>32270.700000000004</v>
      </c>
      <c r="AD131" s="8">
        <f>[2]หน้าผ้า!AT140</f>
        <v>0</v>
      </c>
      <c r="AE131" s="8">
        <f>[2]หน้าผ้า!AU140</f>
        <v>32270.700000000004</v>
      </c>
      <c r="AF131" s="8">
        <f>[2]หน้าผ้า!AI140</f>
        <v>0</v>
      </c>
      <c r="AG131" s="1" t="str">
        <f>[3]หน้าผ้า!DC143</f>
        <v>รอแบบ</v>
      </c>
      <c r="AH131" s="1" t="str">
        <f>[2]หน้าผ้า!DL140</f>
        <v>P8</v>
      </c>
      <c r="AI131" s="1">
        <f>[2]หน้าผ้า!DM140</f>
        <v>4</v>
      </c>
      <c r="AJ131" s="3">
        <f>[2]หน้าผ้า!DN140</f>
        <v>45821</v>
      </c>
      <c r="AK131" s="3">
        <f>[2]หน้าผ้า!DQ140</f>
        <v>45817</v>
      </c>
      <c r="AL131" s="3">
        <f>[2]หน้าผ้า!DR140</f>
        <v>45811</v>
      </c>
      <c r="AM131" s="3">
        <f>[2]หน้าผ้า!DS140</f>
        <v>45818</v>
      </c>
      <c r="AN131" s="3">
        <f>[2]หน้าผ้า!DT140</f>
        <v>45819</v>
      </c>
      <c r="AO131" s="3">
        <f>[2]หน้าผ้า!DU140</f>
        <v>45819</v>
      </c>
      <c r="AP131" s="3">
        <f>[2]หน้าผ้า!DP140</f>
        <v>45816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2320.6936060000003</v>
      </c>
    </row>
    <row r="132" spans="1:56" ht="27.75" customHeight="1" x14ac:dyDescent="0.45">
      <c r="A132" s="3">
        <f>[2]หน้าผ้า!C141</f>
        <v>45799</v>
      </c>
      <c r="B132" s="14" t="str">
        <f>[2]หน้าผ้า!B141</f>
        <v>MK68-000696</v>
      </c>
      <c r="C132" s="9" t="str">
        <f>[2]หน้าผ้า!E141</f>
        <v>บจก.แอมโก้เวท</v>
      </c>
      <c r="D132" s="13" t="str">
        <f>[2]หน้าผ้า!F141</f>
        <v>วีโว่ 400</v>
      </c>
      <c r="E132" s="9">
        <f>[2]หน้าผ้า!G141</f>
        <v>21</v>
      </c>
      <c r="F132" s="9">
        <f>[2]หน้าผ้า!H141</f>
        <v>37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>
        <f>[2]หน้าผ้า!X141</f>
        <v>45821</v>
      </c>
      <c r="U132" s="11">
        <f>[2]หน้าผ้า!AA141</f>
        <v>20000</v>
      </c>
      <c r="V132" s="10">
        <f>[2]หน้าผ้า!AJ141</f>
        <v>0</v>
      </c>
      <c r="W132" s="10">
        <f>[2]หน้าผ้า!AL141</f>
        <v>20000</v>
      </c>
      <c r="X132" s="10">
        <f>[2]หน้าผ้า!AM141</f>
        <v>0</v>
      </c>
      <c r="Y132" s="10">
        <f>[2]หน้าผ้า!AN141</f>
        <v>21000</v>
      </c>
      <c r="Z132" s="9" t="str">
        <f>[2]หน้าผ้า!AO141</f>
        <v>WSWT2121670SM</v>
      </c>
      <c r="AA132" s="8">
        <f>[2]หน้าผ้า!AQ141</f>
        <v>21513.800000000003</v>
      </c>
      <c r="AB132" s="8">
        <f>[2]หน้าผ้า!AR141</f>
        <v>0</v>
      </c>
      <c r="AC132" s="8">
        <f>[2]หน้าผ้า!AS141</f>
        <v>21513.800000000003</v>
      </c>
      <c r="AD132" s="8">
        <f>[2]หน้าผ้า!AT141</f>
        <v>0</v>
      </c>
      <c r="AE132" s="8">
        <f>[2]หน้าผ้า!AU141</f>
        <v>21513.800000000003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P8</v>
      </c>
      <c r="AI132" s="1">
        <f>[2]หน้าผ้า!DM141</f>
        <v>4</v>
      </c>
      <c r="AJ132" s="3">
        <f>[2]หน้าผ้า!DN141</f>
        <v>45821</v>
      </c>
      <c r="AK132" s="3">
        <f>[2]หน้าผ้า!DQ141</f>
        <v>45817</v>
      </c>
      <c r="AL132" s="3">
        <f>[2]หน้าผ้า!DR141</f>
        <v>45811</v>
      </c>
      <c r="AM132" s="3">
        <f>[2]หน้าผ้า!DS141</f>
        <v>45818</v>
      </c>
      <c r="AN132" s="3">
        <f>[2]หน้าผ้า!DT141</f>
        <v>45819</v>
      </c>
      <c r="AO132" s="3">
        <f>[2]หน้าผ้า!DU141</f>
        <v>45819</v>
      </c>
      <c r="AP132" s="3">
        <f>[2]หน้าผ้า!DP141</f>
        <v>45816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WRWT21670/WRWT21670</v>
      </c>
      <c r="BD132" s="56">
        <f>[2]หน้าผ้า!CA141</f>
        <v>1547.1290706666666</v>
      </c>
    </row>
    <row r="133" spans="1:56" ht="27.75" customHeight="1" x14ac:dyDescent="0.45">
      <c r="A133" s="3">
        <f>[2]หน้าผ้า!C142</f>
        <v>45803</v>
      </c>
      <c r="B133" s="14" t="str">
        <f>[2]หน้าผ้า!B142</f>
        <v>MK68-000709</v>
      </c>
      <c r="C133" s="9" t="str">
        <f>[2]หน้าผ้า!E142</f>
        <v>บจก.เอพีเอ็ม อะโกร</v>
      </c>
      <c r="D133" s="13" t="str">
        <f>[2]หน้าผ้า!F142</f>
        <v>โมโม่4132</v>
      </c>
      <c r="E133" s="9">
        <f>[2]หน้าผ้า!G142</f>
        <v>21</v>
      </c>
      <c r="F133" s="9">
        <f>[2]หน้าผ้า!H142</f>
        <v>40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108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>
        <f>[2]หน้าผ้า!T142</f>
        <v>22</v>
      </c>
      <c r="N133" s="9">
        <f>[2]หน้าผ้า!U142</f>
        <v>42</v>
      </c>
      <c r="O133" s="9">
        <f>[2]หน้าผ้า!V142</f>
        <v>40</v>
      </c>
      <c r="P133" s="10">
        <f>[2]หน้าผ้า!AB142</f>
        <v>113.97964300799998</v>
      </c>
      <c r="Q133" s="10">
        <f>[2]หน้าผ้า!AC142</f>
        <v>0</v>
      </c>
      <c r="R133" s="10">
        <f>[2]หน้าผ้า!AD142</f>
        <v>113.97964300799998</v>
      </c>
      <c r="S133" s="9" t="str">
        <f>[2]หน้าผ้า!Z142</f>
        <v>500กระสอบ</v>
      </c>
      <c r="T133" s="12">
        <f>[2]หน้าผ้า!X142</f>
        <v>45831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0</v>
      </c>
      <c r="Y133" s="10">
        <f>[2]หน้าผ้า!AN142</f>
        <v>5250</v>
      </c>
      <c r="Z133" s="9" t="str">
        <f>[2]หน้าผ้า!AO142</f>
        <v>WSWT2121670SM</v>
      </c>
      <c r="AA133" s="8">
        <f>[2]หน้าผ้า!AQ142</f>
        <v>5797.55</v>
      </c>
      <c r="AB133" s="8">
        <f>[2]หน้าผ้า!AR142</f>
        <v>0</v>
      </c>
      <c r="AC133" s="8">
        <f>[2]หน้าผ้า!AS142</f>
        <v>5797.55</v>
      </c>
      <c r="AD133" s="8">
        <f>[2]หน้าผ้า!AT142</f>
        <v>0</v>
      </c>
      <c r="AE133" s="8">
        <f>[2]หน้าผ้า!AU142</f>
        <v>5797.55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P8</v>
      </c>
      <c r="AI133" s="1">
        <f>[2]หน้าผ้า!DM142</f>
        <v>4</v>
      </c>
      <c r="AJ133" s="3">
        <f>[2]หน้าผ้า!DN142</f>
        <v>45831</v>
      </c>
      <c r="AK133" s="3">
        <f>[2]หน้าผ้า!DQ142</f>
        <v>45827</v>
      </c>
      <c r="AL133" s="3">
        <f>[2]หน้าผ้า!DR142</f>
        <v>45821</v>
      </c>
      <c r="AM133" s="3">
        <f>[2]หน้าผ้า!DS142</f>
        <v>45828</v>
      </c>
      <c r="AN133" s="3">
        <f>[2]หน้าผ้า!DT142</f>
        <v>45829</v>
      </c>
      <c r="AO133" s="3">
        <f>[2]หน้าผ้า!DU142</f>
        <v>45829</v>
      </c>
      <c r="AP133" s="3">
        <f>[2]หน้าผ้า!DP142</f>
        <v>45826</v>
      </c>
      <c r="AQ133" s="3">
        <f>[2]หน้าผ้า!DW142</f>
        <v>45830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WRWT21670/WRWT21670</v>
      </c>
      <c r="BD133" s="56">
        <f>[2]หน้าผ้า!CA142</f>
        <v>416.92114566666663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บจก.แอมโก้เวท</v>
      </c>
      <c r="D134" s="13" t="str">
        <f>[2]หน้าผ้า!F143</f>
        <v>รอแบบ</v>
      </c>
      <c r="E134" s="9">
        <f>[2]หน้าผ้า!G143</f>
        <v>21</v>
      </c>
      <c r="F134" s="9">
        <f>[2]หน้าผ้า!H143</f>
        <v>37</v>
      </c>
      <c r="G134" s="9" t="str">
        <f>[2]หน้าผ้า!I143</f>
        <v>ขาว</v>
      </c>
      <c r="H134" s="9" t="str">
        <f>[2]หน้าผ้า!J143</f>
        <v>ใส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ไม่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45838</v>
      </c>
      <c r="U134" s="11">
        <f>[2]หน้าผ้า!AA143</f>
        <v>130000</v>
      </c>
      <c r="V134" s="10">
        <f>[2]หน้าผ้า!AJ143</f>
        <v>0</v>
      </c>
      <c r="W134" s="10">
        <f>[2]หน้าผ้า!AL143</f>
        <v>130000</v>
      </c>
      <c r="X134" s="10">
        <f>[2]หน้าผ้า!AM143</f>
        <v>0</v>
      </c>
      <c r="Y134" s="10">
        <f>[2]หน้าผ้า!AN143</f>
        <v>136500</v>
      </c>
      <c r="Z134" s="9" t="str">
        <f>[2]หน้าผ้า!AO143</f>
        <v>WSWT2121670SM</v>
      </c>
      <c r="AA134" s="8">
        <f>[2]หน้าผ้า!AQ143</f>
        <v>139839.70000000001</v>
      </c>
      <c r="AB134" s="8">
        <f>[2]หน้าผ้า!AR143</f>
        <v>0</v>
      </c>
      <c r="AC134" s="8">
        <f>[2]หน้าผ้า!AS143</f>
        <v>139839.70000000001</v>
      </c>
      <c r="AD134" s="8">
        <f>[2]หน้าผ้า!AT143</f>
        <v>0</v>
      </c>
      <c r="AE134" s="8">
        <f>[2]หน้าผ้า!AU143</f>
        <v>139839.70000000001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P8</v>
      </c>
      <c r="AI134" s="1">
        <f>[2]หน้าผ้า!DM143</f>
        <v>4</v>
      </c>
      <c r="AJ134" s="3">
        <f>[2]หน้าผ้า!DN143</f>
        <v>45838</v>
      </c>
      <c r="AK134" s="3">
        <f>[2]หน้าผ้า!DQ143</f>
        <v>45834</v>
      </c>
      <c r="AL134" s="3">
        <f>[2]หน้าผ้า!DR143</f>
        <v>45828</v>
      </c>
      <c r="AM134" s="3">
        <f>[2]หน้าผ้า!DS143</f>
        <v>45835</v>
      </c>
      <c r="AN134" s="3">
        <f>[2]หน้าผ้า!DT143</f>
        <v>45836</v>
      </c>
      <c r="AO134" s="3">
        <f>[2]หน้าผ้า!DU143</f>
        <v>45836</v>
      </c>
      <c r="AP134" s="3">
        <f>[2]หน้าผ้า!DP143</f>
        <v>45833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WRWT21670/WRWT21670</v>
      </c>
      <c r="BD134" s="56">
        <f>[2]หน้าผ้า!CA143</f>
        <v>10056.338959333332</v>
      </c>
    </row>
    <row r="135" spans="1:56" ht="27.75" customHeight="1" x14ac:dyDescent="0.45">
      <c r="A135" s="3">
        <f>[2]หน้าผ้า!C144</f>
        <v>45628</v>
      </c>
      <c r="B135" s="14" t="str">
        <f>[2]หน้าผ้า!B144</f>
        <v>MK67-001617</v>
      </c>
      <c r="C135" s="9" t="str">
        <f>[2]หน้าผ้า!E144</f>
        <v>บจก.ที.ซี.ยูเนี่ยน อโกรเทค</v>
      </c>
      <c r="D135" s="13" t="str">
        <f>[2]หน้าผ้า!F144</f>
        <v>Zhejiang UN</v>
      </c>
      <c r="E135" s="9">
        <f>[2]หน้าผ้า!G144</f>
        <v>21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45838</v>
      </c>
      <c r="U135" s="11">
        <f>[2]หน้าผ้า!AA144</f>
        <v>8000</v>
      </c>
      <c r="V135" s="10">
        <f>[2]หน้าผ้า!AJ144</f>
        <v>0</v>
      </c>
      <c r="W135" s="10">
        <f>[2]หน้าผ้า!AL144</f>
        <v>8000</v>
      </c>
      <c r="X135" s="10">
        <f>[2]หน้าผ้า!AM144</f>
        <v>0</v>
      </c>
      <c r="Y135" s="10">
        <f>[2]หน้าผ้า!AN144</f>
        <v>8400</v>
      </c>
      <c r="Z135" s="9" t="str">
        <f>[2]หน้าผ้า!AO144</f>
        <v>WSWT2121670SM</v>
      </c>
      <c r="AA135" s="8">
        <f>[2]หน้าผ้า!AQ144</f>
        <v>8605.52</v>
      </c>
      <c r="AB135" s="8">
        <f>[2]หน้าผ้า!AR144</f>
        <v>0</v>
      </c>
      <c r="AC135" s="8">
        <f>[2]หน้าผ้า!AS144</f>
        <v>8605.52</v>
      </c>
      <c r="AD135" s="8">
        <f>[2]หน้าผ้า!AT144</f>
        <v>0</v>
      </c>
      <c r="AE135" s="8">
        <f>[2]หน้าผ้า!AU144</f>
        <v>8605.52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P8</v>
      </c>
      <c r="AI135" s="1">
        <f>[2]หน้าผ้า!DM144</f>
        <v>4</v>
      </c>
      <c r="AJ135" s="3">
        <f>[2]หน้าผ้า!DN144</f>
        <v>45838</v>
      </c>
      <c r="AK135" s="3">
        <f>[2]หน้าผ้า!DQ144</f>
        <v>45834</v>
      </c>
      <c r="AL135" s="3">
        <f>[2]หน้าผ้า!DR144</f>
        <v>45828</v>
      </c>
      <c r="AM135" s="3">
        <f>[2]หน้าผ้า!DS144</f>
        <v>45835</v>
      </c>
      <c r="AN135" s="3">
        <f>[2]หน้าผ้า!DT144</f>
        <v>45836</v>
      </c>
      <c r="AO135" s="3">
        <f>[2]หน้าผ้า!DU144</f>
        <v>45836</v>
      </c>
      <c r="AP135" s="3">
        <f>[2]หน้าผ้า!DP144</f>
        <v>45833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 t="str">
        <f>[2]หน้าผ้า!AG144</f>
        <v>20/1--5/3 ลูกค้าแจ้งเลื่อน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WRWT21670/WRWT21670</v>
      </c>
      <c r="BD135" s="56">
        <f>[2]หน้าผ้า!CA144</f>
        <v>618.85162826666658</v>
      </c>
    </row>
    <row r="136" spans="1:56" ht="27.75" customHeight="1" x14ac:dyDescent="0.45">
      <c r="A136" s="3">
        <f>[2]หน้าผ้า!C145</f>
        <v>45798</v>
      </c>
      <c r="B136" s="14" t="str">
        <f>[2]หน้าผ้า!B145</f>
        <v>MK68-000691</v>
      </c>
      <c r="C136" s="9" t="str">
        <f>[2]หน้าผ้า!E145</f>
        <v>บจก.เอพีเอ็ม อะโกร</v>
      </c>
      <c r="D136" s="13" t="str">
        <f>[2]หน้าผ้า!F145</f>
        <v>ฟีล กู๊ด 821</v>
      </c>
      <c r="E136" s="9">
        <f>[2]หน้าผ้า!G145</f>
        <v>21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102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>
        <f>[2]หน้าผ้า!T145</f>
        <v>22</v>
      </c>
      <c r="N136" s="9">
        <f>[2]หน้าผ้า!U145</f>
        <v>40</v>
      </c>
      <c r="O136" s="9">
        <f>[2]หน้าผ้า!V145</f>
        <v>40</v>
      </c>
      <c r="P136" s="10">
        <f>[2]หน้าผ้า!AB145</f>
        <v>65.13122457599998</v>
      </c>
      <c r="Q136" s="10">
        <f>[2]หน้าผ้า!AC145</f>
        <v>0</v>
      </c>
      <c r="R136" s="10">
        <f>[2]หน้าผ้า!AD145</f>
        <v>65.13122457599998</v>
      </c>
      <c r="S136" s="9" t="str">
        <f>[2]หน้าผ้า!Z145</f>
        <v>500กระสอบแบน</v>
      </c>
      <c r="T136" s="12" t="str">
        <f>[2]หน้าผ้า!X145</f>
        <v>รอแจ้ง</v>
      </c>
      <c r="U136" s="11">
        <f>[2]หน้าผ้า!AA145</f>
        <v>3000</v>
      </c>
      <c r="V136" s="10">
        <f>[2]หน้าผ้า!AJ145</f>
        <v>0</v>
      </c>
      <c r="W136" s="10">
        <f>[2]หน้าผ้า!AL145</f>
        <v>3000</v>
      </c>
      <c r="X136" s="10">
        <f>[2]หน้าผ้า!AM145</f>
        <v>0</v>
      </c>
      <c r="Y136" s="10">
        <f>[2]หน้าผ้า!AN145</f>
        <v>3150</v>
      </c>
      <c r="Z136" s="9" t="str">
        <f>[2]หน้าผ้า!AO145</f>
        <v>WSWT2121670SM</v>
      </c>
      <c r="AA136" s="8">
        <f>[2]หน้าผ้า!AQ145</f>
        <v>3310.89</v>
      </c>
      <c r="AB136" s="8">
        <f>[2]หน้าผ้า!AR145</f>
        <v>0</v>
      </c>
      <c r="AC136" s="8">
        <f>[2]หน้าผ้า!AS145</f>
        <v>3310.89</v>
      </c>
      <c r="AD136" s="8">
        <f>[2]หน้าผ้า!AT145</f>
        <v>0</v>
      </c>
      <c r="AE136" s="8">
        <f>[2]หน้าผ้า!AU145</f>
        <v>3310.89</v>
      </c>
      <c r="AF136" s="8">
        <f>[2]หน้าผ้า!AI145</f>
        <v>0</v>
      </c>
      <c r="AG136" s="1" t="str">
        <f>[3]หน้าผ้า!DC148</f>
        <v>ยังไม่ได้พิมพ์</v>
      </c>
      <c r="AH136" s="1" t="str">
        <f>[2]หน้าผ้า!DL145</f>
        <v>P8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 t="e">
        <f>[2]หน้าผ้า!DW145</f>
        <v>#VALUE!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WRWT21670/WRWT21670</v>
      </c>
      <c r="BD136" s="56">
        <f>[2]หน้าผ้า!CA145</f>
        <v>238.09713619999999</v>
      </c>
    </row>
    <row r="137" spans="1:56" ht="27.75" customHeight="1" x14ac:dyDescent="0.45">
      <c r="A137" s="3">
        <f>[2]หน้าผ้า!C146</f>
        <v>45808</v>
      </c>
      <c r="B137" s="14" t="str">
        <f>[2]หน้าผ้า!B146</f>
        <v>MK68-000723</v>
      </c>
      <c r="C137" s="9" t="str">
        <f>[2]หน้าผ้า!E146</f>
        <v>บจก.เอพีเอ็ม อะโกร</v>
      </c>
      <c r="D137" s="13" t="str">
        <f>[2]หน้าผ้า!F146</f>
        <v>ฟีล กู๊ด 802</v>
      </c>
      <c r="E137" s="9">
        <f>[2]หน้าผ้า!G146</f>
        <v>21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102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>
        <f>[2]หน้าผ้า!T146</f>
        <v>22</v>
      </c>
      <c r="N137" s="9">
        <f>[2]หน้าผ้า!U146</f>
        <v>40</v>
      </c>
      <c r="O137" s="9">
        <f>[2]หน้าผ้า!V146</f>
        <v>40</v>
      </c>
      <c r="P137" s="10">
        <f>[2]หน้าผ้า!AB146</f>
        <v>217.10408191999997</v>
      </c>
      <c r="Q137" s="10">
        <f>[2]หน้าผ้า!AC146</f>
        <v>0</v>
      </c>
      <c r="R137" s="10">
        <f>[2]หน้าผ้า!AD146</f>
        <v>217.10408191999997</v>
      </c>
      <c r="S137" s="9" t="str">
        <f>[2]หน้าผ้า!Z146</f>
        <v>500กระสอบแบน</v>
      </c>
      <c r="T137" s="12">
        <f>[2]หน้าผ้า!X146</f>
        <v>45814</v>
      </c>
      <c r="U137" s="11">
        <f>[2]หน้าผ้า!AA146</f>
        <v>10000</v>
      </c>
      <c r="V137" s="10">
        <f>[2]หน้าผ้า!AJ146</f>
        <v>0</v>
      </c>
      <c r="W137" s="10">
        <f>[2]หน้าผ้า!AL146</f>
        <v>10000</v>
      </c>
      <c r="X137" s="10">
        <f>[2]หน้าผ้า!AM146</f>
        <v>0</v>
      </c>
      <c r="Y137" s="10">
        <f>[2]หน้าผ้า!AN146</f>
        <v>10500</v>
      </c>
      <c r="Z137" s="9" t="str">
        <f>[2]หน้าผ้า!AO146</f>
        <v>WSWT2121670SM</v>
      </c>
      <c r="AA137" s="8">
        <f>[2]หน้าผ้า!AQ146</f>
        <v>11036.3</v>
      </c>
      <c r="AB137" s="8">
        <f>[2]หน้าผ้า!AR146</f>
        <v>0</v>
      </c>
      <c r="AC137" s="8">
        <f>[2]หน้าผ้า!AS146</f>
        <v>11036.3</v>
      </c>
      <c r="AD137" s="8">
        <f>[2]หน้าผ้า!AT146</f>
        <v>0</v>
      </c>
      <c r="AE137" s="8">
        <f>[2]หน้าผ้า!AU146</f>
        <v>11036.3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45814</v>
      </c>
      <c r="AK137" s="3">
        <f>[2]หน้าผ้า!DQ146</f>
        <v>45810</v>
      </c>
      <c r="AL137" s="3">
        <f>[2]หน้าผ้า!DR146</f>
        <v>45804</v>
      </c>
      <c r="AM137" s="3">
        <f>[2]หน้าผ้า!DS146</f>
        <v>45811</v>
      </c>
      <c r="AN137" s="3">
        <f>[2]หน้าผ้า!DT146</f>
        <v>45812</v>
      </c>
      <c r="AO137" s="3">
        <f>[2]หน้าผ้า!DU146</f>
        <v>45812</v>
      </c>
      <c r="AP137" s="3">
        <f>[2]หน้าผ้า!DP146</f>
        <v>45809</v>
      </c>
      <c r="AQ137" s="3">
        <f>[2]หน้าผ้า!DW146</f>
        <v>45813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WRWT21670/WRWT21670</v>
      </c>
      <c r="BD137" s="56">
        <f>[2]หน้าผ้า!CA146</f>
        <v>793.65712066666651</v>
      </c>
    </row>
    <row r="138" spans="1:56" ht="27.75" customHeight="1" x14ac:dyDescent="0.45">
      <c r="A138" s="3">
        <f>[2]หน้าผ้า!C147</f>
        <v>45631</v>
      </c>
      <c r="B138" s="14" t="str">
        <f>[2]หน้าผ้า!B147</f>
        <v>MK67-001642</v>
      </c>
      <c r="C138" s="9" t="str">
        <f>[2]หน้าผ้า!E147</f>
        <v>บจก.ที.ซี.ยูเนี่ยน อโกรเทค</v>
      </c>
      <c r="D138" s="13" t="str">
        <f>[2]หน้าผ้า!F147</f>
        <v>Zhejiang UN</v>
      </c>
      <c r="E138" s="9">
        <f>[2]หน้าผ้า!G147</f>
        <v>21</v>
      </c>
      <c r="F138" s="9">
        <f>[2]หน้าผ้า!H147</f>
        <v>37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45838</v>
      </c>
      <c r="U138" s="11">
        <f>[2]หน้าผ้า!AA147</f>
        <v>16000</v>
      </c>
      <c r="V138" s="10">
        <f>[2]หน้าผ้า!AJ147</f>
        <v>0</v>
      </c>
      <c r="W138" s="10">
        <f>[2]หน้าผ้า!AL147</f>
        <v>16000</v>
      </c>
      <c r="X138" s="10">
        <f>[2]หน้าผ้า!AM147</f>
        <v>0</v>
      </c>
      <c r="Y138" s="10">
        <f>[2]หน้าผ้า!AN147</f>
        <v>16800</v>
      </c>
      <c r="Z138" s="9" t="str">
        <f>[2]หน้าผ้า!AO147</f>
        <v>WSWT2121670SM</v>
      </c>
      <c r="AA138" s="8">
        <f>[2]หน้าผ้า!AQ147</f>
        <v>17211.04</v>
      </c>
      <c r="AB138" s="8">
        <f>[2]หน้าผ้า!AR147</f>
        <v>0</v>
      </c>
      <c r="AC138" s="8">
        <f>[2]หน้าผ้า!AS147</f>
        <v>17211.04</v>
      </c>
      <c r="AD138" s="8">
        <f>[2]หน้าผ้า!AT147</f>
        <v>0</v>
      </c>
      <c r="AE138" s="8">
        <f>[2]หน้าผ้า!AU147</f>
        <v>17211.04</v>
      </c>
      <c r="AF138" s="8">
        <f>[2]หน้าผ้า!AI147</f>
        <v>0</v>
      </c>
      <c r="AG138" s="1" t="str">
        <f>[3]หน้าผ้า!DC150</f>
        <v>รอแบบ</v>
      </c>
      <c r="AH138" s="1" t="str">
        <f>[2]หน้าผ้า!DL147</f>
        <v>P8</v>
      </c>
      <c r="AI138" s="1">
        <f>[2]หน้าผ้า!DM147</f>
        <v>4</v>
      </c>
      <c r="AJ138" s="3">
        <f>[2]หน้าผ้า!DN147</f>
        <v>45838</v>
      </c>
      <c r="AK138" s="3">
        <f>[2]หน้าผ้า!DQ147</f>
        <v>45834</v>
      </c>
      <c r="AL138" s="3">
        <f>[2]หน้าผ้า!DR147</f>
        <v>45828</v>
      </c>
      <c r="AM138" s="3">
        <f>[2]หน้าผ้า!DS147</f>
        <v>45835</v>
      </c>
      <c r="AN138" s="3">
        <f>[2]หน้าผ้า!DT147</f>
        <v>45836</v>
      </c>
      <c r="AO138" s="3">
        <f>[2]หน้าผ้า!DU147</f>
        <v>45836</v>
      </c>
      <c r="AP138" s="3">
        <f>[2]หน้าผ้า!DP147</f>
        <v>45833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 t="str">
        <f>[2]หน้าผ้า!AG147</f>
        <v>3/2---19/3 ลูกค้าแจ้งเลื่อน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WRWT21670/WRWT21670</v>
      </c>
      <c r="BD138" s="56">
        <f>[2]หน้าผ้า!CA147</f>
        <v>1237.7032565333332</v>
      </c>
    </row>
    <row r="139" spans="1:56" ht="27.75" customHeight="1" x14ac:dyDescent="0.45">
      <c r="A139" s="3">
        <f>[2]หน้าผ้า!C148</f>
        <v>45631</v>
      </c>
      <c r="B139" s="14" t="str">
        <f>[2]หน้าผ้า!B148</f>
        <v>MK67-001643</v>
      </c>
      <c r="C139" s="9" t="str">
        <f>[2]หน้าผ้า!E148</f>
        <v>บจก.ที.ซี.ยูเนี่ยน อโกรเทค</v>
      </c>
      <c r="D139" s="13" t="str">
        <f>[2]หน้าผ้า!F148</f>
        <v>Zhejiang UN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 t="str">
        <f>[2]หน้าผ้า!X148</f>
        <v>รอแจ้ง</v>
      </c>
      <c r="U139" s="11">
        <f>[2]หน้าผ้า!AA148</f>
        <v>16000</v>
      </c>
      <c r="V139" s="10">
        <f>[2]หน้าผ้า!AJ148</f>
        <v>0</v>
      </c>
      <c r="W139" s="10">
        <f>[2]หน้าผ้า!AL148</f>
        <v>16000</v>
      </c>
      <c r="X139" s="10">
        <f>[2]หน้าผ้า!AM148</f>
        <v>0</v>
      </c>
      <c r="Y139" s="10">
        <f>[2]หน้าผ้า!AN148</f>
        <v>16800</v>
      </c>
      <c r="Z139" s="9" t="str">
        <f>[2]หน้าผ้า!AO148</f>
        <v>WSWT2121670SM</v>
      </c>
      <c r="AA139" s="8">
        <f>[2]หน้าผ้า!AQ148</f>
        <v>17211.04</v>
      </c>
      <c r="AB139" s="8">
        <f>[2]หน้าผ้า!AR148</f>
        <v>0</v>
      </c>
      <c r="AC139" s="8">
        <f>[2]หน้าผ้า!AS148</f>
        <v>17211.04</v>
      </c>
      <c r="AD139" s="8">
        <f>[2]หน้าผ้า!AT148</f>
        <v>0</v>
      </c>
      <c r="AE139" s="8">
        <f>[2]หน้าผ้า!AU148</f>
        <v>17211.04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P8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 t="str">
        <f>[2]หน้าผ้า!AG148</f>
        <v>17/2---28/3 ลูกค้าแจ้งเลื่อน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1237.7032565333332</v>
      </c>
    </row>
    <row r="140" spans="1:56" ht="27.75" customHeight="1" x14ac:dyDescent="0.45">
      <c r="A140" s="3" t="str">
        <f>[2]หน้าผ้า!C149</f>
        <v>ประมาณการ</v>
      </c>
      <c r="B140" s="14" t="str">
        <f>[2]หน้าผ้า!B149</f>
        <v>ประมาณการ</v>
      </c>
      <c r="C140" s="9" t="str">
        <f>[2]หน้าผ้า!E149</f>
        <v>บจก.ที.ซี.ยูเนี่ยน อโกรเทค</v>
      </c>
      <c r="D140" s="13" t="str">
        <f>[2]หน้าผ้า!F149</f>
        <v>Zhejiang UN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 t="str">
        <f>[2]หน้าผ้า!X149</f>
        <v>รอแจ้ง</v>
      </c>
      <c r="U140" s="11">
        <f>[2]หน้าผ้า!AA149</f>
        <v>10000</v>
      </c>
      <c r="V140" s="10">
        <f>[2]หน้าผ้า!AJ149</f>
        <v>0</v>
      </c>
      <c r="W140" s="10">
        <f>[2]หน้าผ้า!AL149</f>
        <v>10000</v>
      </c>
      <c r="X140" s="10">
        <f>[2]หน้าผ้า!AM149</f>
        <v>0</v>
      </c>
      <c r="Y140" s="10">
        <f>[2]หน้าผ้า!AN149</f>
        <v>10500</v>
      </c>
      <c r="Z140" s="9" t="str">
        <f>[2]หน้าผ้า!AO149</f>
        <v>WSWT2121670SM</v>
      </c>
      <c r="AA140" s="8">
        <f>[2]หน้าผ้า!AQ149</f>
        <v>10756.900000000001</v>
      </c>
      <c r="AB140" s="8">
        <f>[2]หน้าผ้า!AR149</f>
        <v>0</v>
      </c>
      <c r="AC140" s="8">
        <f>[2]หน้าผ้า!AS149</f>
        <v>10756.900000000001</v>
      </c>
      <c r="AD140" s="8">
        <f>[2]หน้าผ้า!AT149</f>
        <v>0</v>
      </c>
      <c r="AE140" s="8">
        <f>[2]หน้าผ้า!AU149</f>
        <v>10756.900000000001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P8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773.56453533333331</v>
      </c>
    </row>
    <row r="141" spans="1:56" ht="27.75" customHeight="1" x14ac:dyDescent="0.45">
      <c r="A141" s="3" t="str">
        <f>[2]หน้าผ้า!C150</f>
        <v>ประมาณการ</v>
      </c>
      <c r="B141" s="14" t="str">
        <f>[2]หน้าผ้า!B150</f>
        <v>ประมาณการ</v>
      </c>
      <c r="C141" s="9" t="str">
        <f>[2]หน้าผ้า!E150</f>
        <v>บจก.เอพีเอ็ม อะโกร</v>
      </c>
      <c r="D141" s="13" t="str">
        <f>[2]หน้าผ้า!F150</f>
        <v>รอแบบ</v>
      </c>
      <c r="E141" s="9">
        <f>[2]หน้าผ้า!G150</f>
        <v>21</v>
      </c>
      <c r="F141" s="9">
        <f>[2]หน้าผ้า!H150</f>
        <v>40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108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จับจีบ</v>
      </c>
      <c r="M141" s="10">
        <f>[2]หน้าผ้า!T150</f>
        <v>22</v>
      </c>
      <c r="N141" s="9">
        <f>[2]หน้าผ้า!U150</f>
        <v>42</v>
      </c>
      <c r="O141" s="9">
        <f>[2]หน้าผ้า!V150</f>
        <v>40</v>
      </c>
      <c r="P141" s="10">
        <f>[2]หน้าผ้า!AB150</f>
        <v>227.95928601599996</v>
      </c>
      <c r="Q141" s="10">
        <f>[2]หน้าผ้า!AC150</f>
        <v>0</v>
      </c>
      <c r="R141" s="10">
        <f>[2]หน้าผ้า!AD150</f>
        <v>227.95928601599996</v>
      </c>
      <c r="S141" s="9" t="str">
        <f>[2]หน้าผ้า!Z150</f>
        <v>500กระสอบแบน</v>
      </c>
      <c r="T141" s="12">
        <f>[2]หน้าผ้า!X150</f>
        <v>45838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WSWT2121670SM</v>
      </c>
      <c r="AA141" s="8">
        <f>[2]หน้าผ้า!AQ150</f>
        <v>11595.1</v>
      </c>
      <c r="AB141" s="8">
        <f>[2]หน้าผ้า!AR150</f>
        <v>0</v>
      </c>
      <c r="AC141" s="8">
        <f>[2]หน้าผ้า!AS150</f>
        <v>11595.1</v>
      </c>
      <c r="AD141" s="8">
        <f>[2]หน้าผ้า!AT150</f>
        <v>0</v>
      </c>
      <c r="AE141" s="8">
        <f>[2]หน้าผ้า!AU150</f>
        <v>11595.1</v>
      </c>
      <c r="AF141" s="8">
        <f>[2]หน้าผ้า!AI150</f>
        <v>0</v>
      </c>
      <c r="AG141" s="1" t="str">
        <f>[3]หน้าผ้า!DC153</f>
        <v>พิมพ์ไม่ครบ</v>
      </c>
      <c r="AH141" s="1" t="str">
        <f>[2]หน้าผ้า!DL150</f>
        <v>P8</v>
      </c>
      <c r="AI141" s="1">
        <f>[2]หน้าผ้า!DM150</f>
        <v>4</v>
      </c>
      <c r="AJ141" s="3">
        <f>[2]หน้าผ้า!DN150</f>
        <v>45838</v>
      </c>
      <c r="AK141" s="3">
        <f>[2]หน้าผ้า!DQ150</f>
        <v>45834</v>
      </c>
      <c r="AL141" s="3">
        <f>[2]หน้าผ้า!DR150</f>
        <v>45828</v>
      </c>
      <c r="AM141" s="3">
        <f>[2]หน้าผ้า!DS150</f>
        <v>45835</v>
      </c>
      <c r="AN141" s="3">
        <f>[2]หน้าผ้า!DT150</f>
        <v>45836</v>
      </c>
      <c r="AO141" s="3">
        <f>[2]หน้าผ้า!DU150</f>
        <v>45836</v>
      </c>
      <c r="AP141" s="3">
        <f>[2]หน้าผ้า!DP150</f>
        <v>45833</v>
      </c>
      <c r="AQ141" s="3">
        <f>[2]หน้าผ้า!DW150</f>
        <v>45837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>รอART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833.84229133333326</v>
      </c>
    </row>
    <row r="142" spans="1:56" ht="27.75" customHeight="1" x14ac:dyDescent="0.45">
      <c r="A142" s="3">
        <f>[2]หน้าผ้า!C151</f>
        <v>45066</v>
      </c>
      <c r="B142" s="14" t="str">
        <f>[2]หน้าผ้า!B151</f>
        <v>MK66-000701</v>
      </c>
      <c r="C142" s="9" t="str">
        <f>[2]หน้าผ้า!E151</f>
        <v>บจก.เอสพีเอ็ม อาหารสัตว์</v>
      </c>
      <c r="D142" s="13" t="str">
        <f>[2]หน้าผ้า!F151</f>
        <v>มาซูฟีด ซี041</v>
      </c>
      <c r="E142" s="9">
        <f>[2]หน้าผ้า!G151</f>
        <v>21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102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>
        <f>[2]หน้าผ้า!T151</f>
        <v>22</v>
      </c>
      <c r="N142" s="9">
        <f>[2]หน้าผ้า!U151</f>
        <v>40</v>
      </c>
      <c r="O142" s="9">
        <f>[2]หน้าผ้า!V151</f>
        <v>40</v>
      </c>
      <c r="P142" s="10">
        <f>[2]หน้าผ้า!AB151</f>
        <v>108.55204095999999</v>
      </c>
      <c r="Q142" s="10">
        <f>[2]หน้าผ้า!AC151</f>
        <v>0</v>
      </c>
      <c r="R142" s="10">
        <f>[2]หน้าผ้า!AD151</f>
        <v>108.55204095999999</v>
      </c>
      <c r="S142" s="9" t="str">
        <f>[2]หน้าผ้า!Z151</f>
        <v>500กระสอบแบน</v>
      </c>
      <c r="T142" s="12" t="str">
        <f>[2]หน้าผ้า!X151</f>
        <v>รอแจ้ง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WSWT2121670SM</v>
      </c>
      <c r="AA142" s="8">
        <f>[2]หน้าผ้า!AQ151</f>
        <v>5518.15</v>
      </c>
      <c r="AB142" s="8">
        <f>[2]หน้าผ้า!AR151</f>
        <v>0</v>
      </c>
      <c r="AC142" s="8">
        <f>[2]หน้าผ้า!AS151</f>
        <v>5518.15</v>
      </c>
      <c r="AD142" s="8">
        <f>[2]หน้าผ้า!AT151</f>
        <v>0</v>
      </c>
      <c r="AE142" s="8">
        <f>[2]หน้าผ้า!AU151</f>
        <v>5518.15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P8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 t="e">
        <f>[2]หน้าผ้า!DW151</f>
        <v>#VALUE!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396.82856033333326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21</v>
      </c>
      <c r="F143" s="9">
        <f>[2]หน้าผ้า!H152</f>
        <v>37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74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 t="str">
        <f>[2]หน้าผ้า!AC152</f>
        <v>ว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WSWT2121670SM</v>
      </c>
      <c r="AA143" s="8">
        <f>[2]หน้าผ้า!AQ152</f>
        <v>433614.83</v>
      </c>
      <c r="AB143" s="8">
        <f>[2]หน้าผ้า!AR152</f>
        <v>46827.55</v>
      </c>
      <c r="AC143" s="8">
        <f>[2]หน้าผ้า!AS152</f>
        <v>386787.28</v>
      </c>
      <c r="AD143" s="8">
        <f>[2]หน้าผ้า!AT152</f>
        <v>5797.55</v>
      </c>
      <c r="AE143" s="8">
        <f>[2]หน้าผ้า!AU152</f>
        <v>427817.28</v>
      </c>
      <c r="AF143" s="8" t="str">
        <f>[2]หน้าผ้า!AI152</f>
        <v>ระบุในSD</v>
      </c>
      <c r="AG143" s="1" t="str">
        <f>[3]หน้าผ้า!DC155</f>
        <v>พิมพ์ไม่ครบ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WRWT210670/WRWT21670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9</v>
      </c>
      <c r="B144" s="14" t="str">
        <f>[2]หน้าผ้า!B153</f>
        <v>MK68-000640</v>
      </c>
      <c r="C144" s="9" t="str">
        <f>[2]หน้าผ้า!E153</f>
        <v>กรมการข้าว</v>
      </c>
      <c r="D144" s="13" t="str">
        <f>[2]หน้าผ้า!F153</f>
        <v>เมล็ดพันธุ์ข้าว</v>
      </c>
      <c r="E144" s="9">
        <f>[2]หน้าผ้า!G153</f>
        <v>22</v>
      </c>
      <c r="F144" s="9">
        <f>[2]หน้าผ้า!H153</f>
        <v>34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115</v>
      </c>
      <c r="J144" s="9" t="str">
        <f>[2]หน้าผ้า!M153</f>
        <v>+</v>
      </c>
      <c r="K144" s="9">
        <f>[2]หน้าผ้า!N153</f>
        <v>5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300กระสอบแบนเต็มใบ</v>
      </c>
      <c r="T144" s="12">
        <f>[2]หน้าผ้า!X153</f>
        <v>45833</v>
      </c>
      <c r="U144" s="11">
        <f>[2]หน้าผ้า!AA153</f>
        <v>239700</v>
      </c>
      <c r="V144" s="10">
        <f>[2]หน้าผ้า!AJ153</f>
        <v>0</v>
      </c>
      <c r="W144" s="10">
        <f>[2]หน้าผ้า!AL153</f>
        <v>239700</v>
      </c>
      <c r="X144" s="10">
        <f>[2]หน้าผ้า!AM153</f>
        <v>89770</v>
      </c>
      <c r="Y144" s="10">
        <f>[2]หน้าผ้า!AN153</f>
        <v>157426.5</v>
      </c>
      <c r="Z144" s="9" t="str">
        <f>[2]หน้าผ้า!AO153</f>
        <v>WSWT2221940</v>
      </c>
      <c r="AA144" s="8">
        <f>[2]หน้าผ้า!AQ153</f>
        <v>156146.62255499998</v>
      </c>
      <c r="AB144" s="8">
        <f>[2]หน้าผ้า!AR153</f>
        <v>60310</v>
      </c>
      <c r="AC144" s="8">
        <f>[2]หน้าผ้า!AS153</f>
        <v>95836.62255499998</v>
      </c>
      <c r="AD144" s="8">
        <f>[2]หน้าผ้า!AT153</f>
        <v>10000</v>
      </c>
      <c r="AE144" s="8">
        <f>[2]หน้าผ้า!AU153</f>
        <v>146146.62255499998</v>
      </c>
      <c r="AF144" s="8" t="str">
        <f>[2]หน้าผ้า!AI153</f>
        <v>ห้ามขาด-ผลิตเกิน 300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>
        <f>[2]หน้าผ้า!DN153</f>
        <v>45833</v>
      </c>
      <c r="AK144" s="3">
        <f>[2]หน้าผ้า!DQ153</f>
        <v>45829</v>
      </c>
      <c r="AL144" s="3">
        <f>[2]หน้าผ้า!DR153</f>
        <v>45823</v>
      </c>
      <c r="AM144" s="3">
        <f>[2]หน้าผ้า!DS153</f>
        <v>45830</v>
      </c>
      <c r="AN144" s="3">
        <f>[2]หน้าผ้า!DT153</f>
        <v>45831</v>
      </c>
      <c r="AO144" s="3">
        <f>[2]หน้าผ้า!DU153</f>
        <v>45831</v>
      </c>
      <c r="AP144" s="3">
        <f>[2]หน้าผ้า!DP153</f>
        <v>45828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WRWT21940/WRWT21940</v>
      </c>
      <c r="BD144" s="56">
        <f>[2]หน้าผ้า!CA153</f>
        <v>10239.823664593232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21.6</v>
      </c>
      <c r="F145" s="9">
        <f>[2]หน้าผ้า!H154</f>
        <v>34</v>
      </c>
      <c r="G145" s="9">
        <f>[2]หน้าผ้า!I154</f>
        <v>0</v>
      </c>
      <c r="H145" s="9">
        <f>[2]หน้าผ้า!J154</f>
        <v>0</v>
      </c>
      <c r="I145" s="9">
        <f>[2]หน้าผ้า!L154</f>
        <v>97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WSWT2221940</v>
      </c>
      <c r="AA145" s="8">
        <f>[2]หน้าผ้า!AQ154</f>
        <v>156146.62255499998</v>
      </c>
      <c r="AB145" s="8">
        <f>[2]หน้าผ้า!AR154</f>
        <v>60310</v>
      </c>
      <c r="AC145" s="8">
        <f>[2]หน้าผ้า!AS154</f>
        <v>95836.62255499998</v>
      </c>
      <c r="AD145" s="8">
        <f>[2]หน้าผ้า!AT154</f>
        <v>10000</v>
      </c>
      <c r="AE145" s="8">
        <f>[2]หน้าผ้า!AU154</f>
        <v>146146.62255499998</v>
      </c>
      <c r="AF145" s="8" t="str">
        <f>[2]หน้าผ้า!AI154</f>
        <v>ระบุในSD</v>
      </c>
      <c r="AG145" s="1" t="str">
        <f>[3]หน้าผ้า!DC157</f>
        <v>รอตัด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WRWT21940/WRWT21940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45797</v>
      </c>
      <c r="B146" s="14" t="str">
        <f>[2]หน้าผ้า!B155</f>
        <v>MK68-000685</v>
      </c>
      <c r="C146" s="9" t="str">
        <f>[2]หน้าผ้า!E155</f>
        <v>บจก.ซิเบลโก้(บางเลน)</v>
      </c>
      <c r="D146" s="13" t="str">
        <f>[2]หน้าผ้า!F155</f>
        <v>SILICA</v>
      </c>
      <c r="E146" s="9">
        <f>[2]หน้าผ้า!G155</f>
        <v>23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>
        <f>[2]หน้าผ้า!X155</f>
        <v>45813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1685</v>
      </c>
      <c r="Y146" s="10">
        <f>[2]หน้าผ้า!AN155</f>
        <v>3480.75</v>
      </c>
      <c r="Z146" s="9" t="str">
        <f>[2]หน้าผ้า!AO155</f>
        <v>WSWT2325650</v>
      </c>
      <c r="AA146" s="8">
        <f>[2]หน้าผ้า!AQ155</f>
        <v>3841.4601225000001</v>
      </c>
      <c r="AB146" s="8">
        <f>[2]หน้าผ้า!AR155</f>
        <v>3841.4601225000001</v>
      </c>
      <c r="AC146" s="8">
        <f>[2]หน้าผ้า!AS155</f>
        <v>0</v>
      </c>
      <c r="AD146" s="8">
        <f>[2]หน้าผ้า!AT155</f>
        <v>3841.4601225000001</v>
      </c>
      <c r="AE146" s="8">
        <f>[2]หน้าผ้า!AU155</f>
        <v>0</v>
      </c>
      <c r="AF146" s="8" t="str">
        <f>[2]หน้าผ้า!AI155</f>
        <v>ห้ามเกิน-ขาดได้5%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>
        <f>[2]หน้าผ้า!DN155</f>
        <v>45813</v>
      </c>
      <c r="AK146" s="3">
        <f>[2]หน้าผ้า!DQ155</f>
        <v>45809</v>
      </c>
      <c r="AL146" s="3">
        <f>[2]หน้าผ้า!DR155</f>
        <v>45803</v>
      </c>
      <c r="AM146" s="3">
        <f>[2]หน้าผ้า!DS155</f>
        <v>45810</v>
      </c>
      <c r="AN146" s="3">
        <f>[2]หน้าผ้า!DT155</f>
        <v>45811</v>
      </c>
      <c r="AO146" s="3">
        <f>[2]หน้าผ้า!DU155</f>
        <v>45811</v>
      </c>
      <c r="AP146" s="3">
        <f>[2]หน้าผ้า!DP155</f>
        <v>45808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WRWT25650/WRWT25650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45797</v>
      </c>
      <c r="B147" s="14" t="str">
        <f>[2]หน้าผ้า!B156</f>
        <v>MK68-000685</v>
      </c>
      <c r="C147" s="9" t="str">
        <f>[2]หน้าผ้า!E156</f>
        <v>บจก.ซิเบลโก้(บางเลน)</v>
      </c>
      <c r="D147" s="13" t="str">
        <f>[2]หน้าผ้า!F156</f>
        <v>FELDSPAR N15</v>
      </c>
      <c r="E147" s="9">
        <f>[2]หน้าผ้า!G156</f>
        <v>23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ไม่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</v>
      </c>
      <c r="T147" s="12">
        <f>[2]หน้าผ้า!X156</f>
        <v>45813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WSWT2325650</v>
      </c>
      <c r="AA147" s="8">
        <f>[2]หน้าผ้า!AQ156</f>
        <v>5518.15</v>
      </c>
      <c r="AB147" s="8">
        <f>[2]หน้าผ้า!AR156</f>
        <v>5518.15</v>
      </c>
      <c r="AC147" s="8">
        <f>[2]หน้าผ้า!AS156</f>
        <v>0</v>
      </c>
      <c r="AD147" s="8">
        <f>[2]หน้าผ้า!AT156</f>
        <v>5518.15</v>
      </c>
      <c r="AE147" s="8">
        <f>[2]หน้าผ้า!AU156</f>
        <v>0</v>
      </c>
      <c r="AF147" s="8" t="str">
        <f>[2]หน้าผ้า!AI156</f>
        <v>ห้ามเกิน-ขาดได้5%</v>
      </c>
      <c r="AG147" s="1" t="str">
        <f>[3]หน้าผ้า!DC159</f>
        <v>รอแบบ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45813</v>
      </c>
      <c r="AK147" s="3">
        <f>[2]หน้าผ้า!DQ156</f>
        <v>45809</v>
      </c>
      <c r="AL147" s="3">
        <f>[2]หน้าผ้า!DR156</f>
        <v>45803</v>
      </c>
      <c r="AM147" s="3">
        <f>[2]หน้าผ้า!DS156</f>
        <v>45810</v>
      </c>
      <c r="AN147" s="3">
        <f>[2]หน้าผ้า!DT156</f>
        <v>45811</v>
      </c>
      <c r="AO147" s="3">
        <f>[2]หน้าผ้า!DU156</f>
        <v>45811</v>
      </c>
      <c r="AP147" s="3">
        <f>[2]หน้าผ้า!DP156</f>
        <v>45808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WRWT25650/WRWT25650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45797</v>
      </c>
      <c r="B148" s="14" t="str">
        <f>[2]หน้าผ้า!B157</f>
        <v>MK68-000687</v>
      </c>
      <c r="C148" s="9" t="str">
        <f>[2]หน้าผ้า!E157</f>
        <v>บจก.ซิเบลโก้(บางเลน)</v>
      </c>
      <c r="D148" s="13" t="str">
        <f>[2]หน้าผ้า!F157</f>
        <v>BLANK FORM</v>
      </c>
      <c r="E148" s="9">
        <f>[2]หน้าผ้า!G157</f>
        <v>23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</v>
      </c>
      <c r="T148" s="12">
        <f>[2]หน้าผ้า!X157</f>
        <v>45813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5000</v>
      </c>
      <c r="Y148" s="10">
        <f>[2]หน้าผ้า!AN157</f>
        <v>0</v>
      </c>
      <c r="Z148" s="9" t="str">
        <f>[2]หน้าผ้า!AO157</f>
        <v>WSWT2325650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ห้ามเกิน-ขาดได้5%</v>
      </c>
      <c r="AG148" s="1" t="str">
        <f>[3]หน้าผ้า!DC160</f>
        <v>รอแบบ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45813</v>
      </c>
      <c r="AK148" s="3">
        <f>[2]หน้าผ้า!DQ157</f>
        <v>45809</v>
      </c>
      <c r="AL148" s="3">
        <f>[2]หน้าผ้า!DR157</f>
        <v>45803</v>
      </c>
      <c r="AM148" s="3">
        <f>[2]หน้าผ้า!DS157</f>
        <v>45810</v>
      </c>
      <c r="AN148" s="3">
        <f>[2]หน้าผ้า!DT157</f>
        <v>45811</v>
      </c>
      <c r="AO148" s="3">
        <f>[2]หน้าผ้า!DU157</f>
        <v>45811</v>
      </c>
      <c r="AP148" s="3">
        <f>[2]หน้าผ้า!DP157</f>
        <v>45808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WRWT25650/WRWT25650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45797</v>
      </c>
      <c r="B149" s="14" t="str">
        <f>[2]หน้าผ้า!B158</f>
        <v>MK68-000687</v>
      </c>
      <c r="C149" s="9" t="str">
        <f>[2]หน้าผ้า!E158</f>
        <v>บจก.ซิเบลโก้(บางเลน)</v>
      </c>
      <c r="D149" s="13" t="str">
        <f>[2]หน้าผ้า!F158</f>
        <v>FELDSPAR N325-GBL</v>
      </c>
      <c r="E149" s="9">
        <f>[2]หน้าผ้า!G158</f>
        <v>23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</v>
      </c>
      <c r="T149" s="12">
        <f>[2]หน้าผ้า!X158</f>
        <v>45813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WSWT2325650</v>
      </c>
      <c r="AA149" s="8">
        <f>[2]หน้าผ้า!AQ158</f>
        <v>5518.15</v>
      </c>
      <c r="AB149" s="8">
        <f>[2]หน้าผ้า!AR158</f>
        <v>5518.15</v>
      </c>
      <c r="AC149" s="8">
        <f>[2]หน้าผ้า!AS158</f>
        <v>0</v>
      </c>
      <c r="AD149" s="8">
        <f>[2]หน้าผ้า!AT158</f>
        <v>5518.15</v>
      </c>
      <c r="AE149" s="8">
        <f>[2]หน้าผ้า!AU158</f>
        <v>0</v>
      </c>
      <c r="AF149" s="8" t="str">
        <f>[2]หน้าผ้า!AI158</f>
        <v>ห้ามเกิน-ขาดได้5%</v>
      </c>
      <c r="AG149" s="1" t="str">
        <f>[3]หน้าผ้า!DC161</f>
        <v>พร้อมส่ง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45813</v>
      </c>
      <c r="AK149" s="3">
        <f>[2]หน้าผ้า!DQ158</f>
        <v>45809</v>
      </c>
      <c r="AL149" s="3">
        <f>[2]หน้าผ้า!DR158</f>
        <v>45803</v>
      </c>
      <c r="AM149" s="3">
        <f>[2]หน้าผ้า!DS158</f>
        <v>45810</v>
      </c>
      <c r="AN149" s="3">
        <f>[2]หน้าผ้า!DT158</f>
        <v>45811</v>
      </c>
      <c r="AO149" s="3">
        <f>[2]หน้าผ้า!DU158</f>
        <v>45811</v>
      </c>
      <c r="AP149" s="3">
        <f>[2]หน้าผ้า!DP158</f>
        <v>45808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WRWT25650/WRWT25650</v>
      </c>
      <c r="BD149" s="56">
        <f>[2]หน้าผ้า!CA158</f>
        <v>0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บจก.ซิเบลโก้(สบปราบ)</v>
      </c>
      <c r="D150" s="13" t="str">
        <f>[2]หน้าผ้า!F159</f>
        <v>รอแบบ</v>
      </c>
      <c r="E150" s="9">
        <f>[2]หน้าผ้า!G159</f>
        <v>23</v>
      </c>
      <c r="F150" s="9">
        <f>[2]หน้าผ้า!H159</f>
        <v>34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92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มัด100</v>
      </c>
      <c r="T150" s="12">
        <f>[2]หน้าผ้า!X159</f>
        <v>45838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WSWT2325650</v>
      </c>
      <c r="AA150" s="8">
        <f>[2]หน้าผ้า!AQ159</f>
        <v>9918.7000000000007</v>
      </c>
      <c r="AB150" s="8">
        <f>[2]หน้าผ้า!AR159</f>
        <v>9918.7000000000007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9918.7000000000007</v>
      </c>
      <c r="AF150" s="8">
        <f>[2]หน้าผ้า!AI159</f>
        <v>0</v>
      </c>
      <c r="AG150" s="1" t="str">
        <f>[3]หน้าผ้า!DC162</f>
        <v>รอแบบ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45838</v>
      </c>
      <c r="AK150" s="3">
        <f>[2]หน้าผ้า!DQ159</f>
        <v>45834</v>
      </c>
      <c r="AL150" s="3">
        <f>[2]หน้าผ้า!DR159</f>
        <v>45828</v>
      </c>
      <c r="AM150" s="3">
        <f>[2]หน้าผ้า!DS159</f>
        <v>45835</v>
      </c>
      <c r="AN150" s="3">
        <f>[2]หน้าผ้า!DT159</f>
        <v>45836</v>
      </c>
      <c r="AO150" s="3">
        <f>[2]หน้าผ้า!DU159</f>
        <v>45836</v>
      </c>
      <c r="AP150" s="3">
        <f>[2]หน้าผ้า!DP159</f>
        <v>45833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WRWT25650/WRWT25650</v>
      </c>
      <c r="BD150" s="56">
        <f>[2]หน้าผ้า!CA159</f>
        <v>0</v>
      </c>
    </row>
    <row r="151" spans="1:56" ht="27.75" customHeight="1" x14ac:dyDescent="0.45">
      <c r="A151" s="3" t="str">
        <f>[2]หน้าผ้า!C160</f>
        <v>ประมาณการ</v>
      </c>
      <c r="B151" s="14" t="str">
        <f>[2]หน้าผ้า!B160</f>
        <v>ประมาณการ</v>
      </c>
      <c r="C151" s="9" t="str">
        <f>[2]หน้าผ้า!E160</f>
        <v>บจก.ซิเบลโก้(สบปราบ)</v>
      </c>
      <c r="D151" s="13" t="str">
        <f>[2]หน้าผ้า!F160</f>
        <v>รอแบบ</v>
      </c>
      <c r="E151" s="9">
        <f>[2]หน้าผ้า!G160</f>
        <v>23</v>
      </c>
      <c r="F151" s="9">
        <f>[2]หน้าผ้า!H160</f>
        <v>34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68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ไม่</v>
      </c>
      <c r="M151" s="10">
        <f>[2]หน้าผ้า!T160</f>
        <v>24</v>
      </c>
      <c r="N151" s="9">
        <f>[2]หน้าผ้า!U160</f>
        <v>37</v>
      </c>
      <c r="O151" s="9">
        <f>[2]หน้าผ้า!V160</f>
        <v>50</v>
      </c>
      <c r="P151" s="10">
        <f>[2]หน้าผ้า!AB160</f>
        <v>273.84719423999996</v>
      </c>
      <c r="Q151" s="10">
        <f>[2]หน้าผ้า!AC160</f>
        <v>0</v>
      </c>
      <c r="R151" s="10">
        <f>[2]หน้าผ้า!AD160</f>
        <v>273.84719423999996</v>
      </c>
      <c r="S151" s="9" t="str">
        <f>[2]หน้าผ้า!Z160</f>
        <v>มัด100</v>
      </c>
      <c r="T151" s="12">
        <f>[2]หน้าผ้า!X160</f>
        <v>45838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WSWT2325650</v>
      </c>
      <c r="AA151" s="8">
        <f>[2]หน้าผ้า!AQ160</f>
        <v>9918.7000000000007</v>
      </c>
      <c r="AB151" s="8">
        <f>[2]หน้าผ้า!AR160</f>
        <v>9918.7000000000007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P9</v>
      </c>
      <c r="AI151" s="1">
        <f>[2]หน้าผ้า!DM160</f>
        <v>3</v>
      </c>
      <c r="AJ151" s="3">
        <f>[2]หน้าผ้า!DN160</f>
        <v>45838</v>
      </c>
      <c r="AK151" s="3">
        <f>[2]หน้าผ้า!DQ160</f>
        <v>0</v>
      </c>
      <c r="AL151" s="3">
        <f>[2]หน้าผ้า!DR160</f>
        <v>45828</v>
      </c>
      <c r="AM151" s="3">
        <f>[2]หน้าผ้า!DS160</f>
        <v>45835</v>
      </c>
      <c r="AN151" s="3">
        <f>[2]หน้าผ้า!DT160</f>
        <v>45836</v>
      </c>
      <c r="AO151" s="3">
        <f>[2]หน้าผ้า!DU160</f>
        <v>45836</v>
      </c>
      <c r="AP151" s="3">
        <f>[2]หน้าผ้า!DP160</f>
        <v>45833</v>
      </c>
      <c r="AQ151" s="3">
        <f>[2]หน้าผ้า!DW160</f>
        <v>45837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>รอART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WRWT25650/WRWT25650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23</v>
      </c>
      <c r="F152" s="9">
        <f>[2]หน้าผ้า!H161</f>
        <v>34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68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WSWT2325650</v>
      </c>
      <c r="AA152" s="8">
        <f>[2]หน้าผ้า!AQ161</f>
        <v>34715.160122500005</v>
      </c>
      <c r="AB152" s="8">
        <f>[2]หน้าผ้า!AR161</f>
        <v>34715.160122500005</v>
      </c>
      <c r="AC152" s="8">
        <f>[2]หน้าผ้า!AS161</f>
        <v>0</v>
      </c>
      <c r="AD152" s="8">
        <f>[2]หน้าผ้า!AT161</f>
        <v>14877.7601225</v>
      </c>
      <c r="AE152" s="8">
        <f>[2]หน้าผ้า!AU161</f>
        <v>9918.7000000000007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WRWT25650/WRWT25650</v>
      </c>
      <c r="BD152" s="56">
        <f>[2]หน้าผ้า!CA161</f>
        <v>0</v>
      </c>
    </row>
    <row r="153" spans="1:56" ht="27.75" customHeight="1" x14ac:dyDescent="0.45">
      <c r="A153" s="3" t="str">
        <f>[2]หน้าผ้า!C162</f>
        <v>ประมาณการ</v>
      </c>
      <c r="B153" s="14" t="str">
        <f>[2]หน้าผ้า!B162</f>
        <v>ประมาณการ</v>
      </c>
      <c r="C153" s="9" t="str">
        <f>[2]หน้าผ้า!E162</f>
        <v>พันธุ์ข้าว</v>
      </c>
      <c r="D153" s="13" t="str">
        <f>[2]หน้าผ้า!F162</f>
        <v>รอแบบ</v>
      </c>
      <c r="E153" s="9">
        <f>[2]หน้าผ้า!G162</f>
        <v>23</v>
      </c>
      <c r="F153" s="9">
        <f>[2]หน้าผ้า!H162</f>
        <v>34</v>
      </c>
      <c r="G153" s="9" t="str">
        <f>[2]หน้าผ้า!I162</f>
        <v>ขาวแถบใส5</v>
      </c>
      <c r="H153" s="9">
        <f>[2]หน้าผ้า!J162</f>
        <v>0</v>
      </c>
      <c r="I153" s="9">
        <f>[2]หน้าผ้า!L162</f>
        <v>68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</v>
      </c>
      <c r="T153" s="12">
        <f>[2]หน้าผ้า!X162</f>
        <v>45838</v>
      </c>
      <c r="U153" s="11">
        <f>[2]หน้าผ้า!AA162</f>
        <v>10000</v>
      </c>
      <c r="V153" s="10">
        <f>[2]หน้าผ้า!AJ162</f>
        <v>0</v>
      </c>
      <c r="W153" s="10">
        <f>[2]หน้าผ้า!AL162</f>
        <v>10000</v>
      </c>
      <c r="X153" s="10">
        <f>[2]หน้าผ้า!AM162</f>
        <v>0</v>
      </c>
      <c r="Y153" s="10">
        <f>[2]หน้าผ้า!AN162</f>
        <v>10500</v>
      </c>
      <c r="Z153" s="9" t="str">
        <f>[2]หน้าผ้า!AO162</f>
        <v>WSWTSCL052325650</v>
      </c>
      <c r="AA153" s="8">
        <f>[2]หน้าผ้า!AQ162</f>
        <v>9918.7000000000007</v>
      </c>
      <c r="AB153" s="8">
        <f>[2]หน้าผ้า!AR162</f>
        <v>0</v>
      </c>
      <c r="AC153" s="8">
        <f>[2]หน้าผ้า!AS162</f>
        <v>9918.7000000000007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45838</v>
      </c>
      <c r="AK153" s="3">
        <f>[2]หน้าผ้า!DQ162</f>
        <v>0</v>
      </c>
      <c r="AL153" s="3">
        <f>[2]หน้าผ้า!DR162</f>
        <v>45829</v>
      </c>
      <c r="AM153" s="3">
        <f>[2]หน้าผ้า!DS162</f>
        <v>45836</v>
      </c>
      <c r="AN153" s="3">
        <f>[2]หน้าผ้า!DT162</f>
        <v>45837</v>
      </c>
      <c r="AO153" s="3">
        <f>[2]หน้าผ้า!DU162</f>
        <v>45837</v>
      </c>
      <c r="AP153" s="3">
        <f>[2]หน้าผ้า!DP162</f>
        <v>45833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>รอART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WRWT25650/WRCL25680</v>
      </c>
      <c r="BD153" s="56">
        <f>[2]หน้าผ้า!CA162</f>
        <v>800.41704844444439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23</v>
      </c>
      <c r="F154" s="9">
        <f>[2]หน้าผ้า!H163</f>
        <v>34</v>
      </c>
      <c r="G154" s="9" t="str">
        <f>[2]หน้าผ้า!I163</f>
        <v>ขาวแถบใส5</v>
      </c>
      <c r="H154" s="9">
        <f>[2]หน้าผ้า!J163</f>
        <v>0</v>
      </c>
      <c r="I154" s="9">
        <f>[2]หน้าผ้า!L163</f>
        <v>68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WSWTSCL052325650</v>
      </c>
      <c r="AA154" s="8">
        <f>[2]หน้าผ้า!AQ163</f>
        <v>9918.7000000000007</v>
      </c>
      <c r="AB154" s="8">
        <f>[2]หน้าผ้า!AR163</f>
        <v>0</v>
      </c>
      <c r="AC154" s="8">
        <f>[2]หน้าผ้า!AS163</f>
        <v>9918.7000000000007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WRWT25650/WRCL25680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23</v>
      </c>
      <c r="F155" s="9">
        <f>[2]หน้าผ้า!H164</f>
        <v>34</v>
      </c>
      <c r="G155" s="9" t="str">
        <f>[2]หน้าผ้า!I164</f>
        <v>ขาวแถบใส2</v>
      </c>
      <c r="H155" s="9">
        <f>[2]หน้าผ้า!J164</f>
        <v>0</v>
      </c>
      <c r="I155" s="9">
        <f>[2]หน้าผ้า!L164</f>
        <v>68</v>
      </c>
      <c r="J155" s="9" t="str">
        <f>[2]หน้าผ้า!M164</f>
        <v>±</v>
      </c>
      <c r="K155" s="9">
        <f>[2]หน้าผ้า!N164</f>
        <v>5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WSWTFCL022325650</v>
      </c>
      <c r="AA155" s="8" t="e">
        <f>[2]หน้าผ้า!AQ164</f>
        <v>#REF!</v>
      </c>
      <c r="AB155" s="8" t="e">
        <f>[2]หน้าผ้า!AR164</f>
        <v>#REF!</v>
      </c>
      <c r="AC155" s="8" t="e">
        <f>[2]หน้าผ้า!AS164</f>
        <v>#REF!</v>
      </c>
      <c r="AD155" s="8" t="e">
        <f>[2]หน้าผ้า!AT164</f>
        <v>#REF!</v>
      </c>
      <c r="AE155" s="8" t="e">
        <f>[2]หน้าผ้า!AU164</f>
        <v>#REF!</v>
      </c>
      <c r="AF155" s="8" t="str">
        <f>[2]หน้าผ้า!AI164</f>
        <v>ระบุในSD</v>
      </c>
      <c r="AG155" s="1" t="str">
        <f>[3]หน้าผ้า!DC167</f>
        <v>ผ้าขาว</v>
      </c>
      <c r="AH155" s="1">
        <f>[2]หน้าผ้า!DL164</f>
        <v>0</v>
      </c>
      <c r="AI155" s="1" t="str">
        <f>[2]หน้าผ้า!DM164</f>
        <v>Lead time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WRWT25650/WRCL25680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23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85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WSWT2325800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WRWT25800/WRWT28750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45810</v>
      </c>
      <c r="B157" s="14" t="str">
        <f>[2]หน้าผ้า!B166</f>
        <v>ใบรับคำสั่งซื้อ</v>
      </c>
      <c r="C157" s="9" t="str">
        <f>[2]หน้าผ้า!E166</f>
        <v>หจก.ชัยวัฒนาวานิช</v>
      </c>
      <c r="D157" s="13" t="str">
        <f>[2]หน้าผ้า!F166</f>
        <v>ดวงใจ(ชมพู-ม่วง)</v>
      </c>
      <c r="E157" s="9">
        <f>[2]หน้าผ้า!G166</f>
        <v>23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85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</v>
      </c>
      <c r="T157" s="12">
        <f>[2]หน้าผ้า!X166</f>
        <v>45817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WSWT2321750</v>
      </c>
      <c r="AA157" s="8">
        <f>[2]หน้าผ้า!AQ166</f>
        <v>10756.900000000001</v>
      </c>
      <c r="AB157" s="8">
        <f>[2]หน้าผ้า!AR166</f>
        <v>6000</v>
      </c>
      <c r="AC157" s="8">
        <f>[2]หน้าผ้า!AS166</f>
        <v>4756.9000000000015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ขาด-เกินได้5%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45817</v>
      </c>
      <c r="AK157" s="3">
        <f>[2]หน้าผ้า!DQ166</f>
        <v>0</v>
      </c>
      <c r="AL157" s="3">
        <f>[2]หน้าผ้า!DR166</f>
        <v>45808</v>
      </c>
      <c r="AM157" s="3">
        <f>[2]หน้าผ้า!DS166</f>
        <v>45815</v>
      </c>
      <c r="AN157" s="3">
        <f>[2]หน้าผ้า!DT166</f>
        <v>45816</v>
      </c>
      <c r="AO157" s="3">
        <f>[2]หน้าผ้า!DU166</f>
        <v>45816</v>
      </c>
      <c r="AP157" s="3">
        <f>[2]หน้าผ้า!DP166</f>
        <v>45812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WRWT21750/WRWT21750</v>
      </c>
      <c r="BD157" s="56">
        <f>[2]หน้าผ้า!CA166</f>
        <v>419.40001666666666</v>
      </c>
    </row>
    <row r="158" spans="1:56" ht="27.75" customHeight="1" x14ac:dyDescent="0.45">
      <c r="A158" s="3">
        <f>[2]หน้าผ้า!C167</f>
        <v>45727</v>
      </c>
      <c r="B158" s="14" t="str">
        <f>[2]หน้าผ้า!B167</f>
        <v>MK68-000378</v>
      </c>
      <c r="C158" s="9" t="str">
        <f>[2]หน้าผ้า!E167</f>
        <v>บจก.แอมโก้เวท</v>
      </c>
      <c r="D158" s="13" t="str">
        <f>[2]หน้าผ้า!F167</f>
        <v>ไม่พิมพ์</v>
      </c>
      <c r="E158" s="9">
        <f>[2]หน้าผ้า!G167</f>
        <v>23</v>
      </c>
      <c r="F158" s="9">
        <f>[2]หน้าผ้า!H167</f>
        <v>40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125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จับจีบ4"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1000</v>
      </c>
      <c r="V158" s="10">
        <f>[2]หน้าผ้า!AJ167</f>
        <v>0</v>
      </c>
      <c r="W158" s="10">
        <f>[2]หน้าผ้า!AL167</f>
        <v>1000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WSWT2321750</v>
      </c>
      <c r="AA158" s="8">
        <f>[2]หน้าผ้า!AQ167</f>
        <v>1159.5100000000002</v>
      </c>
      <c r="AB158" s="8">
        <f>[2]หน้าผ้า!AR167</f>
        <v>0</v>
      </c>
      <c r="AC158" s="8">
        <f>[2]หน้าผ้า!AS167</f>
        <v>1159.5100000000002</v>
      </c>
      <c r="AD158" s="8">
        <f>[2]หน้าผ้า!AT167</f>
        <v>0</v>
      </c>
      <c r="AE158" s="8">
        <f>[2]หน้าผ้า!AU167</f>
        <v>1159.5100000000002</v>
      </c>
      <c r="AF158" s="8" t="str">
        <f>[2]หน้าผ้า!AI167</f>
        <v>ห้ามขาด-เกินได้5%</v>
      </c>
      <c r="AG158" s="1" t="str">
        <f>[3]หน้าผ้า!DC170</f>
        <v>พร้อมส่ง</v>
      </c>
      <c r="AH158" s="1" t="str">
        <f>[2]หน้าผ้า!DL167</f>
        <v>P11</v>
      </c>
      <c r="AI158" s="1">
        <f>[2]หน้าผ้า!DM167</f>
        <v>2</v>
      </c>
      <c r="AJ158" s="3" t="str">
        <f>[2]หน้าผ้า!DN167</f>
        <v>รอแจ้ง</v>
      </c>
      <c r="AK158" s="3" t="e">
        <f>[2]หน้าผ้า!DQ167</f>
        <v>#VALUE!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งานเคลือบ+ตัด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WRWT21750/WRWT21750</v>
      </c>
      <c r="BD158" s="56">
        <f>[2]หน้าผ้า!CA167</f>
        <v>102.23013166666668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23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85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WSWT2321750</v>
      </c>
      <c r="AA159" s="8">
        <f>[2]หน้าผ้า!AQ168</f>
        <v>11916.410000000002</v>
      </c>
      <c r="AB159" s="8">
        <f>[2]หน้าผ้า!AR168</f>
        <v>6000</v>
      </c>
      <c r="AC159" s="8">
        <f>[2]หน้าผ้า!AS168</f>
        <v>5916.4100000000017</v>
      </c>
      <c r="AD159" s="8">
        <f>[2]หน้าผ้า!AT168</f>
        <v>0</v>
      </c>
      <c r="AE159" s="8">
        <f>[2]หน้าผ้า!AU168</f>
        <v>1159.5100000000002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WRWT230750/WRWT21750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23</v>
      </c>
      <c r="F160" s="9">
        <f>[2]หน้าผ้า!H169</f>
        <v>34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WSWTSCL1R042325650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พร้อมส่ง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WRWT230650/WRWT25680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23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90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WSWT2325800SM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WRWT21800/WRWT21800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23</v>
      </c>
      <c r="F162" s="9">
        <f>[2]หน้าผ้า!H171</f>
        <v>37</v>
      </c>
      <c r="G162" s="9">
        <f>[2]หน้าผ้า!I171</f>
        <v>0</v>
      </c>
      <c r="H162" s="9">
        <f>[2]หน้าผ้า!J171</f>
        <v>0</v>
      </c>
      <c r="I162" s="9">
        <f>[2]หน้าผ้า!L171</f>
        <v>120</v>
      </c>
      <c r="J162" s="9" t="str">
        <f>[2]หน้าผ้า!M171</f>
        <v>+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WSWT23211125120SMFX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ยังไม่ได้พิมพ์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WROP2301125/WRBR21940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 t="str">
        <f>[2]หน้าผ้า!F172</f>
        <v xml:space="preserve">  </v>
      </c>
      <c r="E163" s="9">
        <f>[2]หน้าผ้า!G172</f>
        <v>23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130</v>
      </c>
      <c r="J163" s="9" t="str">
        <f>[2]หน้าผ้า!M172</f>
        <v>+</v>
      </c>
      <c r="K163" s="9">
        <f>[2]หน้าผ้า!N172</f>
        <v>3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WSWT23211125130</v>
      </c>
      <c r="AA163" s="8" t="e">
        <f>[2]หน้าผ้า!AQ172</f>
        <v>#REF!</v>
      </c>
      <c r="AB163" s="8" t="e">
        <f>[2]หน้าผ้า!AR172</f>
        <v>#REF!</v>
      </c>
      <c r="AC163" s="8" t="e">
        <f>[2]หน้าผ้า!AS172</f>
        <v>#REF!</v>
      </c>
      <c r="AD163" s="8" t="e">
        <f>[2]หน้าผ้า!AT172</f>
        <v>#REF!</v>
      </c>
      <c r="AE163" s="8" t="e">
        <f>[2]หน้าผ้า!AU172</f>
        <v>#REF!</v>
      </c>
      <c r="AF163" s="8" t="str">
        <f>[2]หน้าผ้า!AI172</f>
        <v>ระบุในSD</v>
      </c>
      <c r="AG163" s="1" t="str">
        <f>[3]หน้าผ้า!DC175</f>
        <v>พร้อมส่ง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WRWT211125/WRWT251080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23</v>
      </c>
      <c r="F164" s="9">
        <f>[2]หน้าผ้า!H173</f>
        <v>37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120</v>
      </c>
      <c r="J164" s="9" t="str">
        <f>[2]หน้าผ้า!M173</f>
        <v>±</v>
      </c>
      <c r="K164" s="9">
        <f>[2]หน้าผ้า!N173</f>
        <v>3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WSWT2321112512051</v>
      </c>
      <c r="AA164" s="8" t="e">
        <f>[2]หน้าผ้า!AQ173</f>
        <v>#REF!</v>
      </c>
      <c r="AB164" s="8" t="e">
        <f>[2]หน้าผ้า!AR173</f>
        <v>#REF!</v>
      </c>
      <c r="AC164" s="8" t="e">
        <f>[2]หน้าผ้า!AS173</f>
        <v>#REF!</v>
      </c>
      <c r="AD164" s="8" t="e">
        <f>[2]หน้าผ้า!AT173</f>
        <v>#REF!</v>
      </c>
      <c r="AE164" s="8" t="e">
        <f>[2]หน้าผ้า!AU173</f>
        <v>#REF!</v>
      </c>
      <c r="AF164" s="8" t="str">
        <f>[2]หน้าผ้า!AI173</f>
        <v>ระบุในSD</v>
      </c>
      <c r="AG164" s="1" t="str">
        <f>[3]หน้าผ้า!DC176</f>
        <v>ยังไม่ได้พิมพ์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WRWT211125/WRWT21900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45601</v>
      </c>
      <c r="B165" s="14" t="str">
        <f>[2]หน้าผ้า!B174</f>
        <v>MK67-001490</v>
      </c>
      <c r="C165" s="9" t="str">
        <f>[2]หน้าผ้า!E174</f>
        <v>บจก.น้ำตาลทิพย์สุโขทัย</v>
      </c>
      <c r="D165" s="13" t="str">
        <f>[2]หน้าผ้า!F174</f>
        <v>Blue for Refine sugar</v>
      </c>
      <c r="E165" s="9">
        <f>[2]หน้าผ้า!G174</f>
        <v>23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130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>
        <f>[2]หน้าผ้า!T174</f>
        <v>24</v>
      </c>
      <c r="N165" s="9">
        <f>[2]หน้าผ้า!U174</f>
        <v>40</v>
      </c>
      <c r="O165" s="9">
        <f>[2]หน้าผ้า!V174</f>
        <v>55</v>
      </c>
      <c r="P165" s="10">
        <f>[2]หน้าผ้า!AB174</f>
        <v>4884.8418431999999</v>
      </c>
      <c r="Q165" s="10">
        <f>[2]หน้าผ้า!AC174</f>
        <v>0</v>
      </c>
      <c r="R165" s="10">
        <f>[2]หน้าผ้า!AD174</f>
        <v>4884.8418431999999</v>
      </c>
      <c r="S165" s="9" t="str">
        <f>[2]หน้าผ้า!Z174</f>
        <v>400แบน</v>
      </c>
      <c r="T165" s="12">
        <f>[2]หน้าผ้า!X174</f>
        <v>45838</v>
      </c>
      <c r="U165" s="11">
        <f>[2]หน้าผ้า!AA174</f>
        <v>150000</v>
      </c>
      <c r="V165" s="10">
        <f>[2]หน้าผ้า!AJ174</f>
        <v>0</v>
      </c>
      <c r="W165" s="10">
        <f>[2]หน้าผ้า!AL174</f>
        <v>150000</v>
      </c>
      <c r="X165" s="10">
        <f>[2]หน้าผ้า!AM174</f>
        <v>0</v>
      </c>
      <c r="Y165" s="10">
        <f>[2]หน้าผ้า!AN174</f>
        <v>157500</v>
      </c>
      <c r="Z165" s="9" t="str">
        <f>[2]หน้าผ้า!AO174</f>
        <v>WSWT2321112512551</v>
      </c>
      <c r="AA165" s="8">
        <f>[2]หน้าผ้า!AQ174</f>
        <v>161353.5</v>
      </c>
      <c r="AB165" s="8">
        <f>[2]หน้าผ้า!AR174</f>
        <v>28504</v>
      </c>
      <c r="AC165" s="8">
        <f>[2]หน้าผ้า!AS174</f>
        <v>132849.5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P9</v>
      </c>
      <c r="AI165" s="1">
        <f>[2]หน้าผ้า!DM174</f>
        <v>3</v>
      </c>
      <c r="AJ165" s="3">
        <f>[2]หน้าผ้า!DN174</f>
        <v>45838</v>
      </c>
      <c r="AK165" s="3">
        <f>[2]หน้าผ้า!DQ174</f>
        <v>0</v>
      </c>
      <c r="AL165" s="3">
        <f>[2]หน้าผ้า!DR174</f>
        <v>45828</v>
      </c>
      <c r="AM165" s="3">
        <f>[2]หน้าผ้า!DS174</f>
        <v>45835</v>
      </c>
      <c r="AN165" s="3">
        <f>[2]หน้าผ้า!DT174</f>
        <v>45836</v>
      </c>
      <c r="AO165" s="3">
        <f>[2]หน้าผ้า!DU174</f>
        <v>45836</v>
      </c>
      <c r="AP165" s="3">
        <f>[2]หน้าผ้า!DP174</f>
        <v>45833</v>
      </c>
      <c r="AQ165" s="3">
        <f>[2]หน้าผ้า!DW174</f>
        <v>45837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WRWT211125/WRWT251030</v>
      </c>
      <c r="BD165" s="56">
        <f>[2]หน้าผ้า!CA174</f>
        <v>17018.500684305556</v>
      </c>
    </row>
    <row r="166" spans="1:56" ht="27.75" customHeight="1" x14ac:dyDescent="0.45">
      <c r="A166" s="3">
        <f>[2]หน้าผ้า!C175</f>
        <v>45601</v>
      </c>
      <c r="B166" s="14" t="str">
        <f>[2]หน้าผ้า!B175</f>
        <v>MK67-001490</v>
      </c>
      <c r="C166" s="9" t="str">
        <f>[2]หน้าผ้า!E175</f>
        <v>บจก.น้ำตาลทิพย์สุโขทัย</v>
      </c>
      <c r="D166" s="13" t="str">
        <f>[2]หน้าผ้า!F175</f>
        <v>Green for white sugar</v>
      </c>
      <c r="E166" s="9">
        <f>[2]หน้าผ้า!G175</f>
        <v>23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130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24</v>
      </c>
      <c r="N166" s="9">
        <f>[2]หน้าผ้า!U175</f>
        <v>40</v>
      </c>
      <c r="O166" s="9">
        <f>[2]หน้าผ้า!V175</f>
        <v>55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400แบน</v>
      </c>
      <c r="T166" s="12" t="str">
        <f>[2]หน้าผ้า!X175</f>
        <v>รอแจ้ง</v>
      </c>
      <c r="U166" s="11">
        <f>[2]หน้าผ้า!AA175</f>
        <v>60000</v>
      </c>
      <c r="V166" s="10">
        <f>[2]หน้าผ้า!AJ175</f>
        <v>60000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WSWT2321112512551VN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สั่งเวียดนามสำเร็จรูปทั้งหมด</v>
      </c>
      <c r="AG166" s="1" t="str">
        <f>[3]หน้าผ้า!DC178</f>
        <v>ยังไม่ได้พิมพ์</v>
      </c>
      <c r="AH166" s="1" t="str">
        <f>[2]หน้าผ้า!DL175</f>
        <v>P9</v>
      </c>
      <c r="AI166" s="1">
        <f>[2]หน้าผ้า!DM175</f>
        <v>3</v>
      </c>
      <c r="AJ166" s="3" t="str">
        <f>[2]หน้าผ้า!DN175</f>
        <v>รอแจ้ง</v>
      </c>
      <c r="AK166" s="3">
        <f>[2]หน้าผ้า!DQ175</f>
        <v>0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 t="e">
        <f>[2]หน้าผ้า!DW175</f>
        <v>#VALUE!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 t="str">
        <f>[2]หน้าผ้า!AG175</f>
        <v>FG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WRWT211125/WRWT251030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45601</v>
      </c>
      <c r="B167" s="14" t="str">
        <f>[2]หน้าผ้า!B176</f>
        <v>MK67-001490</v>
      </c>
      <c r="C167" s="9" t="str">
        <f>[2]หน้าผ้า!E176</f>
        <v>บจก.น้ำตาลทิพย์สุโขทัย</v>
      </c>
      <c r="D167" s="13" t="str">
        <f>[2]หน้าผ้า!F176</f>
        <v>Green for white sugar</v>
      </c>
      <c r="E167" s="9">
        <f>[2]หน้าผ้า!G176</f>
        <v>23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130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24</v>
      </c>
      <c r="N167" s="9">
        <f>[2]หน้าผ้า!U176</f>
        <v>40</v>
      </c>
      <c r="O167" s="9">
        <f>[2]หน้าผ้า!V176</f>
        <v>55</v>
      </c>
      <c r="P167" s="10">
        <f>[2]หน้าผ้า!AB176</f>
        <v>4722.0137817599998</v>
      </c>
      <c r="Q167" s="10">
        <f>[2]หน้าผ้า!AC176</f>
        <v>264</v>
      </c>
      <c r="R167" s="10">
        <f>[2]หน้าผ้า!AD176</f>
        <v>4458.0137817599998</v>
      </c>
      <c r="S167" s="9" t="str">
        <f>[2]หน้าผ้า!Z176</f>
        <v>400แบน</v>
      </c>
      <c r="T167" s="12" t="str">
        <f>[2]หน้าผ้า!X176</f>
        <v>รอแจ้ง</v>
      </c>
      <c r="U167" s="11">
        <f>[2]หน้าผ้า!AA176</f>
        <v>200000</v>
      </c>
      <c r="V167" s="10">
        <f>[2]หน้าผ้า!AJ176</f>
        <v>55000</v>
      </c>
      <c r="W167" s="10">
        <f>[2]หน้าผ้า!AL176</f>
        <v>145000</v>
      </c>
      <c r="X167" s="10">
        <f>[2]หน้าผ้า!AM176</f>
        <v>0</v>
      </c>
      <c r="Y167" s="10">
        <f>[2]หน้าผ้า!AN176</f>
        <v>152250</v>
      </c>
      <c r="Z167" s="9" t="str">
        <f>[2]หน้าผ้า!AO176</f>
        <v>WSWT2321112512551VN</v>
      </c>
      <c r="AA167" s="8">
        <f>[2]หน้าผ้า!AQ176</f>
        <v>155975.05000000002</v>
      </c>
      <c r="AB167" s="8">
        <f>[2]หน้าผ้า!AR176</f>
        <v>0</v>
      </c>
      <c r="AC167" s="8">
        <f>[2]หน้าผ้า!AS176</f>
        <v>155975.05000000002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สั่งเวียดนามสำเร็จรูปทั้งหมด</v>
      </c>
      <c r="AG167" s="1" t="str">
        <f>[3]หน้าผ้า!DC179</f>
        <v>ยังไม่ได้พิมพ์</v>
      </c>
      <c r="AH167" s="1" t="str">
        <f>[2]หน้าผ้า!DL176</f>
        <v>P9</v>
      </c>
      <c r="AI167" s="1">
        <f>[2]หน้าผ้า!DM176</f>
        <v>3</v>
      </c>
      <c r="AJ167" s="3" t="str">
        <f>[2]หน้าผ้า!DN176</f>
        <v>รอแจ้ง</v>
      </c>
      <c r="AK167" s="3">
        <f>[2]หน้าผ้า!DQ176</f>
        <v>0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 t="e">
        <f>[2]หน้าผ้า!DW176</f>
        <v>#VALUE!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 t="str">
        <f>[2]หน้าผ้า!AG176</f>
        <v>FG   20/6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WRWT211125/WRWT251030</v>
      </c>
      <c r="BD167" s="56">
        <f>[2]หน้าผ้า!CA176</f>
        <v>19980.967148236115</v>
      </c>
    </row>
    <row r="168" spans="1:56" ht="27.75" customHeight="1" x14ac:dyDescent="0.45">
      <c r="A168" s="3">
        <f>[2]หน้าผ้า!C177</f>
        <v>45601</v>
      </c>
      <c r="B168" s="14" t="str">
        <f>[2]หน้าผ้า!B177</f>
        <v>MK67-001490</v>
      </c>
      <c r="C168" s="9" t="str">
        <f>[2]หน้าผ้า!E177</f>
        <v>บจก.น้ำตาลทิพย์สุโขทัย</v>
      </c>
      <c r="D168" s="13" t="str">
        <f>[2]หน้าผ้า!F177</f>
        <v>Green for white sugar</v>
      </c>
      <c r="E168" s="9">
        <f>[2]หน้าผ้า!G177</f>
        <v>23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130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>
        <f>[2]หน้าผ้า!T177</f>
        <v>24</v>
      </c>
      <c r="N168" s="9">
        <f>[2]หน้าผ้า!U177</f>
        <v>40</v>
      </c>
      <c r="O168" s="9">
        <f>[2]หน้าผ้า!V177</f>
        <v>55</v>
      </c>
      <c r="P168" s="10">
        <f>[2]หน้าผ้า!AB177</f>
        <v>6513.1224575999995</v>
      </c>
      <c r="Q168" s="10">
        <f>[2]หน้าผ้า!AC177</f>
        <v>0</v>
      </c>
      <c r="R168" s="10">
        <f>[2]หน้าผ้า!AD177</f>
        <v>6513.1224575999995</v>
      </c>
      <c r="S168" s="9" t="str">
        <f>[2]หน้าผ้า!Z177</f>
        <v>400แบน</v>
      </c>
      <c r="T168" s="12" t="str">
        <f>[2]หน้าผ้า!X177</f>
        <v>รอแจ้ง</v>
      </c>
      <c r="U168" s="11">
        <f>[2]หน้าผ้า!AA177</f>
        <v>200000</v>
      </c>
      <c r="V168" s="10">
        <f>[2]หน้าผ้า!AJ177</f>
        <v>0</v>
      </c>
      <c r="W168" s="10">
        <f>[2]หน้าผ้า!AL177</f>
        <v>200000</v>
      </c>
      <c r="X168" s="10">
        <f>[2]หน้าผ้า!AM177</f>
        <v>0</v>
      </c>
      <c r="Y168" s="10">
        <f>[2]หน้าผ้า!AN177</f>
        <v>210000</v>
      </c>
      <c r="Z168" s="9" t="str">
        <f>[2]หน้าผ้า!AO177</f>
        <v>WSWT2321112512551VN</v>
      </c>
      <c r="AA168" s="8">
        <f>[2]หน้าผ้า!AQ177</f>
        <v>215138.00000000003</v>
      </c>
      <c r="AB168" s="8">
        <f>[2]หน้าผ้า!AR177</f>
        <v>0</v>
      </c>
      <c r="AC168" s="8">
        <f>[2]หน้าผ้า!AS177</f>
        <v>215138.00000000003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สั่งเวียดนามสำเร็จรูปทั้งหมด</v>
      </c>
      <c r="AG168" s="1" t="str">
        <f>[3]หน้าผ้า!DC180</f>
        <v>พร้อมส่ง</v>
      </c>
      <c r="AH168" s="1" t="str">
        <f>[2]หน้าผ้า!DL177</f>
        <v>P9</v>
      </c>
      <c r="AI168" s="1">
        <f>[2]หน้าผ้า!DM177</f>
        <v>3</v>
      </c>
      <c r="AJ168" s="3" t="str">
        <f>[2]หน้าผ้า!DN177</f>
        <v>รอแจ้ง</v>
      </c>
      <c r="AK168" s="3">
        <f>[2]หน้าผ้า!DQ177</f>
        <v>0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 t="e">
        <f>[2]หน้าผ้า!DW177</f>
        <v>#VALUE!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45858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WRWT211125/WRWT251030</v>
      </c>
      <c r="BD168" s="56">
        <f>[2]หน้าผ้า!CA177</f>
        <v>27559.954687222227</v>
      </c>
    </row>
    <row r="169" spans="1:56" ht="27.75" customHeight="1" x14ac:dyDescent="0.45">
      <c r="A169" s="3">
        <f>[2]หน้าผ้า!C178</f>
        <v>45601</v>
      </c>
      <c r="B169" s="14" t="str">
        <f>[2]หน้าผ้า!B178</f>
        <v>MK67-001490</v>
      </c>
      <c r="C169" s="9" t="str">
        <f>[2]หน้าผ้า!E178</f>
        <v>บจก.น้ำตาลทิพย์สุโขทัย</v>
      </c>
      <c r="D169" s="13" t="str">
        <f>[2]หน้าผ้า!F178</f>
        <v>Green for white sugar</v>
      </c>
      <c r="E169" s="9">
        <f>[2]หน้าผ้า!G178</f>
        <v>23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130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24</v>
      </c>
      <c r="N169" s="9">
        <f>[2]หน้าผ้า!U178</f>
        <v>40</v>
      </c>
      <c r="O169" s="9">
        <f>[2]หน้าผ้า!V178</f>
        <v>55</v>
      </c>
      <c r="P169" s="10">
        <f>[2]หน้าผ้า!AB178</f>
        <v>6513.1224575999995</v>
      </c>
      <c r="Q169" s="10">
        <f>[2]หน้าผ้า!AC178</f>
        <v>0</v>
      </c>
      <c r="R169" s="10">
        <f>[2]หน้าผ้า!AD178</f>
        <v>6513.1224575999995</v>
      </c>
      <c r="S169" s="9" t="str">
        <f>[2]หน้าผ้า!Z178</f>
        <v>400แบน</v>
      </c>
      <c r="T169" s="12" t="str">
        <f>[2]หน้าผ้า!X178</f>
        <v>รอแจ้ง</v>
      </c>
      <c r="U169" s="11">
        <f>[2]หน้าผ้า!AA178</f>
        <v>200000</v>
      </c>
      <c r="V169" s="10">
        <f>[2]หน้าผ้า!AJ178</f>
        <v>0</v>
      </c>
      <c r="W169" s="10">
        <f>[2]หน้าผ้า!AL178</f>
        <v>200000</v>
      </c>
      <c r="X169" s="10">
        <f>[2]หน้าผ้า!AM178</f>
        <v>0</v>
      </c>
      <c r="Y169" s="10">
        <f>[2]หน้าผ้า!AN178</f>
        <v>210000</v>
      </c>
      <c r="Z169" s="9" t="str">
        <f>[2]หน้าผ้า!AO178</f>
        <v>WSWT2321112512551</v>
      </c>
      <c r="AA169" s="8">
        <f>[2]หน้าผ้า!AQ178</f>
        <v>215138.00000000003</v>
      </c>
      <c r="AB169" s="8">
        <f>[2]หน้าผ้า!AR178</f>
        <v>0</v>
      </c>
      <c r="AC169" s="8">
        <f>[2]หน้าผ้า!AS178</f>
        <v>215138.00000000003</v>
      </c>
      <c r="AD169" s="8">
        <f>[2]หน้าผ้า!AT178</f>
        <v>0</v>
      </c>
      <c r="AE169" s="8">
        <f>[2]หน้าผ้า!AU178</f>
        <v>0</v>
      </c>
      <c r="AF169" s="8" t="str">
        <f>[2]หน้าผ้า!AI178</f>
        <v>สั่งเวียดนามสำเร็จรูปทั้งหมด</v>
      </c>
      <c r="AG169" s="1" t="str">
        <f>[3]หน้าผ้า!DC181</f>
        <v>พร้อมส่ง</v>
      </c>
      <c r="AH169" s="1" t="str">
        <f>[2]หน้าผ้า!DL178</f>
        <v>P9</v>
      </c>
      <c r="AI169" s="1">
        <f>[2]หน้าผ้า!DM178</f>
        <v>3</v>
      </c>
      <c r="AJ169" s="3" t="str">
        <f>[2]หน้าผ้า!DN178</f>
        <v>รอแจ้ง</v>
      </c>
      <c r="AK169" s="3">
        <f>[2]หน้าผ้า!DQ178</f>
        <v>0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 t="e">
        <f>[2]หน้าผ้า!DW178</f>
        <v>#VALUE!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45889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WRWT211125/WRWT251030</v>
      </c>
      <c r="BD169" s="56">
        <f>[2]หน้าผ้า!CA178</f>
        <v>27559.954687222227</v>
      </c>
    </row>
    <row r="170" spans="1:56" ht="27.75" customHeight="1" x14ac:dyDescent="0.45">
      <c r="A170" s="3">
        <f>[2]หน้าผ้า!C179</f>
        <v>45601</v>
      </c>
      <c r="B170" s="14" t="str">
        <f>[2]หน้าผ้า!B179</f>
        <v>MK67-001490</v>
      </c>
      <c r="C170" s="9" t="str">
        <f>[2]หน้าผ้า!E179</f>
        <v>บจก.น้ำตาลทิพย์สุโขทัย</v>
      </c>
      <c r="D170" s="13" t="str">
        <f>[2]หน้าผ้า!F179</f>
        <v>Green for white sugar</v>
      </c>
      <c r="E170" s="9">
        <f>[2]หน้าผ้า!G179</f>
        <v>23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130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>
        <f>[2]หน้าผ้า!T179</f>
        <v>24</v>
      </c>
      <c r="N170" s="9">
        <f>[2]หน้าผ้า!U179</f>
        <v>40</v>
      </c>
      <c r="O170" s="9">
        <f>[2]หน้าผ้า!V179</f>
        <v>55</v>
      </c>
      <c r="P170" s="10">
        <f>[2]หน้าผ้า!AB179</f>
        <v>3461.0081427440637</v>
      </c>
      <c r="Q170" s="10">
        <f>[2]หน้าผ้า!AC179</f>
        <v>0</v>
      </c>
      <c r="R170" s="10">
        <f>[2]หน้าผ้า!AD179</f>
        <v>3461.0081427440637</v>
      </c>
      <c r="S170" s="9" t="str">
        <f>[2]หน้าผ้า!Z179</f>
        <v>400แบน</v>
      </c>
      <c r="T170" s="12" t="str">
        <f>[2]หน้าผ้า!X179</f>
        <v>รอแจ้ง</v>
      </c>
      <c r="U170" s="11">
        <f>[2]หน้าผ้า!AA179</f>
        <v>106278</v>
      </c>
      <c r="V170" s="10">
        <f>[2]หน้าผ้า!AJ179</f>
        <v>0</v>
      </c>
      <c r="W170" s="10">
        <f>[2]หน้าผ้า!AL179</f>
        <v>106278</v>
      </c>
      <c r="X170" s="10">
        <f>[2]หน้าผ้า!AM179</f>
        <v>0</v>
      </c>
      <c r="Y170" s="10">
        <f>[2]หน้าผ้า!AN179</f>
        <v>111591.90000000001</v>
      </c>
      <c r="Z170" s="9" t="str">
        <f>[2]หน้าผ้า!AO179</f>
        <v>WSWT2321112512551</v>
      </c>
      <c r="AA170" s="8">
        <f>[2]หน้าผ้า!AQ179</f>
        <v>114322.18182000001</v>
      </c>
      <c r="AB170" s="8">
        <f>[2]หน้าผ้า!AR179</f>
        <v>0</v>
      </c>
      <c r="AC170" s="8">
        <f>[2]หน้าผ้า!AS179</f>
        <v>114322.18182000001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สั่งเวียดนามสำเร็จรูปทั้งหมด</v>
      </c>
      <c r="AG170" s="1" t="str">
        <f>[3]หน้าผ้า!DC182</f>
        <v>พร้อมส่ง</v>
      </c>
      <c r="AH170" s="1" t="str">
        <f>[2]หน้าผ้า!DL179</f>
        <v>P9</v>
      </c>
      <c r="AI170" s="1">
        <f>[2]หน้าผ้า!DM179</f>
        <v>3</v>
      </c>
      <c r="AJ170" s="3" t="str">
        <f>[2]หน้าผ้า!DN179</f>
        <v>รอแจ้ง</v>
      </c>
      <c r="AK170" s="3">
        <f>[2]หน้าผ้า!DQ179</f>
        <v>0</v>
      </c>
      <c r="AL170" s="3" t="e">
        <f>[2]หน้าผ้า!DR179</f>
        <v>#VALUE!</v>
      </c>
      <c r="AM170" s="3" t="e">
        <f>[2]หน้าผ้า!DS179</f>
        <v>#VALUE!</v>
      </c>
      <c r="AN170" s="3" t="e">
        <f>[2]หน้าผ้า!DT179</f>
        <v>#VALUE!</v>
      </c>
      <c r="AO170" s="3" t="e">
        <f>[2]หน้าผ้า!DU179</f>
        <v>#VALUE!</v>
      </c>
      <c r="AP170" s="3" t="e">
        <f>[2]หน้าผ้า!DP179</f>
        <v>#VALUE!</v>
      </c>
      <c r="AQ170" s="3" t="e">
        <f>[2]หน้าผ้า!DW179</f>
        <v>#VALUE!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WRWT211125/WRWT251030</v>
      </c>
      <c r="BD170" s="56">
        <f>[2]หน้าผ้า!CA179</f>
        <v>14645.084321243019</v>
      </c>
    </row>
    <row r="171" spans="1:56" ht="27.75" customHeight="1" x14ac:dyDescent="0.45">
      <c r="A171" s="3">
        <f>[2]หน้าผ้า!C180</f>
        <v>45601</v>
      </c>
      <c r="B171" s="14" t="str">
        <f>[2]หน้าผ้า!B180</f>
        <v>MK67-001490</v>
      </c>
      <c r="C171" s="9" t="str">
        <f>[2]หน้าผ้า!E180</f>
        <v>บจก.น้ำตาลทิพย์สุโขทัย</v>
      </c>
      <c r="D171" s="13" t="str">
        <f>[2]หน้าผ้า!F180</f>
        <v>Green for white sugar</v>
      </c>
      <c r="E171" s="9">
        <f>[2]หน้าผ้า!G180</f>
        <v>23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130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>
        <f>[2]หน้าผ้า!T180</f>
        <v>24</v>
      </c>
      <c r="N171" s="9">
        <f>[2]หน้าผ้า!U180</f>
        <v>40</v>
      </c>
      <c r="O171" s="9">
        <f>[2]หน้าผ้า!V180</f>
        <v>55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400แบน</v>
      </c>
      <c r="T171" s="12" t="str">
        <f>[2]หน้าผ้า!X180</f>
        <v>รอส่ง</v>
      </c>
      <c r="U171" s="11">
        <f>[2]หน้าผ้า!AA180</f>
        <v>10000</v>
      </c>
      <c r="V171" s="10">
        <f>[2]หน้าผ้า!AJ180</f>
        <v>12607</v>
      </c>
      <c r="W171" s="10">
        <f>[2]หน้าผ้า!AL180</f>
        <v>0</v>
      </c>
      <c r="X171" s="10">
        <f>[2]หน้าผ้า!AM180</f>
        <v>56730</v>
      </c>
      <c r="Y171" s="10">
        <f>[2]หน้าผ้า!AN180</f>
        <v>0</v>
      </c>
      <c r="Z171" s="9" t="str">
        <f>[2]หน้าผ้า!AO180</f>
        <v>WSWT2321112512551VN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P9</v>
      </c>
      <c r="AI171" s="1">
        <f>[2]หน้าผ้า!DM180</f>
        <v>3</v>
      </c>
      <c r="AJ171" s="3" t="str">
        <f>[2]หน้าผ้า!DN180</f>
        <v>รอส่ง</v>
      </c>
      <c r="AK171" s="3">
        <f>[2]หน้าผ้า!DQ180</f>
        <v>0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 t="e">
        <f>[2]หน้าผ้า!DW180</f>
        <v>#VALUE!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 t="str">
        <f>[2]หน้าผ้า!AG180</f>
        <v>ผ้าเข้า 25-26/2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WRWT211125/WRWT251030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45601</v>
      </c>
      <c r="B172" s="14" t="str">
        <f>[2]หน้าผ้า!B181</f>
        <v>MK67-001490</v>
      </c>
      <c r="C172" s="9" t="str">
        <f>[2]หน้าผ้า!E181</f>
        <v>บจก.น้ำตาลทิพย์สุโขทัย</v>
      </c>
      <c r="D172" s="13" t="str">
        <f>[2]หน้าผ้า!F181</f>
        <v>Blue for Refine sugar</v>
      </c>
      <c r="E172" s="9">
        <f>[2]หน้าผ้า!G181</f>
        <v>23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130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>
        <f>[2]หน้าผ้า!T181</f>
        <v>24</v>
      </c>
      <c r="N172" s="9">
        <f>[2]หน้าผ้า!U181</f>
        <v>40</v>
      </c>
      <c r="O172" s="9">
        <f>[2]หน้าผ้า!V181</f>
        <v>55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400แบน</v>
      </c>
      <c r="T172" s="12" t="str">
        <f>[2]หน้าผ้า!X181</f>
        <v>รอส่ง</v>
      </c>
      <c r="U172" s="11">
        <f>[2]หน้าผ้า!AA181</f>
        <v>7920</v>
      </c>
      <c r="V172" s="10">
        <f>[2]หน้าผ้า!AJ181</f>
        <v>7920</v>
      </c>
      <c r="W172" s="10">
        <f>[2]หน้าผ้า!AL181</f>
        <v>0</v>
      </c>
      <c r="X172" s="10">
        <f>[2]หน้าผ้า!AM181</f>
        <v>12600</v>
      </c>
      <c r="Y172" s="10">
        <f>[2]หน้าผ้า!AN181</f>
        <v>0</v>
      </c>
      <c r="Z172" s="9" t="str">
        <f>[2]หน้าผ้า!AO181</f>
        <v>WSWT2321112512551VN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P9</v>
      </c>
      <c r="AI172" s="1">
        <f>[2]หน้าผ้า!DM181</f>
        <v>3</v>
      </c>
      <c r="AJ172" s="3" t="str">
        <f>[2]หน้าผ้า!DN181</f>
        <v>รอส่ง</v>
      </c>
      <c r="AK172" s="3">
        <f>[2]หน้าผ้า!DQ181</f>
        <v>0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 t="e">
        <f>[2]หน้าผ้า!DW181</f>
        <v>#VALUE!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WRWT211125/WRWT251030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128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WSWT2321112512551</v>
      </c>
      <c r="AA173" s="8">
        <f>[2]หน้าผ้า!AQ182</f>
        <v>861926.7318200001</v>
      </c>
      <c r="AB173" s="8">
        <f>[2]หน้าผ้า!AR182</f>
        <v>28504</v>
      </c>
      <c r="AC173" s="8">
        <f>[2]หน้าผ้า!AS182</f>
        <v>833422.7318200001</v>
      </c>
      <c r="AD173" s="8">
        <f>[2]หน้าผ้า!AT182</f>
        <v>0</v>
      </c>
      <c r="AE173" s="8">
        <f>[2]หน้าผ้า!AU182</f>
        <v>0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>
        <f>[2]หน้าผ้า!DM182</f>
        <v>0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WRWT2301125/WRWT251030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24</v>
      </c>
      <c r="F174" s="9">
        <f>[2]หน้าผ้า!H183</f>
        <v>37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120</v>
      </c>
      <c r="J174" s="9" t="str">
        <f>[2]หน้าผ้า!M183</f>
        <v>+</v>
      </c>
      <c r="K174" s="9">
        <f>[2]หน้าผ้า!N183</f>
        <v>3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WSWT24211125120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ผ้าขาว</v>
      </c>
      <c r="AH174" s="1">
        <f>[2]หน้าผ้า!DL183</f>
        <v>0</v>
      </c>
      <c r="AI174" s="1">
        <f>[2]หน้าผ้า!DM183</f>
        <v>0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WRWT2401125/WRWT25850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 t="str">
        <f>[2]หน้าผ้า!F184</f>
        <v xml:space="preserve"> </v>
      </c>
      <c r="E175" s="9">
        <f>[2]หน้าผ้า!G184</f>
        <v>24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125</v>
      </c>
      <c r="J175" s="9" t="str">
        <f>[2]หน้าผ้า!M184</f>
        <v>+</v>
      </c>
      <c r="K175" s="9">
        <f>[2]หน้าผ้า!N184</f>
        <v>3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WSWT2421112512551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ผ้าขาว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WRWT2401125/WRWT25960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26</v>
      </c>
      <c r="F176" s="9">
        <f>[2]หน้าผ้า!H185</f>
        <v>38</v>
      </c>
      <c r="G176" s="9" t="str">
        <f>[2]หน้าผ้า!I185</f>
        <v>เหลือง</v>
      </c>
      <c r="H176" s="9">
        <f>[2]หน้าผ้า!J185</f>
        <v>0</v>
      </c>
      <c r="I176" s="9">
        <f>[2]หน้าผ้า!L185</f>
        <v>105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WSYL2625850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ผ้าขาว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WRYL25850/WRYL25850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45782</v>
      </c>
      <c r="B177" s="14" t="str">
        <f>[2]หน้าผ้า!B186</f>
        <v>MK68-000612</v>
      </c>
      <c r="C177" s="9" t="str">
        <f>[2]หน้าผ้า!E186</f>
        <v>คุณธนนท์ อุทัยไพศาลวงศ์</v>
      </c>
      <c r="D177" s="13" t="str">
        <f>[2]หน้าผ้า!F186</f>
        <v>ไม่พิมพ์</v>
      </c>
      <c r="E177" s="9">
        <f>[2]หน้าผ้า!G186</f>
        <v>26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93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>มัด100</v>
      </c>
      <c r="T177" s="12">
        <f>[2]หน้าผ้า!X186</f>
        <v>45814</v>
      </c>
      <c r="U177" s="11">
        <f>[2]หน้าผ้า!AA186</f>
        <v>5000</v>
      </c>
      <c r="V177" s="10">
        <f>[2]หน้าผ้า!AJ186</f>
        <v>5069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WSWT262575051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ผ้าขาว</v>
      </c>
      <c r="AH177" s="1" t="str">
        <f>[2]หน้าผ้า!DL186</f>
        <v>P3</v>
      </c>
      <c r="AI177" s="1">
        <f>[2]หน้าผ้า!DM186</f>
        <v>1</v>
      </c>
      <c r="AJ177" s="3">
        <f>[2]หน้าผ้า!DN186</f>
        <v>45814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45813</v>
      </c>
      <c r="AP177" s="3">
        <f>[2]หน้าผ้า!DP186</f>
        <v>45809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ตัด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WRWT25800/WRWT25650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45804</v>
      </c>
      <c r="B178" s="14" t="str">
        <f>[2]หน้าผ้า!B187</f>
        <v>ใบรับคำสั่งซื้อ</v>
      </c>
      <c r="C178" s="9" t="str">
        <f>[2]หน้าผ้า!E187</f>
        <v>คุณธนนท์ อุทัยไพศาลวงศ์</v>
      </c>
      <c r="D178" s="13" t="str">
        <f>[2]หน้าผ้า!F187</f>
        <v>ไม่พิมพ์</v>
      </c>
      <c r="E178" s="9">
        <f>[2]หน้าผ้า!G187</f>
        <v>26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93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มัด100</v>
      </c>
      <c r="T178" s="12">
        <f>[2]หน้าผ้า!X187</f>
        <v>45818</v>
      </c>
      <c r="U178" s="11">
        <f>[2]หน้าผ้า!AA187</f>
        <v>10000</v>
      </c>
      <c r="V178" s="10">
        <f>[2]หน้าผ้า!AJ187</f>
        <v>0</v>
      </c>
      <c r="W178" s="10">
        <f>[2]หน้าผ้า!AL187</f>
        <v>10000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WSWT2625650</v>
      </c>
      <c r="AA178" s="8">
        <f>[2]หน้าผ้า!AQ187</f>
        <v>11315.7</v>
      </c>
      <c r="AB178" s="8">
        <f>[2]หน้าผ้า!AR187</f>
        <v>0</v>
      </c>
      <c r="AC178" s="8">
        <f>[2]หน้าผ้า!AS187</f>
        <v>11315.7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รอแบบ</v>
      </c>
      <c r="AH178" s="1" t="str">
        <f>[2]หน้าผ้า!DL187</f>
        <v>P3</v>
      </c>
      <c r="AI178" s="1">
        <f>[2]หน้าผ้า!DM187</f>
        <v>1</v>
      </c>
      <c r="AJ178" s="3">
        <f>[2]หน้าผ้า!DN187</f>
        <v>45818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45817</v>
      </c>
      <c r="AP178" s="3">
        <f>[2]หน้าผ้า!DP187</f>
        <v>45813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ตัด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913.67990999999995</v>
      </c>
    </row>
    <row r="179" spans="1:56" ht="27.75" customHeight="1" x14ac:dyDescent="0.45">
      <c r="A179" s="3">
        <f>[2]หน้าผ้า!C188</f>
        <v>45808</v>
      </c>
      <c r="B179" s="14" t="str">
        <f>[2]หน้าผ้า!B188</f>
        <v>MK68-000721</v>
      </c>
      <c r="C179" s="9" t="str">
        <f>[2]หน้าผ้า!E188</f>
        <v>บจก.เอ็นทีฟีด</v>
      </c>
      <c r="D179" s="13" t="str">
        <f>[2]หน้าผ้า!F188</f>
        <v>ไม่พิมพ์</v>
      </c>
      <c r="E179" s="9">
        <f>[2]หน้าผ้า!G188</f>
        <v>26</v>
      </c>
      <c r="F179" s="9">
        <f>[2]หน้าผ้า!H188</f>
        <v>40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95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มัด100</v>
      </c>
      <c r="T179" s="12">
        <f>[2]หน้าผ้า!X188</f>
        <v>45812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WSWT2625650</v>
      </c>
      <c r="AA179" s="8">
        <f>[2]หน้าผ้า!AQ188</f>
        <v>5797.55</v>
      </c>
      <c r="AB179" s="8">
        <f>[2]หน้าผ้า!AR188</f>
        <v>0</v>
      </c>
      <c r="AC179" s="8">
        <f>[2]หน้าผ้า!AS188</f>
        <v>5797.55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P3</v>
      </c>
      <c r="AI179" s="1">
        <f>[2]หน้าผ้า!DM188</f>
        <v>1</v>
      </c>
      <c r="AJ179" s="3">
        <f>[2]หน้าผ้า!DN188</f>
        <v>45812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45811</v>
      </c>
      <c r="AP179" s="3">
        <f>[2]หน้าผ้า!DP188</f>
        <v>45807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ตัด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WRWT25650/WRWT25650</v>
      </c>
      <c r="BD179" s="56">
        <f>[2]หน้าผ้า!CA188</f>
        <v>468.1199538888888</v>
      </c>
    </row>
    <row r="180" spans="1:56" ht="27.75" customHeight="1" x14ac:dyDescent="0.45">
      <c r="A180" s="3" t="str">
        <f>[2]หน้าผ้า!C189</f>
        <v>ประมาณการ</v>
      </c>
      <c r="B180" s="14" t="str">
        <f>[2]หน้าผ้า!B189</f>
        <v>ประมาณการ</v>
      </c>
      <c r="C180" s="9" t="str">
        <f>[2]หน้าผ้า!E189</f>
        <v>บจก.โอเชี่ยนฟีด</v>
      </c>
      <c r="D180" s="13" t="str">
        <f>[2]หน้าผ้า!F189</f>
        <v>ไม่พิมพ์</v>
      </c>
      <c r="E180" s="9">
        <f>[2]หน้าผ้า!G189</f>
        <v>26</v>
      </c>
      <c r="F180" s="9">
        <f>[2]หน้าผ้า!H189</f>
        <v>42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100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>500กระสอบ</v>
      </c>
      <c r="T180" s="12">
        <f>[2]หน้าผ้า!X189</f>
        <v>45838</v>
      </c>
      <c r="U180" s="11">
        <f>[2]หน้าผ้า!AA189</f>
        <v>40000</v>
      </c>
      <c r="V180" s="10">
        <f>[2]หน้าผ้า!AJ189</f>
        <v>0</v>
      </c>
      <c r="W180" s="10">
        <f>[2]หน้าผ้า!AL189</f>
        <v>40000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WSWT2625650</v>
      </c>
      <c r="AA180" s="8">
        <f>[2]หน้าผ้า!AQ189</f>
        <v>48615.600000000006</v>
      </c>
      <c r="AB180" s="8">
        <f>[2]หน้าผ้า!AR189</f>
        <v>0</v>
      </c>
      <c r="AC180" s="8">
        <f>[2]หน้าผ้า!AS189</f>
        <v>48615.600000000006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P3</v>
      </c>
      <c r="AI180" s="1">
        <f>[2]หน้าผ้า!DM189</f>
        <v>1</v>
      </c>
      <c r="AJ180" s="3">
        <f>[2]หน้าผ้า!DN189</f>
        <v>45838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45837</v>
      </c>
      <c r="AP180" s="3">
        <f>[2]หน้าผ้า!DP189</f>
        <v>45833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ตัด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WRWT25650/WRWT25650</v>
      </c>
      <c r="BD180" s="56">
        <f>[2]หน้าผ้า!CA189</f>
        <v>3925.4396133333335</v>
      </c>
    </row>
    <row r="181" spans="1:56" ht="27.7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บจก.กบินทร์อินทรีย์</v>
      </c>
      <c r="D181" s="13" t="str">
        <f>[2]หน้าผ้า!F190</f>
        <v>รอแบบ</v>
      </c>
      <c r="E181" s="9">
        <f>[2]หน้าผ้า!G190</f>
        <v>26</v>
      </c>
      <c r="F181" s="9">
        <f>[2]หน้าผ้า!H190</f>
        <v>41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97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27</v>
      </c>
      <c r="N181" s="9">
        <f>[2]หน้าผ้า!U190</f>
        <v>43</v>
      </c>
      <c r="O181" s="9">
        <f>[2]หน้าผ้า!V190</f>
        <v>40</v>
      </c>
      <c r="P181" s="10">
        <f>[2]หน้าผ้า!AB190</f>
        <v>286.42936262399996</v>
      </c>
      <c r="Q181" s="10">
        <f>[2]หน้าผ้า!AC190</f>
        <v>0</v>
      </c>
      <c r="R181" s="10">
        <f>[2]หน้าผ้า!AD190</f>
        <v>286.42936262399996</v>
      </c>
      <c r="S181" s="9" t="str">
        <f>[2]หน้าผ้า!Z190</f>
        <v>300กระสอบ</v>
      </c>
      <c r="T181" s="12">
        <f>[2]หน้าผ้า!X190</f>
        <v>45838</v>
      </c>
      <c r="U181" s="11">
        <f>[2]หน้าผ้า!AA190</f>
        <v>10000</v>
      </c>
      <c r="V181" s="10">
        <f>[2]หน้าผ้า!AJ190</f>
        <v>0</v>
      </c>
      <c r="W181" s="10">
        <f>[2]หน้าผ้า!AL190</f>
        <v>10000</v>
      </c>
      <c r="X181" s="10">
        <f>[2]หน้าผ้า!AM190</f>
        <v>0</v>
      </c>
      <c r="Y181" s="10">
        <f>[2]หน้าผ้า!AN190</f>
        <v>10500</v>
      </c>
      <c r="Z181" s="9" t="str">
        <f>[2]หน้าผ้า!AO190</f>
        <v>WSWT2625650</v>
      </c>
      <c r="AA181" s="8">
        <f>[2]หน้าผ้า!AQ190</f>
        <v>11874.499999999998</v>
      </c>
      <c r="AB181" s="8">
        <f>[2]หน้าผ้า!AR190</f>
        <v>0</v>
      </c>
      <c r="AC181" s="8">
        <f>[2]หน้าผ้า!AS190</f>
        <v>11874.499999999998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45838</v>
      </c>
      <c r="AK181" s="3">
        <f>[2]หน้าผ้า!DQ190</f>
        <v>0</v>
      </c>
      <c r="AL181" s="3">
        <f>[2]หน้าผ้า!DR190</f>
        <v>45828</v>
      </c>
      <c r="AM181" s="3">
        <f>[2]หน้าผ้า!DS190</f>
        <v>45835</v>
      </c>
      <c r="AN181" s="3">
        <f>[2]หน้าผ้า!DT190</f>
        <v>45836</v>
      </c>
      <c r="AO181" s="3">
        <f>[2]หน้าผ้า!DU190</f>
        <v>45836</v>
      </c>
      <c r="AP181" s="3">
        <f>[2]หน้าผ้า!DP190</f>
        <v>45833</v>
      </c>
      <c r="AQ181" s="3">
        <f>[2]หน้าผ้า!DW190</f>
        <v>45837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958.79990555555537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43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102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WSWT2625650</v>
      </c>
      <c r="AA182" s="8">
        <f>[2]หน้าผ้า!AQ191</f>
        <v>77603.350000000006</v>
      </c>
      <c r="AB182" s="8">
        <f>[2]หน้าผ้า!AR191</f>
        <v>0</v>
      </c>
      <c r="AC182" s="8">
        <f>[2]หน้าผ้า!AS191</f>
        <v>77603.350000000006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45806</v>
      </c>
      <c r="B183" s="14" t="str">
        <f>[2]หน้าผ้า!B192</f>
        <v>MK68-000719</v>
      </c>
      <c r="C183" s="9" t="str">
        <f>[2]หน้าผ้า!E192</f>
        <v>บจก.กบินทร์อินทรีย์</v>
      </c>
      <c r="D183" s="13" t="str">
        <f>[2]หน้าผ้า!F192</f>
        <v>ไก่เหยียบศรแสงสิริ</v>
      </c>
      <c r="E183" s="9">
        <f>[2]หน้าผ้า!G192</f>
        <v>26</v>
      </c>
      <c r="F183" s="9">
        <f>[2]หน้าผ้า!H192</f>
        <v>41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97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27</v>
      </c>
      <c r="N183" s="9">
        <f>[2]หน้าผ้า!U192</f>
        <v>43</v>
      </c>
      <c r="O183" s="9">
        <f>[2]หน้าผ้า!V192</f>
        <v>40</v>
      </c>
      <c r="P183" s="10">
        <f>[2]หน้าผ้า!AB192</f>
        <v>114.57174504959998</v>
      </c>
      <c r="Q183" s="10">
        <f>[2]หน้าผ้า!AC192</f>
        <v>0</v>
      </c>
      <c r="R183" s="10">
        <f>[2]หน้าผ้า!AD192</f>
        <v>114.57174504959998</v>
      </c>
      <c r="S183" s="9" t="str">
        <f>[2]หน้าผ้า!Z192</f>
        <v>300กระสอบ</v>
      </c>
      <c r="T183" s="12">
        <f>[2]หน้าผ้า!X192</f>
        <v>45817</v>
      </c>
      <c r="U183" s="11">
        <f>[2]หน้าผ้า!AA192</f>
        <v>4000</v>
      </c>
      <c r="V183" s="10">
        <f>[2]หน้าผ้า!AJ192</f>
        <v>0</v>
      </c>
      <c r="W183" s="10">
        <f>[2]หน้าผ้า!AL192</f>
        <v>4000</v>
      </c>
      <c r="X183" s="10">
        <f>[2]หน้าผ้า!AM192</f>
        <v>0</v>
      </c>
      <c r="Y183" s="10">
        <f>[2]หน้าผ้า!AN192</f>
        <v>4200</v>
      </c>
      <c r="Z183" s="9" t="str">
        <f>[2]หน้าผ้า!AO192</f>
        <v>WSWT262575051</v>
      </c>
      <c r="AA183" s="8">
        <f>[2]หน้าผ้า!AQ192</f>
        <v>4749.8</v>
      </c>
      <c r="AB183" s="8">
        <f>[2]หน้าผ้า!AR192</f>
        <v>4749.8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>
        <f>[2]หน้าผ้า!DN192</f>
        <v>45817</v>
      </c>
      <c r="AK183" s="3">
        <f>[2]หน้าผ้า!DQ192</f>
        <v>0</v>
      </c>
      <c r="AL183" s="3">
        <f>[2]หน้าผ้า!DR192</f>
        <v>45807</v>
      </c>
      <c r="AM183" s="3">
        <f>[2]หน้าผ้า!DS192</f>
        <v>45814</v>
      </c>
      <c r="AN183" s="3">
        <f>[2]หน้าผ้า!DT192</f>
        <v>45815</v>
      </c>
      <c r="AO183" s="3">
        <f>[2]หน้าผ้า!DU192</f>
        <v>45815</v>
      </c>
      <c r="AP183" s="3">
        <f>[2]หน้าผ้า!DP192</f>
        <v>45812</v>
      </c>
      <c r="AQ183" s="3">
        <f>[2]หน้าผ้า!DW192</f>
        <v>45816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45806</v>
      </c>
      <c r="B184" s="14" t="str">
        <f>[2]หน้าผ้า!B193</f>
        <v>MK68-000719</v>
      </c>
      <c r="C184" s="9" t="str">
        <f>[2]หน้าผ้า!E193</f>
        <v>บจก.กบินทร์อินทรีย์</v>
      </c>
      <c r="D184" s="13" t="str">
        <f>[2]หน้าผ้า!F193</f>
        <v>ช้างเผือก</v>
      </c>
      <c r="E184" s="9">
        <f>[2]หน้าผ้า!G193</f>
        <v>26</v>
      </c>
      <c r="F184" s="9">
        <f>[2]หน้าผ้า!H193</f>
        <v>41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97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>
        <f>[2]หน้าผ้า!T193</f>
        <v>27</v>
      </c>
      <c r="N184" s="9">
        <f>[2]หน้าผ้า!U193</f>
        <v>43</v>
      </c>
      <c r="O184" s="9">
        <f>[2]หน้าผ้า!V193</f>
        <v>40</v>
      </c>
      <c r="P184" s="10">
        <f>[2]หน้าผ้า!AB193</f>
        <v>114.57174504959998</v>
      </c>
      <c r="Q184" s="10">
        <f>[2]หน้าผ้า!AC193</f>
        <v>0</v>
      </c>
      <c r="R184" s="10">
        <f>[2]หน้าผ้า!AD193</f>
        <v>114.57174504959998</v>
      </c>
      <c r="S184" s="9" t="str">
        <f>[2]หน้าผ้า!Z193</f>
        <v>300กระสอบ</v>
      </c>
      <c r="T184" s="12">
        <f>[2]หน้าผ้า!X193</f>
        <v>45817</v>
      </c>
      <c r="U184" s="11">
        <f>[2]หน้าผ้า!AA193</f>
        <v>4000</v>
      </c>
      <c r="V184" s="10">
        <f>[2]หน้าผ้า!AJ193</f>
        <v>0</v>
      </c>
      <c r="W184" s="10">
        <f>[2]หน้าผ้า!AL193</f>
        <v>4000</v>
      </c>
      <c r="X184" s="10">
        <f>[2]หน้าผ้า!AM193</f>
        <v>0</v>
      </c>
      <c r="Y184" s="10">
        <f>[2]หน้าผ้า!AN193</f>
        <v>4200</v>
      </c>
      <c r="Z184" s="9" t="str">
        <f>[2]หน้าผ้า!AO193</f>
        <v>WSWT262575051</v>
      </c>
      <c r="AA184" s="8">
        <f>[2]หน้าผ้า!AQ193</f>
        <v>4749.8</v>
      </c>
      <c r="AB184" s="8">
        <f>[2]หน้าผ้า!AR193</f>
        <v>4749.8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P9</v>
      </c>
      <c r="AI184" s="1">
        <f>[2]หน้าผ้า!DM193</f>
        <v>3</v>
      </c>
      <c r="AJ184" s="3">
        <f>[2]หน้าผ้า!DN193</f>
        <v>45817</v>
      </c>
      <c r="AK184" s="3">
        <f>[2]หน้าผ้า!DQ193</f>
        <v>0</v>
      </c>
      <c r="AL184" s="3">
        <f>[2]หน้าผ้า!DR193</f>
        <v>45807</v>
      </c>
      <c r="AM184" s="3">
        <f>[2]หน้าผ้า!DS193</f>
        <v>45814</v>
      </c>
      <c r="AN184" s="3">
        <f>[2]หน้าผ้า!DT193</f>
        <v>45815</v>
      </c>
      <c r="AO184" s="3">
        <f>[2]หน้าผ้า!DU193</f>
        <v>45815</v>
      </c>
      <c r="AP184" s="3">
        <f>[2]หน้าผ้า!DP193</f>
        <v>45812</v>
      </c>
      <c r="AQ184" s="3">
        <f>[2]หน้าผ้า!DW193</f>
        <v>45816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WRWT25800/WRWT25650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26</v>
      </c>
      <c r="F185" s="9">
        <f>[2]หน้าผ้า!H194</f>
        <v>43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WSWT262575051</v>
      </c>
      <c r="AA185" s="8">
        <f>[2]หน้าผ้า!AQ194</f>
        <v>9499.6</v>
      </c>
      <c r="AB185" s="8">
        <f>[2]หน้าผ้า!AR194</f>
        <v>9499.6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ระบุในSD</v>
      </c>
      <c r="AG185" s="1" t="str">
        <f>[3]หน้าผ้า!DC197</f>
        <v>ผ้าขาว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WRWT25800/WRWT25650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113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WSWT2625700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ผ้าขาว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WRWT260800/WRWT25650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26</v>
      </c>
      <c r="F187" s="9">
        <f>[2]หน้าผ้า!H196</f>
        <v>41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90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WSWT2625800SM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WRWT260800/WRWT25650</v>
      </c>
      <c r="BD187" s="56">
        <f>[2]หน้าผ้า!CA196</f>
        <v>0</v>
      </c>
    </row>
    <row r="188" spans="1:56" ht="27.75" customHeight="1" x14ac:dyDescent="0.45">
      <c r="A188" s="3" t="str">
        <f>[2]หน้าผ้า!C197</f>
        <v>ประมาณการ</v>
      </c>
      <c r="B188" s="14" t="str">
        <f>[2]หน้าผ้า!B197</f>
        <v>ประมาณการ</v>
      </c>
      <c r="C188" s="9" t="str">
        <f>[2]หน้าผ้า!E197</f>
        <v>บจก.ที.ซี.ยูเนี่ยน อโกรเทค</v>
      </c>
      <c r="D188" s="13" t="str">
        <f>[2]หน้าผ้า!F197</f>
        <v>ไม่พิมพ์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116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ไม่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45838</v>
      </c>
      <c r="U188" s="11">
        <f>[2]หน้าผ้า!AA197</f>
        <v>10000</v>
      </c>
      <c r="V188" s="10">
        <f>[2]หน้าผ้า!AJ197</f>
        <v>0</v>
      </c>
      <c r="W188" s="10">
        <f>[2]หน้าผ้า!AL197</f>
        <v>10000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 xml:space="preserve">WSWT2625800 </v>
      </c>
      <c r="AA188" s="8">
        <f>[2]หน้าผ้า!AQ197</f>
        <v>12433.3</v>
      </c>
      <c r="AB188" s="8">
        <f>[2]หน้าผ้า!AR197</f>
        <v>8978</v>
      </c>
      <c r="AC188" s="8">
        <f>[2]หน้าผ้า!AS197</f>
        <v>3455.2999999999993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พร้อมส่ง</v>
      </c>
      <c r="AH188" s="1" t="str">
        <f>[2]หน้าผ้า!DL197</f>
        <v>P3</v>
      </c>
      <c r="AI188" s="1">
        <f>[2]หน้าผ้า!DM197</f>
        <v>1</v>
      </c>
      <c r="AJ188" s="3">
        <f>[2]หน้าผ้า!DN197</f>
        <v>45838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45837</v>
      </c>
      <c r="AP188" s="3">
        <f>[2]หน้าผ้า!DP197</f>
        <v>45833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ตัด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WRWT25800/WRWT25800</v>
      </c>
      <c r="BD188" s="56">
        <f>[2]หน้าผ้า!CA197</f>
        <v>343.38003555555554</v>
      </c>
    </row>
    <row r="189" spans="1:56" ht="27.75" customHeight="1" x14ac:dyDescent="0.45">
      <c r="A189" s="3" t="str">
        <f>[2]หน้าผ้า!C198</f>
        <v>ประมาณการ</v>
      </c>
      <c r="B189" s="14" t="str">
        <f>[2]หน้าผ้า!B198</f>
        <v>ประมาณการ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ไม่พิมพ์</v>
      </c>
      <c r="E189" s="9">
        <f>[2]หน้าผ้า!G198</f>
        <v>26</v>
      </c>
      <c r="F189" s="9">
        <f>[2]หน้าผ้า!H198</f>
        <v>43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116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ไม่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45838</v>
      </c>
      <c r="U189" s="11">
        <f>[2]หน้าผ้า!AA198</f>
        <v>20000</v>
      </c>
      <c r="V189" s="10">
        <f>[2]หน้าผ้า!AJ198</f>
        <v>0</v>
      </c>
      <c r="W189" s="10">
        <f>[2]หน้าผ้า!AL198</f>
        <v>20000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 xml:space="preserve">WSWT2625800 </v>
      </c>
      <c r="AA189" s="8">
        <f>[2]หน้าผ้า!AQ198</f>
        <v>24866.6</v>
      </c>
      <c r="AB189" s="8">
        <f>[2]หน้าผ้า!AR198</f>
        <v>0</v>
      </c>
      <c r="AC189" s="8">
        <f>[2]หน้าผ้า!AS198</f>
        <v>24866.6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รอตัด</v>
      </c>
      <c r="AH189" s="1" t="str">
        <f>[2]หน้าผ้า!DL198</f>
        <v>P3</v>
      </c>
      <c r="AI189" s="1">
        <f>[2]หน้าผ้า!DM198</f>
        <v>1</v>
      </c>
      <c r="AJ189" s="3">
        <f>[2]หน้าผ้า!DN198</f>
        <v>45838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45837</v>
      </c>
      <c r="AP189" s="3">
        <f>[2]หน้าผ้า!DP198</f>
        <v>45833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WRWT25800/WRWT25800</v>
      </c>
      <c r="BD189" s="56">
        <f>[2]หน้าผ้า!CA198</f>
        <v>2471.1874488888889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116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 xml:space="preserve">WSWT2625800 </v>
      </c>
      <c r="AA190" s="8">
        <f>[2]หน้าผ้า!AQ199</f>
        <v>37299.899999999994</v>
      </c>
      <c r="AB190" s="8">
        <f>[2]หน้าผ้า!AR199</f>
        <v>8978</v>
      </c>
      <c r="AC190" s="8">
        <f>[2]หน้าผ้า!AS199</f>
        <v>28321.899999999998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ระบุในSD</v>
      </c>
      <c r="AG190" s="1" t="str">
        <f>[3]หน้าผ้า!DC202</f>
        <v>ผ้าขาว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WRWT260800/WRWT25800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45723</v>
      </c>
      <c r="B191" s="14" t="str">
        <f>[2]หน้าผ้า!B200</f>
        <v>MK68-000355</v>
      </c>
      <c r="C191" s="9" t="str">
        <f>[2]หน้าผ้า!E200</f>
        <v>บจก.ที.ซี.ยูเนี่ยน อโกรเทค</v>
      </c>
      <c r="D191" s="13" t="str">
        <f>[2]หน้าผ้า!F200</f>
        <v>Zhejiang UN</v>
      </c>
      <c r="E191" s="9">
        <f>[2]หน้าผ้า!G200</f>
        <v>26</v>
      </c>
      <c r="F191" s="9">
        <f>[2]หน้าผ้า!H200</f>
        <v>43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150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45814</v>
      </c>
      <c r="U191" s="11">
        <f>[2]หน้าผ้า!AA200</f>
        <v>13693</v>
      </c>
      <c r="V191" s="10">
        <f>[2]หน้าผ้า!AJ200</f>
        <v>13500</v>
      </c>
      <c r="W191" s="10">
        <f>[2]หน้าผ้า!AL200</f>
        <v>193</v>
      </c>
      <c r="X191" s="10">
        <f>[2]หน้าผ้า!AM200</f>
        <v>14800</v>
      </c>
      <c r="Y191" s="10">
        <f>[2]หน้าผ้า!AN200</f>
        <v>0</v>
      </c>
      <c r="Z191" s="9" t="str">
        <f>[2]หน้าผ้า!AO200</f>
        <v>WSWT2625850SM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 t="str">
        <f>[2]หน้าผ้า!AI200</f>
        <v>ห้ามขาด-เกินได้5%</v>
      </c>
      <c r="AG191" s="1" t="str">
        <f>[3]หน้าผ้า!DC203</f>
        <v>ผ้าขาว</v>
      </c>
      <c r="AH191" s="1" t="str">
        <f>[2]หน้าผ้า!DL200</f>
        <v>P8</v>
      </c>
      <c r="AI191" s="1">
        <f>[2]หน้าผ้า!DM200</f>
        <v>4</v>
      </c>
      <c r="AJ191" s="3">
        <f>[2]หน้าผ้า!DN200</f>
        <v>45814</v>
      </c>
      <c r="AK191" s="3">
        <f>[2]หน้าผ้า!DQ200</f>
        <v>45810</v>
      </c>
      <c r="AL191" s="3">
        <f>[2]หน้าผ้า!DR200</f>
        <v>45804</v>
      </c>
      <c r="AM191" s="3">
        <f>[2]หน้าผ้า!DS200</f>
        <v>45811</v>
      </c>
      <c r="AN191" s="3">
        <f>[2]หน้าผ้า!DT200</f>
        <v>45812</v>
      </c>
      <c r="AO191" s="3">
        <f>[2]หน้าผ้า!DU200</f>
        <v>45812</v>
      </c>
      <c r="AP191" s="3">
        <f>[2]หน้าผ้า!DP200</f>
        <v>45809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 t="str">
        <f>[2]หน้าผ้า!ED200</f>
        <v xml:space="preserve"> /</v>
      </c>
      <c r="AY191" s="2" t="str">
        <f>[2]หน้าผ้า!AG200</f>
        <v>งานตีกลับมาคัดใหม่10200 ใบ สีหาย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45799</v>
      </c>
      <c r="B192" s="14" t="str">
        <f>[2]หน้าผ้า!B201</f>
        <v>MK68000697</v>
      </c>
      <c r="C192" s="9" t="str">
        <f>[2]หน้าผ้า!E201</f>
        <v>บจก.ที.ซี.ยูเนี่ยน อโกรเทค</v>
      </c>
      <c r="D192" s="13" t="str">
        <f>[2]หน้าผ้า!F201</f>
        <v>TUNA MEAL MARIN TRUST</v>
      </c>
      <c r="E192" s="9">
        <f>[2]หน้าผ้า!G201</f>
        <v>26</v>
      </c>
      <c r="F192" s="9">
        <f>[2]หน้าผ้า!H201</f>
        <v>43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150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45812</v>
      </c>
      <c r="U192" s="11">
        <f>[2]หน้าผ้า!AA201</f>
        <v>10000</v>
      </c>
      <c r="V192" s="10">
        <f>[2]หน้าผ้า!AJ201</f>
        <v>997</v>
      </c>
      <c r="W192" s="10">
        <f>[2]หน้าผ้า!AL201</f>
        <v>9003</v>
      </c>
      <c r="X192" s="10">
        <f>[2]หน้าผ้า!AM201</f>
        <v>10400</v>
      </c>
      <c r="Y192" s="10">
        <f>[2]หน้าผ้า!AN201</f>
        <v>0</v>
      </c>
      <c r="Z192" s="9" t="str">
        <f>[2]หน้าผ้า!AO201</f>
        <v>WSWT2625850SM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ห้ามขาด-เกินได้5%</v>
      </c>
      <c r="AG192" s="1" t="str">
        <f>[3]หน้าผ้า!DC204</f>
        <v>พร้อมส่ง</v>
      </c>
      <c r="AH192" s="1" t="str">
        <f>[2]หน้าผ้า!DL201</f>
        <v>P8</v>
      </c>
      <c r="AI192" s="1">
        <f>[2]หน้าผ้า!DM201</f>
        <v>4</v>
      </c>
      <c r="AJ192" s="3">
        <f>[2]หน้าผ้า!DN201</f>
        <v>45812</v>
      </c>
      <c r="AK192" s="3">
        <f>[2]หน้าผ้า!DQ201</f>
        <v>45808</v>
      </c>
      <c r="AL192" s="3">
        <f>[2]หน้าผ้า!DR201</f>
        <v>45802</v>
      </c>
      <c r="AM192" s="3">
        <f>[2]หน้าผ้า!DS201</f>
        <v>45809</v>
      </c>
      <c r="AN192" s="3">
        <f>[2]หน้าผ้า!DT201</f>
        <v>45810</v>
      </c>
      <c r="AO192" s="3">
        <f>[2]หน้าผ้า!DU201</f>
        <v>45810</v>
      </c>
      <c r="AP192" s="3">
        <f>[2]หน้าผ้า!DP201</f>
        <v>45807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 t="str">
        <f>[2]หน้าผ้า!ED201</f>
        <v>รอART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WRWT25850/WRWT25850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45799</v>
      </c>
      <c r="B193" s="14" t="str">
        <f>[2]หน้าผ้า!B202</f>
        <v>MK68-000698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ไม่พิมพ์</v>
      </c>
      <c r="E193" s="9">
        <f>[2]หน้าผ้า!G202</f>
        <v>26</v>
      </c>
      <c r="F193" s="9">
        <f>[2]หน้าผ้า!H202</f>
        <v>43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150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45814</v>
      </c>
      <c r="U193" s="11">
        <f>[2]หน้าผ้า!AA202</f>
        <v>15000</v>
      </c>
      <c r="V193" s="10">
        <f>[2]หน้าผ้า!AJ202</f>
        <v>0</v>
      </c>
      <c r="W193" s="10">
        <f>[2]หน้าผ้า!AL202</f>
        <v>15000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WSWT2625850SM</v>
      </c>
      <c r="AA193" s="8">
        <f>[2]หน้าผ้า!AQ202</f>
        <v>18649.949999999997</v>
      </c>
      <c r="AB193" s="8">
        <f>[2]หน้าผ้า!AR202</f>
        <v>18649.949999999997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18649.949999999997</v>
      </c>
      <c r="AF193" s="8" t="str">
        <f>[2]หน้าผ้า!AI202</f>
        <v>ห้ามขาด-เกินได้5%</v>
      </c>
      <c r="AG193" s="1" t="str">
        <f>[3]หน้าผ้า!DC205</f>
        <v>พร้อมส่ง</v>
      </c>
      <c r="AH193" s="1" t="str">
        <f>[2]หน้าผ้า!DL202</f>
        <v>P13</v>
      </c>
      <c r="AI193" s="1">
        <f>[2]หน้าผ้า!DM202</f>
        <v>2</v>
      </c>
      <c r="AJ193" s="3">
        <f>[2]หน้าผ้า!DN202</f>
        <v>45814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45812</v>
      </c>
      <c r="AP193" s="3">
        <f>[2]หน้าผ้า!DP202</f>
        <v>45809</v>
      </c>
      <c r="AQ193" s="3">
        <f>[2]หน้าผ้า!DW202</f>
        <v>45813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งานเคลือบ+ตัด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45799</v>
      </c>
      <c r="B194" s="14" t="str">
        <f>[2]หน้าผ้า!B203</f>
        <v>MK68-000699</v>
      </c>
      <c r="C194" s="9" t="str">
        <f>[2]หน้าผ้า!E203</f>
        <v>บจก.ที.ซี.ยูเนี่ยน อโกรเทค</v>
      </c>
      <c r="D194" s="13" t="str">
        <f>[2]หน้าผ้า!F203</f>
        <v>ไม่พิมพ์</v>
      </c>
      <c r="E194" s="9">
        <f>[2]หน้าผ้า!G203</f>
        <v>26</v>
      </c>
      <c r="F194" s="9">
        <f>[2]หน้าผ้า!H203</f>
        <v>43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150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45825</v>
      </c>
      <c r="U194" s="11">
        <f>[2]หน้าผ้า!AA203</f>
        <v>15000</v>
      </c>
      <c r="V194" s="10">
        <f>[2]หน้าผ้า!AJ203</f>
        <v>0</v>
      </c>
      <c r="W194" s="10">
        <f>[2]หน้าผ้า!AL203</f>
        <v>15000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WSWT2625850SM</v>
      </c>
      <c r="AA194" s="8">
        <f>[2]หน้าผ้า!AQ203</f>
        <v>18649.949999999997</v>
      </c>
      <c r="AB194" s="8">
        <f>[2]หน้าผ้า!AR203</f>
        <v>18649.949999999997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18649.949999999997</v>
      </c>
      <c r="AF194" s="8" t="str">
        <f>[2]หน้าผ้า!AI203</f>
        <v>ห้ามขาด-เกินได้5%</v>
      </c>
      <c r="AG194" s="1" t="str">
        <f>[3]หน้าผ้า!DC206</f>
        <v>ยังไม่ได้พิมพ์</v>
      </c>
      <c r="AH194" s="1" t="str">
        <f>[2]หน้าผ้า!DL203</f>
        <v>P13</v>
      </c>
      <c r="AI194" s="1">
        <f>[2]หน้าผ้า!DM203</f>
        <v>2</v>
      </c>
      <c r="AJ194" s="3">
        <f>[2]หน้าผ้า!DN203</f>
        <v>45825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45823</v>
      </c>
      <c r="AP194" s="3">
        <f>[2]หน้าผ้า!DP203</f>
        <v>45820</v>
      </c>
      <c r="AQ194" s="3">
        <f>[2]หน้าผ้า!DW203</f>
        <v>45824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26</v>
      </c>
      <c r="F195" s="9">
        <f>[2]หน้าผ้า!H204</f>
        <v>43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120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WSWT2625850SM</v>
      </c>
      <c r="AA195" s="8">
        <f>[2]หน้าผ้า!AQ204</f>
        <v>37299.899999999994</v>
      </c>
      <c r="AB195" s="8">
        <f>[2]หน้าผ้า!AR204</f>
        <v>37299.899999999994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37299.899999999994</v>
      </c>
      <c r="AF195" s="8" t="str">
        <f>[2]หน้าผ้า!AI204</f>
        <v>ระบุในSD</v>
      </c>
      <c r="AG195" s="1" t="str">
        <f>[3]หน้าผ้า!DC207</f>
        <v>ผ้าขาว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WRWT260850/WRWT25850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28</v>
      </c>
      <c r="F196" s="9">
        <f>[2]หน้าผ้า!H205</f>
        <v>41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122</v>
      </c>
      <c r="J196" s="9" t="str">
        <f>[2]หน้าผ้า!M205</f>
        <v>+</v>
      </c>
      <c r="K196" s="9">
        <f>[2]หน้าผ้า!N205</f>
        <v>3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WSWT2825800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45800</v>
      </c>
      <c r="B197" s="14" t="str">
        <f>[2]หน้าผ้า!B206</f>
        <v>MK68-000702</v>
      </c>
      <c r="C197" s="9" t="str">
        <f>[2]หน้าผ้า!E206</f>
        <v>บจก.ไทยร่วมใจน้ำมันพืช</v>
      </c>
      <c r="D197" s="13" t="str">
        <f>[2]หน้าผ้า!F206</f>
        <v>TRJ</v>
      </c>
      <c r="E197" s="9">
        <f>[2]หน้าผ้า!G206</f>
        <v>28</v>
      </c>
      <c r="F197" s="9">
        <f>[2]หน้าผ้า!H206</f>
        <v>41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120</v>
      </c>
      <c r="J197" s="9" t="str">
        <f>[2]หน้าผ้า!M206</f>
        <v>±</v>
      </c>
      <c r="K197" s="9">
        <f>[2]หน้าผ้า!N206</f>
        <v>3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500กระสอบ</v>
      </c>
      <c r="T197" s="12">
        <f>[2]หน้าผ้า!X206</f>
        <v>45824</v>
      </c>
      <c r="U197" s="11">
        <f>[2]หน้าผ้า!AA206</f>
        <v>50000</v>
      </c>
      <c r="V197" s="10">
        <f>[2]หน้าผ้า!AJ206</f>
        <v>0</v>
      </c>
      <c r="W197" s="10">
        <f>[2]หน้าผ้า!AL206</f>
        <v>50000</v>
      </c>
      <c r="X197" s="10">
        <f>[2]หน้าผ้า!AM206</f>
        <v>0</v>
      </c>
      <c r="Y197" s="10">
        <f>[2]หน้าผ้า!AN206</f>
        <v>52500</v>
      </c>
      <c r="Z197" s="9" t="str">
        <f>[2]หน้าผ้า!AO206</f>
        <v>WSWT2825850</v>
      </c>
      <c r="AA197" s="8">
        <f>[2]หน้าผ้า!AQ206</f>
        <v>59372.5</v>
      </c>
      <c r="AB197" s="8">
        <f>[2]หน้าผ้า!AR206</f>
        <v>23982</v>
      </c>
      <c r="AC197" s="8">
        <f>[2]หน้าผ้า!AS206</f>
        <v>35390.5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P1</v>
      </c>
      <c r="AI197" s="1">
        <f>[2]หน้าผ้า!DM206</f>
        <v>2</v>
      </c>
      <c r="AJ197" s="3">
        <f>[2]หน้าผ้า!DN206</f>
        <v>45824</v>
      </c>
      <c r="AK197" s="3">
        <f>[2]หน้าผ้า!DQ206</f>
        <v>0</v>
      </c>
      <c r="AL197" s="3">
        <f>[2]หน้าผ้า!DR206</f>
        <v>45815</v>
      </c>
      <c r="AM197" s="3">
        <f>[2]หน้าผ้า!DS206</f>
        <v>45822</v>
      </c>
      <c r="AN197" s="3">
        <f>[2]หน้าผ้า!DT206</f>
        <v>0</v>
      </c>
      <c r="AO197" s="3">
        <f>[2]หน้าผ้า!DU206</f>
        <v>45823</v>
      </c>
      <c r="AP197" s="3">
        <f>[2]หน้าผ้า!DP206</f>
        <v>45819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WRWT25850/WRWT25850</v>
      </c>
      <c r="BD197" s="56">
        <f>[2]หน้าผ้า!CA206</f>
        <v>3977.4989722222226</v>
      </c>
    </row>
    <row r="198" spans="1:56" ht="27.75" customHeight="1" x14ac:dyDescent="0.45">
      <c r="A198" s="3" t="str">
        <f>[2]หน้าผ้า!C207</f>
        <v>ประมาณการ</v>
      </c>
      <c r="B198" s="14" t="str">
        <f>[2]หน้าผ้า!B207</f>
        <v>ประมาณการ</v>
      </c>
      <c r="C198" s="9" t="str">
        <f>[2]หน้าผ้า!E207</f>
        <v>บจก.ที.ซี.ยูเนี่ยน อโกรเทค</v>
      </c>
      <c r="D198" s="13" t="str">
        <f>[2]หน้าผ้า!F207</f>
        <v>ไม่พิมพ์</v>
      </c>
      <c r="E198" s="9">
        <f>[2]หน้าผ้า!G207</f>
        <v>28</v>
      </c>
      <c r="F198" s="9">
        <f>[2]หน้าผ้า!H207</f>
        <v>47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180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ไม่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45838</v>
      </c>
      <c r="U198" s="11">
        <f>[2]หน้าผ้า!AA207</f>
        <v>10000</v>
      </c>
      <c r="V198" s="10">
        <f>[2]หน้าผ้า!AJ207</f>
        <v>0</v>
      </c>
      <c r="W198" s="10">
        <f>[2]หน้าผ้า!AL207</f>
        <v>10000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WSWT2825850</v>
      </c>
      <c r="AA198" s="8">
        <f>[2]หน้าผ้า!AQ207</f>
        <v>13550.900000000001</v>
      </c>
      <c r="AB198" s="8">
        <f>[2]หน้าผ้า!AR207</f>
        <v>0</v>
      </c>
      <c r="AC198" s="8">
        <f>[2]หน้าผ้า!AS207</f>
        <v>13550.900000000001</v>
      </c>
      <c r="AD198" s="8">
        <f>[2]หน้าผ้า!AT207</f>
        <v>0</v>
      </c>
      <c r="AE198" s="8">
        <f>[2]หน้าผ้า!AU207</f>
        <v>13550.900000000001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P3</v>
      </c>
      <c r="AI198" s="1">
        <f>[2]หน้าผ้า!DM207</f>
        <v>1</v>
      </c>
      <c r="AJ198" s="3">
        <f>[2]หน้าผ้า!DN207</f>
        <v>45838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45837</v>
      </c>
      <c r="AP198" s="3">
        <f>[2]หน้าผ้า!DP207</f>
        <v>45833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ตัด</v>
      </c>
      <c r="AX198" s="2">
        <f>[2]หน้าผ้า!ED207</f>
        <v>0</v>
      </c>
      <c r="AY198" s="2" t="str">
        <f>[2]หน้าผ้า!AG207</f>
        <v>TUN+F233ARIN TRUST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WRWT25850/WRWT25850</v>
      </c>
      <c r="BD198" s="56">
        <f>[2]หน้าผ้า!CA207</f>
        <v>1522.9705944444447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28</v>
      </c>
      <c r="F199" s="9">
        <f>[2]หน้าผ้า!H208</f>
        <v>43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±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WSWT2825850</v>
      </c>
      <c r="AA199" s="8">
        <f>[2]หน้าผ้า!AQ208</f>
        <v>72923.399999999994</v>
      </c>
      <c r="AB199" s="8">
        <f>[2]หน้าผ้า!AR208</f>
        <v>23982</v>
      </c>
      <c r="AC199" s="8">
        <f>[2]หน้าผ้า!AS208</f>
        <v>48941.4</v>
      </c>
      <c r="AD199" s="8">
        <f>[2]หน้าผ้า!AT208</f>
        <v>0</v>
      </c>
      <c r="AE199" s="8">
        <f>[2]หน้าผ้า!AU208</f>
        <v>13550.900000000001</v>
      </c>
      <c r="AF199" s="8" t="str">
        <f>[2]หน้าผ้า!AI208</f>
        <v>ระบุในSD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WRWT280850/WRWT25850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30</v>
      </c>
      <c r="F200" s="9">
        <f>[2]หน้าผ้า!H209</f>
        <v>41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122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WSWT3025800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>
        <f>[3]หน้าผ้า!DC212</f>
        <v>0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WRWT25800/WRWT28750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ค้างส่งทั้งหมด</v>
      </c>
      <c r="U201" s="11">
        <f>[2]หน้าผ้า!AA210</f>
        <v>4496524</v>
      </c>
      <c r="V201" s="10">
        <f>[2]หน้าผ้า!AJ210</f>
        <v>327021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 xml:space="preserve"> 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-5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261510.29818540352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140000</v>
      </c>
      <c r="T202" s="12">
        <f>[2]หน้าผ้า!X211</f>
        <v>0</v>
      </c>
      <c r="U202" s="11">
        <f>[2]หน้าผ้า!AA211</f>
        <v>32.118028571428574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 t="e">
        <f>[2]หน้าผ้า!AQ211</f>
        <v>#REF!</v>
      </c>
      <c r="AB202" s="8">
        <f>[2]หน้าผ้า!AR211</f>
        <v>0</v>
      </c>
      <c r="AC202" s="8" t="e">
        <f>[2]หน้าผ้า!AS211</f>
        <v>#REF!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P1</v>
      </c>
      <c r="AI202" s="1">
        <f>[2]หน้าผ้า!DM211</f>
        <v>2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-9</v>
      </c>
      <c r="AM202" s="3">
        <f>[2]หน้าผ้า!DS211</f>
        <v>-2</v>
      </c>
      <c r="AN202" s="3">
        <f>[2]หน้าผ้า!DT211</f>
        <v>0</v>
      </c>
      <c r="AO202" s="3">
        <f>[2]หน้าผ้า!DU211</f>
        <v>-1</v>
      </c>
      <c r="AP202" s="3">
        <f>[2]หน้าผ้า!DP211</f>
        <v>-5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 t="str">
        <f>[2]หน้าผ้า!CA211</f>
        <v>ห้ามลบ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 t="str">
        <f>[2]หน้าผ้า!X212</f>
        <v>ประมาณการ</v>
      </c>
      <c r="U203" s="11">
        <f>[2]หน้าผ้า!AA212</f>
        <v>855000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P3</v>
      </c>
      <c r="AI203" s="1">
        <f>[2]หน้าผ้า!DM212</f>
        <v>1</v>
      </c>
      <c r="AJ203" s="3" t="str">
        <f>[2]หน้าผ้า!DN212</f>
        <v>ประมาณการ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ตัด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 t="str">
        <f>[2]หน้าผ้า!X213</f>
        <v>รอแจ้ง</v>
      </c>
      <c r="U204" s="11">
        <f>[2]หน้าผ้า!AA213</f>
        <v>850213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769599.00182000012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P2</v>
      </c>
      <c r="AI204" s="1">
        <f>[2]หน้าผ้า!DM213</f>
        <v>3</v>
      </c>
      <c r="AJ204" s="3" t="str">
        <f>[2]หน้าผ้า!DN213</f>
        <v>รอแจ้ง</v>
      </c>
      <c r="AK204" s="3" t="e">
        <f>[2]หน้าผ้า!DQ213</f>
        <v>#VALUE!</v>
      </c>
      <c r="AL204" s="3" t="e">
        <f>[2]หน้าผ้า!DR213</f>
        <v>#VALUE!</v>
      </c>
      <c r="AM204" s="3" t="e">
        <f>[2]หน้าผ้า!DS213</f>
        <v>#VALUE!</v>
      </c>
      <c r="AN204" s="3">
        <f>[2]หน้าผ้า!DT213</f>
        <v>0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 t="str">
        <f>[2]หน้าผ้า!X214</f>
        <v>รอส่ง</v>
      </c>
      <c r="U205" s="11">
        <f>[2]หน้าผ้า!AA214</f>
        <v>39420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P6</v>
      </c>
      <c r="AI205" s="1">
        <f>[2]หน้าผ้า!DM214</f>
        <v>4</v>
      </c>
      <c r="AJ205" s="3" t="str">
        <f>[2]หน้าผ้า!DN214</f>
        <v>รอส่ง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 t="str">
        <f>[2]หน้าผ้า!X215</f>
        <v>มีกำหนดส่ง</v>
      </c>
      <c r="U206" s="11">
        <f>[2]หน้าผ้า!AA215</f>
        <v>2751891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 t="e">
        <f>[2]หน้าผ้า!AS215</f>
        <v>#REF!</v>
      </c>
      <c r="AD206" s="8" t="e">
        <f>[2]หน้าผ้า!AT215</f>
        <v>#REF!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P11</v>
      </c>
      <c r="AI206" s="1">
        <f>[2]หน้าผ้า!DM215</f>
        <v>2</v>
      </c>
      <c r="AJ206" s="3" t="str">
        <f>[2]หน้าผ้า!DN215</f>
        <v>มีกำหนดส่ง</v>
      </c>
      <c r="AK206" s="3" t="e">
        <f>[2]หน้าผ้า!DQ215</f>
        <v>#VALUE!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 t="str">
        <f>[2]หน้าผ้า!E216</f>
        <v>ผู้สั่งผลิต..................................................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 t="str">
        <f>[2]หน้าผ้า!I216</f>
        <v xml:space="preserve"> </v>
      </c>
      <c r="H207" s="9">
        <f>[2]หน้าผ้า!J216</f>
        <v>0</v>
      </c>
      <c r="I207" s="9">
        <f>[2]หน้าผ้า!L216</f>
        <v>0</v>
      </c>
      <c r="J207" s="9" t="str">
        <f>[2]หน้าผ้า!M216</f>
        <v xml:space="preserve"> 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P9</v>
      </c>
      <c r="AI207" s="1">
        <f>[2]หน้าผ้า!DM216</f>
        <v>3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-10</v>
      </c>
      <c r="AM207" s="3">
        <f>[2]หน้าผ้า!DS216</f>
        <v>-3</v>
      </c>
      <c r="AN207" s="3">
        <f>[2]หน้าผ้า!DT216</f>
        <v>-2</v>
      </c>
      <c r="AO207" s="3">
        <f>[2]หน้าผ้า!DU216</f>
        <v>-1</v>
      </c>
      <c r="AP207" s="3">
        <f>[2]หน้าผ้า!DP216</f>
        <v>-5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 t="str">
        <f>[2]หน้าผ้า!E217</f>
        <v>เจ้าหน้าที่วางแผนการผลิต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 t="str">
        <f>[2]หน้าผ้า!M217</f>
        <v>ผู้อนุมัติ..................................................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 t="str">
        <f>[2]หน้าผ้า!AT217</f>
        <v xml:space="preserve"> 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P4</v>
      </c>
      <c r="AI208" s="1">
        <f>[2]หน้าผ้า!DM217</f>
        <v>3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-10</v>
      </c>
      <c r="AM208" s="3">
        <f>[2]หน้าผ้า!DS217</f>
        <v>-3</v>
      </c>
      <c r="AN208" s="3">
        <f>[2]หน้าผ้า!DT217</f>
        <v>0</v>
      </c>
      <c r="AO208" s="3">
        <f>[2]หน้าผ้า!DU217</f>
        <v>-2</v>
      </c>
      <c r="AP208" s="3">
        <f>[2]หน้าผ้า!DP217</f>
        <v>-5</v>
      </c>
      <c r="AQ208" s="3">
        <f>[2]หน้าผ้า!DW217</f>
        <v>-1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 t="str">
        <f>[2]หน้าผ้า!E218</f>
        <v xml:space="preserve">        /         /        .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 t="str">
        <f>[2]หน้าผ้า!M218</f>
        <v>ผู้จัดการฝ่ายผลิต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 t="str">
        <f>[2]หน้าผ้า!V218</f>
        <v xml:space="preserve"> 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-9</v>
      </c>
      <c r="AM209" s="3">
        <f>[2]หน้าผ้า!DS218</f>
        <v>-2</v>
      </c>
      <c r="AN209" s="3">
        <f>[2]หน้าผ้า!DT218</f>
        <v>-1</v>
      </c>
      <c r="AO209" s="3">
        <f>[2]หน้าผ้า!DU218</f>
        <v>-1</v>
      </c>
      <c r="AP209" s="3">
        <f>[2]หน้าผ้า!DP218</f>
        <v>-5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 t="str">
        <f>[2]หน้าผ้า!M219</f>
        <v xml:space="preserve">        /         /        .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P8</v>
      </c>
      <c r="AI210" s="1">
        <f>[2]หน้าผ้า!DM219</f>
        <v>4</v>
      </c>
      <c r="AJ210" s="3">
        <f>[2]หน้าผ้า!DN219</f>
        <v>0</v>
      </c>
      <c r="AK210" s="3">
        <f>[2]หน้าผ้า!DQ219</f>
        <v>-4</v>
      </c>
      <c r="AL210" s="3">
        <f>[2]หน้าผ้า!DR219</f>
        <v>-10</v>
      </c>
      <c r="AM210" s="3">
        <f>[2]หน้าผ้า!DS219</f>
        <v>-3</v>
      </c>
      <c r="AN210" s="3">
        <f>[2]หน้าผ้า!DT219</f>
        <v>-2</v>
      </c>
      <c r="AO210" s="3">
        <f>[2]หน้าผ้า!DU219</f>
        <v>-2</v>
      </c>
      <c r="AP210" s="3">
        <f>[2]หน้าผ้า!DP219</f>
        <v>-5</v>
      </c>
      <c r="AQ210" s="3">
        <f>[2]หน้าผ้า!DW219</f>
        <v>-1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 t="str">
        <f>[2]หน้าผ้า!F220</f>
        <v xml:space="preserve"> </v>
      </c>
      <c r="E211" s="9" t="str">
        <f>[2]หน้าผ้า!G220</f>
        <v xml:space="preserve"> 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P13</v>
      </c>
      <c r="AI211" s="1">
        <f>[2]หน้าผ้า!DM220</f>
        <v>2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-2</v>
      </c>
      <c r="AP211" s="3">
        <f>[2]หน้าผ้า!DP220</f>
        <v>-5</v>
      </c>
      <c r="AQ211" s="3">
        <f>[2]หน้าผ้า!DW220</f>
        <v>-1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ตัด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 t="str">
        <f>[2]หน้าผ้า!V221</f>
        <v xml:space="preserve"> 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P10</v>
      </c>
      <c r="AI212" s="1">
        <f>[2]หน้าผ้า!DM221</f>
        <v>3</v>
      </c>
      <c r="AJ212" s="3">
        <f>[2]หน้าผ้า!DN221</f>
        <v>0</v>
      </c>
      <c r="AK212" s="3">
        <f>[2]หน้าผ้า!DQ221</f>
        <v>-3</v>
      </c>
      <c r="AL212" s="3">
        <f>[2]หน้าผ้า!DR221</f>
        <v>-9</v>
      </c>
      <c r="AM212" s="3">
        <f>[2]หน้าผ้า!DS221</f>
        <v>-2</v>
      </c>
      <c r="AN212" s="3">
        <f>[2]หน้าผ้า!DT221</f>
        <v>0</v>
      </c>
      <c r="AO212" s="3">
        <f>[2]หน้าผ้า!DU221</f>
        <v>-1</v>
      </c>
      <c r="AP212" s="3">
        <f>[2]หน้าผ้า!DP221</f>
        <v>-5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 t="str">
        <f>[2]หน้าผ้า!AA222</f>
        <v xml:space="preserve"> </v>
      </c>
      <c r="V213" s="10" t="str">
        <f>[2]หน้าผ้า!AJ222</f>
        <v>.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-5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 t="str">
        <f>[2]หน้าผ้า!DL223</f>
        <v>P5.2</v>
      </c>
      <c r="AI214" s="1">
        <f>[2]หน้าผ้า!DM223</f>
        <v>4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-11</v>
      </c>
      <c r="AM214" s="3">
        <f>[2]หน้าผ้า!DS223</f>
        <v>-4</v>
      </c>
      <c r="AN214" s="3">
        <f>[2]หน้าผ้า!DT223</f>
        <v>-3</v>
      </c>
      <c r="AO214" s="3">
        <f>[2]หน้าผ้า!DU223</f>
        <v>-3</v>
      </c>
      <c r="AP214" s="3">
        <f>[2]หน้าผ้า!DP223</f>
        <v>-15</v>
      </c>
      <c r="AQ214" s="3">
        <f>[2]หน้าผ้า!DW223</f>
        <v>-2</v>
      </c>
      <c r="AR214" s="3">
        <f>[2]หน้าผ้า!DX223</f>
        <v>-1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P5.3</v>
      </c>
      <c r="AI215" s="1">
        <f>[2]หน้าผ้า!DM224</f>
        <v>6</v>
      </c>
      <c r="AJ215" s="3">
        <f>[2]หน้าผ้า!DN224</f>
        <v>0</v>
      </c>
      <c r="AK215" s="3">
        <f>[2]หน้าผ้า!DQ224</f>
        <v>-6</v>
      </c>
      <c r="AL215" s="3">
        <f>[2]หน้าผ้า!DR224</f>
        <v>-12</v>
      </c>
      <c r="AM215" s="3">
        <f>[2]หน้าผ้า!DS224</f>
        <v>-5</v>
      </c>
      <c r="AN215" s="3">
        <f>[2]หน้าผ้า!DT224</f>
        <v>-4</v>
      </c>
      <c r="AO215" s="3">
        <f>[2]หน้าผ้า!DU224</f>
        <v>-3</v>
      </c>
      <c r="AP215" s="3">
        <f>[2]หน้าผ้า!DP224</f>
        <v>-15</v>
      </c>
      <c r="AQ215" s="3">
        <f>[2]หน้าผ้า!DW224</f>
        <v>-2</v>
      </c>
      <c r="AR215" s="3">
        <f>[2]หน้าผ้า!DX224</f>
        <v>-1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 t="str">
        <f>[2]หน้าผ้า!H241</f>
        <v xml:space="preserve"> 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I575" activeCellId="1" sqref="A6:XFD574 F575:I57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169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187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172</v>
      </c>
      <c r="F6" t="s">
        <v>188</v>
      </c>
      <c r="G6" t="s">
        <v>153</v>
      </c>
    </row>
    <row r="7" spans="1:10" ht="20.25" customHeight="1" x14ac:dyDescent="0.2">
      <c r="A7" t="s">
        <v>329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147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192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186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128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242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317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318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169</v>
      </c>
    </row>
    <row r="3" spans="1:13" x14ac:dyDescent="0.2">
      <c r="A3" s="57" t="s">
        <v>29</v>
      </c>
      <c r="B3" t="s">
        <v>169</v>
      </c>
    </row>
    <row r="4" spans="1:13" x14ac:dyDescent="0.2">
      <c r="A4" s="57" t="s">
        <v>42</v>
      </c>
      <c r="B4" t="s">
        <v>187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3" ht="20.25" customHeight="1" x14ac:dyDescent="0.2">
      <c r="A7" t="s">
        <v>142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192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186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128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275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136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325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2" sqref="F12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169</v>
      </c>
    </row>
    <row r="3" spans="1:11" x14ac:dyDescent="0.2">
      <c r="A3" s="57" t="s">
        <v>29</v>
      </c>
      <c r="B3" t="s">
        <v>169</v>
      </c>
    </row>
    <row r="4" spans="1:11" x14ac:dyDescent="0.2">
      <c r="A4" s="57" t="s">
        <v>42</v>
      </c>
      <c r="B4" t="s">
        <v>187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1" ht="16.5" customHeight="1" x14ac:dyDescent="0.2">
      <c r="A7" t="s">
        <v>450</v>
      </c>
      <c r="B7" s="59">
        <v>24200</v>
      </c>
      <c r="C7" s="59">
        <v>25410</v>
      </c>
      <c r="D7" s="59">
        <v>24200</v>
      </c>
      <c r="E7" s="59">
        <v>18594.070000000003</v>
      </c>
      <c r="F7" s="59">
        <v>15615</v>
      </c>
      <c r="G7" s="59">
        <v>2979.0700000000033</v>
      </c>
      <c r="I7" s="59">
        <f>+K7-J7</f>
        <v>2979.0700000000033</v>
      </c>
      <c r="K7" s="59">
        <f>G7</f>
        <v>2979.0700000000033</v>
      </c>
    </row>
    <row r="8" spans="1:11" ht="16.5" customHeight="1" x14ac:dyDescent="0.2">
      <c r="A8" t="s">
        <v>192</v>
      </c>
      <c r="B8" s="59">
        <v>75000</v>
      </c>
      <c r="C8" s="59">
        <v>30846.9</v>
      </c>
      <c r="D8" s="59">
        <v>59828</v>
      </c>
      <c r="E8" s="59">
        <v>31508.273279999998</v>
      </c>
      <c r="F8" s="59">
        <v>0</v>
      </c>
      <c r="G8" s="59">
        <v>31508.273279999998</v>
      </c>
      <c r="I8" s="59">
        <f t="shared" ref="I8:I25" si="0">+K8-J8</f>
        <v>31508.273279999998</v>
      </c>
      <c r="K8" s="59">
        <f t="shared" ref="K8:K25" si="1">G8</f>
        <v>31508.273279999998</v>
      </c>
    </row>
    <row r="9" spans="1:11" ht="16.5" customHeight="1" x14ac:dyDescent="0.2">
      <c r="A9" t="s">
        <v>186</v>
      </c>
      <c r="B9" s="59">
        <v>101500</v>
      </c>
      <c r="C9" s="59">
        <v>43913.1</v>
      </c>
      <c r="D9" s="59">
        <v>63322</v>
      </c>
      <c r="E9" s="59">
        <v>36807.960420000003</v>
      </c>
      <c r="F9" s="59">
        <v>2500</v>
      </c>
      <c r="G9" s="59">
        <v>34307.960420000003</v>
      </c>
      <c r="I9" s="59">
        <f t="shared" si="0"/>
        <v>34307.960420000003</v>
      </c>
      <c r="K9" s="59">
        <f t="shared" si="1"/>
        <v>34307.960420000003</v>
      </c>
    </row>
    <row r="10" spans="1:11" ht="16.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8801.1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82</v>
      </c>
      <c r="B11" s="59">
        <v>160920</v>
      </c>
      <c r="C11" s="59">
        <v>41566.35</v>
      </c>
      <c r="D11" s="77">
        <v>103577</v>
      </c>
      <c r="E11" s="59">
        <v>43551.143212500006</v>
      </c>
      <c r="F11" s="59">
        <v>17000</v>
      </c>
      <c r="G11" s="59">
        <v>26551.143212500006</v>
      </c>
      <c r="I11" s="59">
        <f t="shared" si="0"/>
        <v>26551.143212500006</v>
      </c>
      <c r="K11" s="59">
        <f t="shared" si="1"/>
        <v>26551.143212500006</v>
      </c>
    </row>
    <row r="12" spans="1:11" ht="16.5" customHeight="1" x14ac:dyDescent="0.2">
      <c r="A12" t="s">
        <v>81</v>
      </c>
      <c r="B12" s="59">
        <v>146096</v>
      </c>
      <c r="C12" s="59">
        <v>100203.6</v>
      </c>
      <c r="D12" s="59">
        <v>143096</v>
      </c>
      <c r="E12" s="59">
        <v>100180.40670000002</v>
      </c>
      <c r="F12" s="59">
        <v>73200.844200000021</v>
      </c>
      <c r="G12" s="59">
        <v>26979.562500000004</v>
      </c>
      <c r="I12" s="59">
        <f t="shared" si="0"/>
        <v>26979.562500000004</v>
      </c>
      <c r="K12" s="59">
        <f t="shared" si="1"/>
        <v>26979.562500000004</v>
      </c>
    </row>
    <row r="13" spans="1:11" ht="16.5" customHeight="1" x14ac:dyDescent="0.2">
      <c r="A13" t="s">
        <v>128</v>
      </c>
      <c r="B13" s="59">
        <v>73000</v>
      </c>
      <c r="C13" s="59">
        <v>36839.25</v>
      </c>
      <c r="D13" s="59">
        <v>73000</v>
      </c>
      <c r="E13" s="59">
        <v>37852.724332500002</v>
      </c>
      <c r="F13" s="59">
        <v>13107.024332499999</v>
      </c>
      <c r="G13" s="59">
        <v>24745.700000000004</v>
      </c>
      <c r="I13" s="59">
        <f t="shared" si="0"/>
        <v>24745.700000000004</v>
      </c>
      <c r="K13" s="59">
        <f t="shared" si="1"/>
        <v>24745.700000000004</v>
      </c>
    </row>
    <row r="14" spans="1:11" ht="16.5" customHeight="1" x14ac:dyDescent="0.2">
      <c r="A14" t="s">
        <v>139</v>
      </c>
      <c r="B14" s="59">
        <v>10000</v>
      </c>
      <c r="C14" s="59">
        <v>0</v>
      </c>
      <c r="D14" s="59">
        <v>10000</v>
      </c>
      <c r="E14" s="59">
        <v>11036.3</v>
      </c>
      <c r="F14" s="59">
        <v>11036.3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453</v>
      </c>
      <c r="B15" s="59">
        <v>6600</v>
      </c>
      <c r="C15" s="59">
        <v>0</v>
      </c>
      <c r="D15" s="59">
        <v>6600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275</v>
      </c>
      <c r="B16" s="59">
        <v>8000</v>
      </c>
      <c r="C16" s="59">
        <v>0</v>
      </c>
      <c r="D16" s="77">
        <v>8000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84</v>
      </c>
      <c r="B17" s="59">
        <v>15000</v>
      </c>
      <c r="C17" s="59">
        <v>0</v>
      </c>
      <c r="D17" s="77">
        <v>15000</v>
      </c>
      <c r="E17" s="59">
        <v>0</v>
      </c>
      <c r="F17" s="59">
        <v>0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85</v>
      </c>
      <c r="B18" s="59">
        <v>8000</v>
      </c>
      <c r="C18" s="59">
        <v>8400</v>
      </c>
      <c r="D18" s="59">
        <v>8000</v>
      </c>
      <c r="E18" s="59">
        <v>9499.6</v>
      </c>
      <c r="F18" s="59">
        <v>6749.8</v>
      </c>
      <c r="G18" s="59">
        <v>2749.8</v>
      </c>
      <c r="I18" s="59">
        <f t="shared" si="0"/>
        <v>2749.8</v>
      </c>
      <c r="K18" s="59">
        <f t="shared" si="1"/>
        <v>2749.8</v>
      </c>
    </row>
    <row r="19" spans="1:11" ht="16.5" customHeight="1" x14ac:dyDescent="0.2">
      <c r="A19" t="s">
        <v>89</v>
      </c>
      <c r="B19" s="59">
        <v>10000</v>
      </c>
      <c r="C19" s="59">
        <v>0</v>
      </c>
      <c r="D19" s="77">
        <v>10000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136</v>
      </c>
      <c r="B20" s="59">
        <v>36500</v>
      </c>
      <c r="C20" s="59">
        <v>0</v>
      </c>
      <c r="D20" s="59">
        <v>5000</v>
      </c>
      <c r="E20" s="59">
        <v>5657.85</v>
      </c>
      <c r="F20" s="59">
        <v>4280</v>
      </c>
      <c r="G20" s="59">
        <v>1377.8500000000004</v>
      </c>
      <c r="I20" s="59">
        <f t="shared" si="0"/>
        <v>1377.8500000000004</v>
      </c>
      <c r="K20" s="59">
        <f t="shared" si="1"/>
        <v>1377.8500000000004</v>
      </c>
    </row>
    <row r="21" spans="1:11" ht="16.5" customHeight="1" x14ac:dyDescent="0.2">
      <c r="A21" t="s">
        <v>362</v>
      </c>
      <c r="B21" s="59">
        <v>10000</v>
      </c>
      <c r="C21" s="59">
        <v>2331</v>
      </c>
      <c r="D21" s="77">
        <v>10000</v>
      </c>
      <c r="E21" s="59">
        <v>2312.0489700000003</v>
      </c>
      <c r="F21" s="59">
        <v>2312.0489700000003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97</v>
      </c>
      <c r="B22" s="59">
        <v>694816</v>
      </c>
      <c r="C22" s="59">
        <v>289510.2</v>
      </c>
      <c r="D22" s="59">
        <v>549623</v>
      </c>
      <c r="E22" s="59">
        <v>305801.47691500001</v>
      </c>
      <c r="F22" s="59">
        <v>154602.11750250001</v>
      </c>
      <c r="G22" s="59">
        <v>151199.35941250002</v>
      </c>
      <c r="I22" s="59">
        <f t="shared" si="0"/>
        <v>151199.35941250002</v>
      </c>
      <c r="K22" s="59">
        <f t="shared" si="1"/>
        <v>151199.35941250002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D24">
        <v>30000</v>
      </c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D25" s="59">
        <f>+D7</f>
        <v>24200</v>
      </c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D26" s="59">
        <f>+D8</f>
        <v>59828</v>
      </c>
      <c r="I26" s="59">
        <f>SUM(I7:I25)</f>
        <v>302398.71882500005</v>
      </c>
      <c r="J26" s="59">
        <f t="shared" ref="J26:K26" si="2">SUM(J7:J25)</f>
        <v>54000</v>
      </c>
      <c r="K26" s="59">
        <f t="shared" si="2"/>
        <v>302398.71882500005</v>
      </c>
    </row>
    <row r="27" spans="1:11" ht="16.5" customHeight="1" x14ac:dyDescent="0.2">
      <c r="C27"/>
      <c r="D27" s="59"/>
      <c r="J27" s="58"/>
    </row>
    <row r="28" spans="1:11" ht="16.5" customHeight="1" x14ac:dyDescent="0.2">
      <c r="C28"/>
      <c r="D28" s="59">
        <f>+D10</f>
        <v>10000</v>
      </c>
    </row>
    <row r="29" spans="1:11" ht="16.5" customHeight="1" x14ac:dyDescent="0.2">
      <c r="C29"/>
      <c r="D29" s="59"/>
    </row>
    <row r="30" spans="1:11" ht="16.5" customHeight="1" x14ac:dyDescent="0.2">
      <c r="C30"/>
      <c r="D30" s="59">
        <f t="shared" ref="D30:D33" si="3">+D12</f>
        <v>143096</v>
      </c>
    </row>
    <row r="31" spans="1:11" ht="16.5" customHeight="1" x14ac:dyDescent="0.2">
      <c r="C31"/>
      <c r="D31" s="59">
        <f t="shared" si="3"/>
        <v>73000</v>
      </c>
    </row>
    <row r="32" spans="1:11" ht="16.5" customHeight="1" x14ac:dyDescent="0.2">
      <c r="C32"/>
      <c r="D32" s="59">
        <f t="shared" si="3"/>
        <v>10000</v>
      </c>
    </row>
    <row r="33" spans="1:11" ht="16.5" customHeight="1" x14ac:dyDescent="0.2">
      <c r="C33"/>
      <c r="D33" s="59">
        <f t="shared" si="3"/>
        <v>6600</v>
      </c>
    </row>
    <row r="34" spans="1:11" ht="16.5" customHeight="1" x14ac:dyDescent="0.2">
      <c r="C34"/>
      <c r="D34" s="59">
        <f>D18</f>
        <v>8000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5000</v>
      </c>
      <c r="E36" s="59"/>
      <c r="F36" s="59"/>
      <c r="G36" s="59"/>
    </row>
    <row r="37" spans="1:11" ht="20.25" customHeight="1" x14ac:dyDescent="0.2">
      <c r="A37" t="s">
        <v>449</v>
      </c>
      <c r="B37" s="58">
        <v>887615</v>
      </c>
      <c r="C37"/>
    </row>
    <row r="38" spans="1:11" ht="20.25" customHeight="1" x14ac:dyDescent="0.2">
      <c r="A38" t="s">
        <v>198</v>
      </c>
      <c r="B38" s="65">
        <f>++B25+B37</f>
        <v>887615</v>
      </c>
      <c r="C38"/>
    </row>
    <row r="39" spans="1:11" ht="20.25" customHeight="1" x14ac:dyDescent="0.2">
      <c r="A39" t="s">
        <v>145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204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292800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48800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6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169</v>
      </c>
    </row>
    <row r="2" spans="1:11" x14ac:dyDescent="0.2">
      <c r="A2" s="57" t="s">
        <v>29</v>
      </c>
      <c r="B2" t="s">
        <v>169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153</v>
      </c>
      <c r="I4" t="s">
        <v>274</v>
      </c>
    </row>
    <row r="5" spans="1:11" ht="20.25" customHeight="1" x14ac:dyDescent="0.2">
      <c r="A5" t="s">
        <v>142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417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450</v>
      </c>
      <c r="B7" t="s">
        <v>416</v>
      </c>
      <c r="C7" s="59">
        <v>24200</v>
      </c>
      <c r="D7" s="59">
        <v>25410</v>
      </c>
      <c r="E7" s="59">
        <v>24200</v>
      </c>
      <c r="F7" s="59">
        <v>15615</v>
      </c>
      <c r="G7" s="59">
        <v>2979.0700000000033</v>
      </c>
      <c r="H7" s="59">
        <f t="shared" si="0"/>
        <v>2979.0700000000033</v>
      </c>
    </row>
    <row r="8" spans="1:11" ht="20.25" customHeight="1" x14ac:dyDescent="0.2">
      <c r="A8" s="61" t="s">
        <v>541</v>
      </c>
      <c r="B8" s="61"/>
      <c r="C8" s="62">
        <v>24200</v>
      </c>
      <c r="D8" s="62">
        <v>25410</v>
      </c>
      <c r="E8" s="62">
        <v>24200</v>
      </c>
      <c r="F8" s="62">
        <v>15615</v>
      </c>
      <c r="G8" s="62">
        <v>2979.0700000000033</v>
      </c>
      <c r="H8" s="59">
        <f t="shared" si="0"/>
        <v>2979.0700000000033</v>
      </c>
    </row>
    <row r="9" spans="1:11" ht="20.25" customHeight="1" x14ac:dyDescent="0.2">
      <c r="A9" t="s">
        <v>192</v>
      </c>
      <c r="B9" t="s">
        <v>73</v>
      </c>
      <c r="C9" s="59">
        <v>90000</v>
      </c>
      <c r="D9" s="59">
        <v>41976.9</v>
      </c>
      <c r="E9" s="59">
        <v>74828</v>
      </c>
      <c r="F9" s="59">
        <v>8801.1</v>
      </c>
      <c r="G9" s="59">
        <v>31622.687580000002</v>
      </c>
      <c r="H9" s="59">
        <f t="shared" si="0"/>
        <v>31622.687580000002</v>
      </c>
    </row>
    <row r="10" spans="1:11" ht="20.25" customHeight="1" x14ac:dyDescent="0.2">
      <c r="A10" s="61" t="s">
        <v>312</v>
      </c>
      <c r="B10" s="61"/>
      <c r="C10" s="62">
        <v>90000</v>
      </c>
      <c r="D10" s="62">
        <v>41976.9</v>
      </c>
      <c r="E10" s="62">
        <v>74828</v>
      </c>
      <c r="F10" s="62">
        <v>8801.1</v>
      </c>
      <c r="G10" s="62">
        <v>31622.687580000002</v>
      </c>
      <c r="H10" s="59">
        <f t="shared" si="0"/>
        <v>31622.687580000002</v>
      </c>
    </row>
    <row r="11" spans="1:11" ht="20.25" customHeight="1" x14ac:dyDescent="0.2">
      <c r="A11" t="s">
        <v>186</v>
      </c>
      <c r="B11" t="s">
        <v>146</v>
      </c>
      <c r="C11" s="59">
        <v>60000</v>
      </c>
      <c r="D11" s="59">
        <v>12869.85</v>
      </c>
      <c r="E11" s="59">
        <v>60000</v>
      </c>
      <c r="F11" s="59">
        <v>0</v>
      </c>
      <c r="G11" s="59">
        <v>11326.8836835</v>
      </c>
      <c r="H11" s="59">
        <f t="shared" si="0"/>
        <v>11326.8836835</v>
      </c>
    </row>
    <row r="12" spans="1:11" ht="20.25" customHeight="1" x14ac:dyDescent="0.2">
      <c r="B12" t="s">
        <v>334</v>
      </c>
      <c r="C12" s="59">
        <v>28000</v>
      </c>
      <c r="D12" s="59">
        <v>10500</v>
      </c>
      <c r="E12" s="59">
        <v>28000</v>
      </c>
      <c r="F12" s="59">
        <v>8242.3000000000011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B13" t="s">
        <v>339</v>
      </c>
      <c r="C13" s="59">
        <v>30000</v>
      </c>
      <c r="D13" s="59">
        <v>31500</v>
      </c>
      <c r="E13" s="59">
        <v>30000</v>
      </c>
      <c r="F13" s="59">
        <v>0</v>
      </c>
      <c r="G13" s="59">
        <v>26403.300000000003</v>
      </c>
      <c r="H13" s="59">
        <f t="shared" si="0"/>
        <v>26403.300000000003</v>
      </c>
    </row>
    <row r="14" spans="1:11" ht="20.25" customHeight="1" x14ac:dyDescent="0.2">
      <c r="A14" s="61" t="s">
        <v>313</v>
      </c>
      <c r="B14" s="61"/>
      <c r="C14" s="62">
        <v>118000</v>
      </c>
      <c r="D14" s="62">
        <v>54869.85</v>
      </c>
      <c r="E14" s="62">
        <v>118000</v>
      </c>
      <c r="F14" s="62">
        <v>8242.3000000000011</v>
      </c>
      <c r="G14" s="62">
        <v>37730.183683499999</v>
      </c>
      <c r="H14" s="59">
        <f t="shared" si="0"/>
        <v>37730.183683499999</v>
      </c>
    </row>
    <row r="15" spans="1:11" ht="20.25" customHeight="1" x14ac:dyDescent="0.2">
      <c r="A15" t="s">
        <v>79</v>
      </c>
      <c r="B15" t="s">
        <v>191</v>
      </c>
      <c r="C15" s="59">
        <v>10000</v>
      </c>
      <c r="D15" s="59">
        <v>0</v>
      </c>
      <c r="E15" s="59">
        <v>10000</v>
      </c>
      <c r="F15" s="59">
        <v>0</v>
      </c>
      <c r="G15" s="59">
        <v>8801.1</v>
      </c>
      <c r="H15" s="59">
        <f t="shared" si="0"/>
        <v>8801.1</v>
      </c>
      <c r="I15" s="63"/>
      <c r="J15" s="63"/>
      <c r="K15" s="60"/>
    </row>
    <row r="16" spans="1:11" ht="20.25" customHeight="1" x14ac:dyDescent="0.2">
      <c r="A16" s="61" t="s">
        <v>413</v>
      </c>
      <c r="B16" s="61"/>
      <c r="C16" s="62">
        <v>10000</v>
      </c>
      <c r="D16" s="62">
        <v>0</v>
      </c>
      <c r="E16" s="62">
        <v>10000</v>
      </c>
      <c r="F16" s="62">
        <v>0</v>
      </c>
      <c r="G16" s="62">
        <v>8801.1</v>
      </c>
      <c r="H16" s="59">
        <f t="shared" si="0"/>
        <v>8801.1</v>
      </c>
    </row>
    <row r="17" spans="1:8" ht="20.25" customHeight="1" x14ac:dyDescent="0.2">
      <c r="A17" t="s">
        <v>82</v>
      </c>
      <c r="B17" t="s">
        <v>86</v>
      </c>
      <c r="C17" s="59">
        <v>65000</v>
      </c>
      <c r="D17" s="59">
        <v>0</v>
      </c>
      <c r="E17" s="59">
        <v>65000</v>
      </c>
      <c r="F17" s="59">
        <v>0</v>
      </c>
      <c r="G17" s="59">
        <v>0</v>
      </c>
      <c r="H17" s="59">
        <f t="shared" si="0"/>
        <v>0</v>
      </c>
    </row>
    <row r="18" spans="1:8" ht="20.25" customHeight="1" x14ac:dyDescent="0.2">
      <c r="B18" t="s">
        <v>151</v>
      </c>
      <c r="C18" s="59">
        <v>128960</v>
      </c>
      <c r="D18" s="59">
        <v>70687.05</v>
      </c>
      <c r="E18" s="59">
        <v>128960</v>
      </c>
      <c r="F18" s="59">
        <v>50571</v>
      </c>
      <c r="G18" s="59">
        <v>23491.356637500008</v>
      </c>
      <c r="H18" s="59">
        <f t="shared" si="0"/>
        <v>23491.356637500008</v>
      </c>
    </row>
    <row r="19" spans="1:8" ht="20.25" customHeight="1" x14ac:dyDescent="0.2">
      <c r="A19" s="61" t="s">
        <v>314</v>
      </c>
      <c r="B19" s="61"/>
      <c r="C19" s="62">
        <v>193960</v>
      </c>
      <c r="D19" s="62">
        <v>70687.05</v>
      </c>
      <c r="E19" s="62">
        <v>193960</v>
      </c>
      <c r="F19" s="62">
        <v>50571</v>
      </c>
      <c r="G19" s="62">
        <v>23491.356637500008</v>
      </c>
      <c r="H19" s="59">
        <f t="shared" si="0"/>
        <v>23491.356637500008</v>
      </c>
    </row>
    <row r="20" spans="1:8" ht="20.25" customHeight="1" x14ac:dyDescent="0.2">
      <c r="A20" t="s">
        <v>81</v>
      </c>
      <c r="B20" t="s">
        <v>86</v>
      </c>
      <c r="C20" s="59">
        <v>12000</v>
      </c>
      <c r="D20" s="59">
        <v>0</v>
      </c>
      <c r="E20" s="59">
        <v>9000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151</v>
      </c>
      <c r="C21" s="59">
        <v>130160</v>
      </c>
      <c r="D21" s="59">
        <v>123783.45</v>
      </c>
      <c r="E21" s="59">
        <v>130160</v>
      </c>
      <c r="F21" s="59">
        <v>74605.089737500006</v>
      </c>
      <c r="G21" s="59">
        <v>49053.98000000001</v>
      </c>
      <c r="H21" s="59">
        <f t="shared" si="0"/>
        <v>49053.98000000001</v>
      </c>
    </row>
    <row r="22" spans="1:8" ht="20.25" customHeight="1" x14ac:dyDescent="0.2">
      <c r="A22" s="61" t="s">
        <v>171</v>
      </c>
      <c r="B22" s="61"/>
      <c r="C22" s="62">
        <v>142160</v>
      </c>
      <c r="D22" s="62">
        <v>123783.45</v>
      </c>
      <c r="E22" s="62">
        <v>139160</v>
      </c>
      <c r="F22" s="62">
        <v>74605.089737500006</v>
      </c>
      <c r="G22" s="62">
        <v>49053.98000000001</v>
      </c>
      <c r="H22" s="59">
        <f t="shared" si="0"/>
        <v>49053.98000000001</v>
      </c>
    </row>
    <row r="23" spans="1:8" ht="20.25" customHeight="1" x14ac:dyDescent="0.2">
      <c r="A23" t="s">
        <v>128</v>
      </c>
      <c r="B23" t="s">
        <v>111</v>
      </c>
      <c r="C23" s="59">
        <v>3000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B24" t="s">
        <v>115</v>
      </c>
      <c r="C24" s="59">
        <v>60000</v>
      </c>
      <c r="D24" s="59">
        <v>40503.75</v>
      </c>
      <c r="E24" s="59">
        <v>60000</v>
      </c>
      <c r="F24" s="59">
        <v>14188.321337500001</v>
      </c>
      <c r="G24" s="59">
        <v>27498.700000000004</v>
      </c>
      <c r="H24" s="59">
        <f t="shared" si="0"/>
        <v>27498.700000000004</v>
      </c>
    </row>
    <row r="25" spans="1:8" ht="20.25" customHeight="1" x14ac:dyDescent="0.2">
      <c r="B25" t="s">
        <v>191</v>
      </c>
      <c r="C25" s="59">
        <v>10000</v>
      </c>
      <c r="D25" s="59">
        <v>10500</v>
      </c>
      <c r="E25" s="59">
        <v>10000</v>
      </c>
      <c r="F25" s="59">
        <v>0</v>
      </c>
      <c r="G25" s="59">
        <v>10756.900000000001</v>
      </c>
      <c r="H25" s="59">
        <f t="shared" si="0"/>
        <v>10756.900000000001</v>
      </c>
    </row>
    <row r="26" spans="1:8" ht="20.25" customHeight="1" x14ac:dyDescent="0.2">
      <c r="B26" t="s">
        <v>513</v>
      </c>
      <c r="C26" s="59">
        <v>6000</v>
      </c>
      <c r="D26" s="59">
        <v>0</v>
      </c>
      <c r="E26" s="59">
        <v>6000</v>
      </c>
      <c r="F26" s="59">
        <v>0</v>
      </c>
      <c r="G26" s="59">
        <v>0</v>
      </c>
      <c r="H26" s="59">
        <f t="shared" si="0"/>
        <v>0</v>
      </c>
    </row>
    <row r="27" spans="1:8" ht="20.25" customHeight="1" x14ac:dyDescent="0.2">
      <c r="B27" t="s">
        <v>488</v>
      </c>
      <c r="C27" s="59">
        <v>3000</v>
      </c>
      <c r="D27" s="59">
        <v>3150</v>
      </c>
      <c r="E27" s="59">
        <v>3000</v>
      </c>
      <c r="F27" s="59">
        <v>3227.07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215</v>
      </c>
      <c r="B28" s="61"/>
      <c r="C28" s="62">
        <v>82000</v>
      </c>
      <c r="D28" s="62">
        <v>54153.75</v>
      </c>
      <c r="E28" s="62">
        <v>79000</v>
      </c>
      <c r="F28" s="62">
        <v>17415.391337500001</v>
      </c>
      <c r="G28" s="62">
        <v>38255.600000000006</v>
      </c>
      <c r="H28" s="59">
        <f t="shared" si="0"/>
        <v>38255.600000000006</v>
      </c>
    </row>
    <row r="29" spans="1:8" ht="20.25" customHeight="1" x14ac:dyDescent="0.2">
      <c r="A29" t="s">
        <v>453</v>
      </c>
      <c r="B29" t="s">
        <v>416</v>
      </c>
      <c r="C29" s="59">
        <v>6600</v>
      </c>
      <c r="D29" s="59">
        <v>0</v>
      </c>
      <c r="E29" s="59">
        <v>6600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542</v>
      </c>
      <c r="B30" s="61"/>
      <c r="C30" s="62">
        <v>6600</v>
      </c>
      <c r="D30" s="62">
        <v>0</v>
      </c>
      <c r="E30" s="62">
        <v>6600</v>
      </c>
      <c r="F30" s="62">
        <v>0</v>
      </c>
      <c r="G30" s="62">
        <v>0</v>
      </c>
      <c r="H30" s="59">
        <f t="shared" si="0"/>
        <v>0</v>
      </c>
    </row>
    <row r="31" spans="1:8" ht="20.25" customHeight="1" x14ac:dyDescent="0.2">
      <c r="A31" t="s">
        <v>275</v>
      </c>
      <c r="B31" t="s">
        <v>398</v>
      </c>
      <c r="C31" s="59">
        <v>8000</v>
      </c>
      <c r="D31" s="59">
        <v>0</v>
      </c>
      <c r="E31" s="59">
        <v>8000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326</v>
      </c>
      <c r="B32" s="61"/>
      <c r="C32" s="62">
        <v>8000</v>
      </c>
      <c r="D32" s="62">
        <v>0</v>
      </c>
      <c r="E32" s="62">
        <v>8000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84</v>
      </c>
      <c r="B33" t="s">
        <v>246</v>
      </c>
      <c r="C33" s="59">
        <v>40000</v>
      </c>
      <c r="D33" s="59">
        <v>0</v>
      </c>
      <c r="E33" s="59">
        <v>40000</v>
      </c>
      <c r="F33" s="59">
        <v>0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315</v>
      </c>
      <c r="B34" s="61"/>
      <c r="C34" s="62">
        <v>40000</v>
      </c>
      <c r="D34" s="62">
        <v>0</v>
      </c>
      <c r="E34" s="62">
        <v>40000</v>
      </c>
      <c r="F34" s="62">
        <v>0</v>
      </c>
      <c r="G34" s="62">
        <v>0</v>
      </c>
      <c r="H34" s="59">
        <f t="shared" si="0"/>
        <v>0</v>
      </c>
    </row>
    <row r="35" spans="1:8" ht="20.25" customHeight="1" x14ac:dyDescent="0.2">
      <c r="A35" t="s">
        <v>85</v>
      </c>
      <c r="B35" t="s">
        <v>202</v>
      </c>
      <c r="C35" s="59">
        <v>8000</v>
      </c>
      <c r="D35" s="59">
        <v>8400</v>
      </c>
      <c r="E35" s="59">
        <v>8000</v>
      </c>
      <c r="F35" s="59">
        <v>6749.8</v>
      </c>
      <c r="G35" s="59">
        <v>2749.8</v>
      </c>
      <c r="H35" s="59">
        <f t="shared" si="0"/>
        <v>2749.8</v>
      </c>
    </row>
    <row r="36" spans="1:8" ht="20.25" customHeight="1" x14ac:dyDescent="0.2">
      <c r="B36" t="s">
        <v>149</v>
      </c>
      <c r="C36" s="59">
        <v>4563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227</v>
      </c>
      <c r="B37" s="61"/>
      <c r="C37" s="62">
        <v>12563</v>
      </c>
      <c r="D37" s="62">
        <v>8400</v>
      </c>
      <c r="E37" s="62">
        <v>8000</v>
      </c>
      <c r="F37" s="62">
        <v>6749.8</v>
      </c>
      <c r="G37" s="62">
        <v>2749.8</v>
      </c>
      <c r="H37" s="59">
        <f t="shared" si="0"/>
        <v>2749.8</v>
      </c>
    </row>
    <row r="38" spans="1:8" ht="20.25" customHeight="1" x14ac:dyDescent="0.2">
      <c r="A38" t="s">
        <v>89</v>
      </c>
      <c r="B38" t="s">
        <v>113</v>
      </c>
      <c r="C38" s="59">
        <v>10000</v>
      </c>
      <c r="D38" s="59">
        <v>0</v>
      </c>
      <c r="E38" s="59">
        <v>10000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216</v>
      </c>
      <c r="B39" s="61"/>
      <c r="C39" s="62">
        <v>10000</v>
      </c>
      <c r="D39" s="62">
        <v>0</v>
      </c>
      <c r="E39" s="62">
        <v>10000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136</v>
      </c>
      <c r="B40" t="s">
        <v>164</v>
      </c>
      <c r="C40" s="59">
        <v>31500</v>
      </c>
      <c r="D40" s="59">
        <v>0</v>
      </c>
      <c r="E40" s="59">
        <v>10500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A41" s="61" t="s">
        <v>316</v>
      </c>
      <c r="B41" s="61"/>
      <c r="C41" s="62">
        <v>31500</v>
      </c>
      <c r="D41" s="62">
        <v>0</v>
      </c>
      <c r="E41" s="62">
        <v>10500</v>
      </c>
      <c r="F41" s="62">
        <v>0</v>
      </c>
      <c r="G41" s="62">
        <v>0</v>
      </c>
      <c r="H41" s="59">
        <f t="shared" si="0"/>
        <v>0</v>
      </c>
    </row>
    <row r="42" spans="1:8" ht="20.25" customHeight="1" x14ac:dyDescent="0.2">
      <c r="A42" t="s">
        <v>362</v>
      </c>
      <c r="B42" t="s">
        <v>246</v>
      </c>
      <c r="C42" s="59">
        <v>15000</v>
      </c>
      <c r="D42" s="59">
        <v>15750</v>
      </c>
      <c r="E42" s="59">
        <v>15000</v>
      </c>
      <c r="F42" s="59">
        <v>2640</v>
      </c>
      <c r="G42" s="59">
        <v>12238.050000000001</v>
      </c>
      <c r="H42" s="59">
        <f t="shared" si="0"/>
        <v>12238.050000000001</v>
      </c>
    </row>
    <row r="43" spans="1:8" ht="20.25" customHeight="1" x14ac:dyDescent="0.2">
      <c r="A43" s="61" t="s">
        <v>543</v>
      </c>
      <c r="B43" s="61"/>
      <c r="C43" s="62">
        <v>15000</v>
      </c>
      <c r="D43" s="62">
        <v>15750</v>
      </c>
      <c r="E43" s="62">
        <v>15000</v>
      </c>
      <c r="F43" s="62">
        <v>2640</v>
      </c>
      <c r="G43" s="62">
        <v>12238.050000000001</v>
      </c>
      <c r="H43" s="59">
        <f t="shared" si="0"/>
        <v>12238.050000000001</v>
      </c>
    </row>
    <row r="44" spans="1:8" ht="20.25" customHeight="1" x14ac:dyDescent="0.2">
      <c r="A44" t="s">
        <v>97</v>
      </c>
      <c r="C44" s="59">
        <v>793983</v>
      </c>
      <c r="D44" s="59">
        <v>395031</v>
      </c>
      <c r="E44" s="59">
        <v>747248</v>
      </c>
      <c r="F44" s="59">
        <v>184639.681075</v>
      </c>
      <c r="G44" s="59">
        <v>206921.82790100001</v>
      </c>
      <c r="H44" s="59">
        <f t="shared" si="0"/>
        <v>206921.82790100001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620765.48370300012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145</v>
      </c>
    </row>
    <row r="2" spans="1:11" x14ac:dyDescent="0.2">
      <c r="A2" s="57" t="s">
        <v>29</v>
      </c>
      <c r="B2" t="s">
        <v>169</v>
      </c>
      <c r="D2">
        <v>12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188</v>
      </c>
      <c r="G4" t="s">
        <v>172</v>
      </c>
      <c r="H4" t="s">
        <v>153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3" zoomScale="85" zoomScaleNormal="85" workbookViewId="0">
      <selection activeCell="H75" sqref="H75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169</v>
      </c>
    </row>
    <row r="2" spans="1:17" x14ac:dyDescent="0.2">
      <c r="A2" s="57" t="s">
        <v>29</v>
      </c>
      <c r="B2" t="s">
        <v>169</v>
      </c>
      <c r="D2">
        <v>12</v>
      </c>
      <c r="I2" t="s">
        <v>259</v>
      </c>
      <c r="J2" t="s">
        <v>274</v>
      </c>
      <c r="K2" t="s">
        <v>258</v>
      </c>
      <c r="P2" t="s">
        <v>260</v>
      </c>
    </row>
    <row r="4" spans="1:17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188</v>
      </c>
      <c r="H4" t="s">
        <v>153</v>
      </c>
    </row>
    <row r="5" spans="1:17" ht="20.25" customHeight="1" x14ac:dyDescent="0.2">
      <c r="A5" t="s">
        <v>391</v>
      </c>
      <c r="B5" t="s">
        <v>492</v>
      </c>
      <c r="C5" s="59">
        <v>10000</v>
      </c>
      <c r="D5" s="59">
        <v>10500</v>
      </c>
      <c r="E5" s="59">
        <v>10000</v>
      </c>
      <c r="F5" s="59">
        <v>7404.0999999999995</v>
      </c>
      <c r="G5" s="59">
        <v>7404.0999999999995</v>
      </c>
      <c r="H5" s="59">
        <v>0</v>
      </c>
      <c r="I5" s="59">
        <f>H5</f>
        <v>0</v>
      </c>
    </row>
    <row r="6" spans="1:17" ht="20.25" customHeight="1" x14ac:dyDescent="0.2">
      <c r="A6" s="61" t="s">
        <v>600</v>
      </c>
      <c r="B6" s="61"/>
      <c r="C6" s="62">
        <v>10000</v>
      </c>
      <c r="D6" s="62">
        <v>10500</v>
      </c>
      <c r="E6" s="62">
        <v>10000</v>
      </c>
      <c r="F6" s="62">
        <v>7404.0999999999995</v>
      </c>
      <c r="G6" s="62">
        <v>7404.0999999999995</v>
      </c>
      <c r="H6" s="62">
        <v>0</v>
      </c>
      <c r="I6" s="59"/>
    </row>
    <row r="7" spans="1:17" ht="20.25" customHeight="1" x14ac:dyDescent="0.2">
      <c r="A7" t="s">
        <v>143</v>
      </c>
      <c r="B7" t="s">
        <v>577</v>
      </c>
      <c r="C7" s="59">
        <v>2000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599</v>
      </c>
      <c r="B8" s="61"/>
      <c r="C8" s="62">
        <v>2000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192</v>
      </c>
      <c r="B9" t="s">
        <v>73</v>
      </c>
      <c r="C9" s="59">
        <v>225000</v>
      </c>
      <c r="D9" s="59">
        <v>225750</v>
      </c>
      <c r="E9" s="59">
        <v>225000</v>
      </c>
      <c r="F9" s="59">
        <v>0</v>
      </c>
      <c r="G9" s="59">
        <v>199701.15000000002</v>
      </c>
      <c r="H9" s="59">
        <v>199701.15000000002</v>
      </c>
      <c r="I9" s="59">
        <f t="shared" si="0"/>
        <v>199701.15000000002</v>
      </c>
    </row>
    <row r="10" spans="1:17" ht="20.25" customHeight="1" x14ac:dyDescent="0.2">
      <c r="A10" s="61" t="s">
        <v>312</v>
      </c>
      <c r="B10" s="61"/>
      <c r="C10" s="62">
        <v>225000</v>
      </c>
      <c r="D10" s="62">
        <v>225750</v>
      </c>
      <c r="E10" s="62">
        <v>225000</v>
      </c>
      <c r="F10" s="62">
        <v>0</v>
      </c>
      <c r="G10" s="62">
        <v>199701.15000000002</v>
      </c>
      <c r="H10" s="62">
        <v>199701.15000000002</v>
      </c>
      <c r="I10" s="59">
        <f t="shared" si="0"/>
        <v>199701.15000000002</v>
      </c>
    </row>
    <row r="11" spans="1:17" ht="20.25" customHeight="1" x14ac:dyDescent="0.2">
      <c r="A11" t="s">
        <v>186</v>
      </c>
      <c r="B11" t="s">
        <v>146</v>
      </c>
      <c r="C11" s="59">
        <v>82000</v>
      </c>
      <c r="D11" s="59">
        <v>4830</v>
      </c>
      <c r="E11" s="59">
        <v>82000</v>
      </c>
      <c r="F11" s="59">
        <v>0</v>
      </c>
      <c r="G11" s="59">
        <v>4250.9313000000002</v>
      </c>
      <c r="H11" s="59">
        <v>4250.9313000000002</v>
      </c>
      <c r="I11" s="59"/>
    </row>
    <row r="12" spans="1:17" ht="20.25" customHeight="1" x14ac:dyDescent="0.2">
      <c r="B12" t="s">
        <v>334</v>
      </c>
      <c r="C12" s="59">
        <v>27812</v>
      </c>
      <c r="D12" s="59">
        <v>15225</v>
      </c>
      <c r="E12" s="59">
        <v>27812</v>
      </c>
      <c r="F12" s="59">
        <v>0</v>
      </c>
      <c r="G12" s="59">
        <v>12548.901749999999</v>
      </c>
      <c r="H12" s="59">
        <v>12548.901749999999</v>
      </c>
      <c r="I12" s="59">
        <f t="shared" si="0"/>
        <v>12548.901749999999</v>
      </c>
    </row>
    <row r="13" spans="1:17" ht="20.25" customHeight="1" x14ac:dyDescent="0.2">
      <c r="B13" t="s">
        <v>253</v>
      </c>
      <c r="C13" s="59">
        <v>10000</v>
      </c>
      <c r="D13" s="59">
        <v>10500</v>
      </c>
      <c r="E13" s="59">
        <v>10000</v>
      </c>
      <c r="F13" s="59">
        <v>0</v>
      </c>
      <c r="G13" s="59">
        <v>9359.9000000000015</v>
      </c>
      <c r="H13" s="59">
        <v>9359.9000000000015</v>
      </c>
      <c r="I13" s="59"/>
    </row>
    <row r="14" spans="1:17" ht="20.25" customHeight="1" x14ac:dyDescent="0.2">
      <c r="B14" t="s">
        <v>339</v>
      </c>
      <c r="C14" s="59">
        <v>30000</v>
      </c>
      <c r="D14" s="59">
        <v>31500</v>
      </c>
      <c r="E14" s="59">
        <v>30000</v>
      </c>
      <c r="F14" s="59">
        <v>0</v>
      </c>
      <c r="G14" s="59">
        <v>26403.3</v>
      </c>
      <c r="H14" s="59">
        <v>26403.3</v>
      </c>
      <c r="I14" s="59">
        <f t="shared" si="0"/>
        <v>26403.3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559</v>
      </c>
      <c r="C15" s="59">
        <v>5000</v>
      </c>
      <c r="D15" s="59">
        <v>5250</v>
      </c>
      <c r="E15" s="59">
        <v>5000</v>
      </c>
      <c r="F15" s="59">
        <v>0</v>
      </c>
      <c r="G15" s="59">
        <v>4959.3500000000004</v>
      </c>
      <c r="H15" s="59">
        <v>4959.3500000000004</v>
      </c>
      <c r="I15" s="59"/>
    </row>
    <row r="16" spans="1:17" ht="20.25" customHeight="1" x14ac:dyDescent="0.2">
      <c r="A16" s="61" t="s">
        <v>313</v>
      </c>
      <c r="B16" s="61"/>
      <c r="C16" s="62">
        <v>154812</v>
      </c>
      <c r="D16" s="62">
        <v>67305</v>
      </c>
      <c r="E16" s="62">
        <v>154812</v>
      </c>
      <c r="F16" s="62">
        <v>0</v>
      </c>
      <c r="G16" s="62">
        <v>57522.383049999997</v>
      </c>
      <c r="H16" s="62">
        <v>57522.383049999997</v>
      </c>
      <c r="I16" s="59">
        <f t="shared" si="0"/>
        <v>57522.383049999997</v>
      </c>
    </row>
    <row r="17" spans="1:17" ht="20.25" customHeight="1" x14ac:dyDescent="0.2">
      <c r="A17" t="s">
        <v>280</v>
      </c>
      <c r="B17" t="s">
        <v>279</v>
      </c>
      <c r="C17" s="59">
        <v>15000</v>
      </c>
      <c r="D17" s="59">
        <v>15750</v>
      </c>
      <c r="E17" s="59">
        <v>15000</v>
      </c>
      <c r="F17" s="59">
        <v>3891</v>
      </c>
      <c r="G17" s="59">
        <v>11525.250000000002</v>
      </c>
      <c r="H17" s="59">
        <v>7634.2500000000018</v>
      </c>
      <c r="I17" s="59">
        <f t="shared" si="0"/>
        <v>7634.2500000000018</v>
      </c>
    </row>
    <row r="18" spans="1:17" ht="20.25" customHeight="1" x14ac:dyDescent="0.2">
      <c r="A18" s="61" t="s">
        <v>579</v>
      </c>
      <c r="B18" s="61"/>
      <c r="C18" s="62">
        <v>15000</v>
      </c>
      <c r="D18" s="62">
        <v>15750</v>
      </c>
      <c r="E18" s="62">
        <v>15000</v>
      </c>
      <c r="F18" s="62">
        <v>3891</v>
      </c>
      <c r="G18" s="62">
        <v>11525.250000000002</v>
      </c>
      <c r="H18" s="62">
        <v>7634.2500000000018</v>
      </c>
      <c r="I18" s="59">
        <f t="shared" si="0"/>
        <v>7634.2500000000018</v>
      </c>
      <c r="K18" s="59"/>
      <c r="L18" s="59"/>
      <c r="M18" s="59"/>
    </row>
    <row r="19" spans="1:17" ht="20.25" customHeight="1" x14ac:dyDescent="0.2">
      <c r="A19" t="s">
        <v>150</v>
      </c>
      <c r="B19" t="s">
        <v>191</v>
      </c>
      <c r="C19" s="59">
        <v>20000</v>
      </c>
      <c r="D19" s="59">
        <v>0</v>
      </c>
      <c r="E19" s="59">
        <v>20000</v>
      </c>
      <c r="F19" s="59">
        <v>0</v>
      </c>
      <c r="G19" s="59">
        <v>17602.2</v>
      </c>
      <c r="H19" s="59">
        <v>17602.2</v>
      </c>
      <c r="I19" s="59">
        <f t="shared" si="0"/>
        <v>17602.2</v>
      </c>
      <c r="K19" s="59"/>
      <c r="L19" s="59"/>
      <c r="M19" s="59"/>
    </row>
    <row r="20" spans="1:17" ht="20.25" customHeight="1" x14ac:dyDescent="0.2">
      <c r="B20" t="s">
        <v>562</v>
      </c>
      <c r="C20" s="59">
        <v>20000</v>
      </c>
      <c r="D20" s="59">
        <v>21000</v>
      </c>
      <c r="E20" s="59">
        <v>20000</v>
      </c>
      <c r="F20" s="59">
        <v>0</v>
      </c>
      <c r="G20" s="59">
        <v>18719.800000000003</v>
      </c>
      <c r="H20" s="59">
        <v>18719.800000000003</v>
      </c>
      <c r="I20" s="59">
        <f t="shared" si="0"/>
        <v>18719.800000000003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s="61" t="s">
        <v>580</v>
      </c>
      <c r="B21" s="61"/>
      <c r="C21" s="62">
        <v>40000</v>
      </c>
      <c r="D21" s="62">
        <v>21000</v>
      </c>
      <c r="E21" s="62">
        <v>40000</v>
      </c>
      <c r="F21" s="62">
        <v>0</v>
      </c>
      <c r="G21" s="62">
        <v>36322</v>
      </c>
      <c r="H21" s="62">
        <v>36322</v>
      </c>
      <c r="I21" s="59"/>
      <c r="K21" s="59"/>
      <c r="L21" s="59"/>
      <c r="M21" s="59"/>
      <c r="Q21" s="60"/>
    </row>
    <row r="22" spans="1:17" ht="20.25" customHeight="1" x14ac:dyDescent="0.2">
      <c r="A22" t="s">
        <v>79</v>
      </c>
      <c r="B22" t="s">
        <v>86</v>
      </c>
      <c r="C22" s="59">
        <v>5000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545</v>
      </c>
      <c r="C23" s="59">
        <v>10000</v>
      </c>
      <c r="D23" s="59">
        <v>7928.55</v>
      </c>
      <c r="E23" s="59">
        <v>10000</v>
      </c>
      <c r="F23" s="59">
        <v>8259.7394495000008</v>
      </c>
      <c r="G23" s="59">
        <v>8259.7394495000008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413</v>
      </c>
      <c r="B24" s="61"/>
      <c r="C24" s="62">
        <v>15000</v>
      </c>
      <c r="D24" s="62">
        <v>7928.55</v>
      </c>
      <c r="E24" s="62">
        <v>10000</v>
      </c>
      <c r="F24" s="62">
        <v>8259.7394495000008</v>
      </c>
      <c r="G24" s="62">
        <v>8259.7394495000008</v>
      </c>
      <c r="H24" s="62">
        <v>0</v>
      </c>
      <c r="I24" s="59">
        <f t="shared" si="0"/>
        <v>0</v>
      </c>
    </row>
    <row r="25" spans="1:17" ht="20.25" customHeight="1" x14ac:dyDescent="0.2">
      <c r="A25" t="s">
        <v>82</v>
      </c>
      <c r="B25" t="s">
        <v>98</v>
      </c>
      <c r="C25" s="59">
        <v>25000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/>
    </row>
    <row r="26" spans="1:17" ht="20.25" customHeight="1" x14ac:dyDescent="0.2">
      <c r="B26" t="s">
        <v>86</v>
      </c>
      <c r="C26" s="59">
        <v>295000</v>
      </c>
      <c r="D26" s="59">
        <v>241500</v>
      </c>
      <c r="E26" s="59">
        <v>250000</v>
      </c>
      <c r="F26" s="59">
        <v>26892.250000000004</v>
      </c>
      <c r="G26" s="59">
        <v>247408.70000000007</v>
      </c>
      <c r="H26" s="59">
        <v>220516.45000000004</v>
      </c>
      <c r="I26" s="59">
        <f t="shared" si="0"/>
        <v>220516.45000000004</v>
      </c>
    </row>
    <row r="27" spans="1:17" ht="20.25" customHeight="1" x14ac:dyDescent="0.2">
      <c r="B27" t="s">
        <v>151</v>
      </c>
      <c r="C27" s="59">
        <v>200000</v>
      </c>
      <c r="D27" s="59">
        <v>210000</v>
      </c>
      <c r="E27" s="59">
        <v>200000</v>
      </c>
      <c r="F27" s="59">
        <v>0</v>
      </c>
      <c r="G27" s="59">
        <v>209550.00000000003</v>
      </c>
      <c r="H27" s="59">
        <v>209550.00000000003</v>
      </c>
      <c r="I27" s="59"/>
    </row>
    <row r="28" spans="1:17" ht="20.25" customHeight="1" x14ac:dyDescent="0.2">
      <c r="A28" s="61" t="s">
        <v>314</v>
      </c>
      <c r="B28" s="61"/>
      <c r="C28" s="62">
        <v>520000</v>
      </c>
      <c r="D28" s="62">
        <v>451500</v>
      </c>
      <c r="E28" s="62">
        <v>450000</v>
      </c>
      <c r="F28" s="62">
        <v>26892.250000000004</v>
      </c>
      <c r="G28" s="62">
        <v>456958.70000000007</v>
      </c>
      <c r="H28" s="62">
        <v>430066.45000000007</v>
      </c>
      <c r="I28" s="59">
        <f t="shared" si="0"/>
        <v>430066.45000000007</v>
      </c>
    </row>
    <row r="29" spans="1:17" ht="20.25" customHeight="1" x14ac:dyDescent="0.2">
      <c r="A29" t="s">
        <v>81</v>
      </c>
      <c r="B29" t="s">
        <v>151</v>
      </c>
      <c r="C29" s="59">
        <v>133840</v>
      </c>
      <c r="D29" s="59">
        <v>136418.1</v>
      </c>
      <c r="E29" s="59">
        <v>133840</v>
      </c>
      <c r="F29" s="59">
        <v>0</v>
      </c>
      <c r="G29" s="59">
        <v>137693.31427500001</v>
      </c>
      <c r="H29" s="59">
        <v>137693.31427500001</v>
      </c>
      <c r="I29" s="59">
        <f t="shared" si="0"/>
        <v>137693.31427500001</v>
      </c>
    </row>
    <row r="30" spans="1:17" ht="20.25" customHeight="1" x14ac:dyDescent="0.2">
      <c r="B30" t="s">
        <v>111</v>
      </c>
      <c r="C30" s="59">
        <v>13297</v>
      </c>
      <c r="D30" s="59">
        <v>5561.85</v>
      </c>
      <c r="E30" s="59">
        <v>5297</v>
      </c>
      <c r="F30" s="59">
        <v>4000</v>
      </c>
      <c r="G30" s="59">
        <v>5845.9281099999989</v>
      </c>
      <c r="H30" s="59">
        <v>1845.9281099999989</v>
      </c>
      <c r="I30" s="59">
        <f t="shared" si="0"/>
        <v>1845.9281099999989</v>
      </c>
    </row>
    <row r="31" spans="1:17" ht="20.25" customHeight="1" x14ac:dyDescent="0.2">
      <c r="B31" t="s">
        <v>80</v>
      </c>
      <c r="C31" s="59">
        <v>19000</v>
      </c>
      <c r="D31" s="59">
        <v>11195.1</v>
      </c>
      <c r="E31" s="59">
        <v>16662</v>
      </c>
      <c r="F31" s="59">
        <v>3227.07</v>
      </c>
      <c r="G31" s="59">
        <v>11683.083060000001</v>
      </c>
      <c r="H31" s="59">
        <v>8456.0130599999993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154</v>
      </c>
      <c r="C32" s="59">
        <v>80000</v>
      </c>
      <c r="D32" s="59">
        <v>78750</v>
      </c>
      <c r="E32" s="59">
        <v>80000</v>
      </c>
      <c r="F32" s="59">
        <v>3000</v>
      </c>
      <c r="G32" s="59">
        <v>80676.750000000015</v>
      </c>
      <c r="H32" s="59">
        <v>77676.750000000015</v>
      </c>
      <c r="I32" s="59">
        <f t="shared" si="0"/>
        <v>77676.750000000015</v>
      </c>
      <c r="K32" s="68"/>
      <c r="L32" s="68"/>
      <c r="M32" s="68"/>
    </row>
    <row r="33" spans="1:16" ht="20.25" customHeight="1" x14ac:dyDescent="0.2">
      <c r="B33" t="s">
        <v>583</v>
      </c>
      <c r="C33" s="59">
        <v>10000</v>
      </c>
      <c r="D33" s="59">
        <v>0</v>
      </c>
      <c r="E33" s="59">
        <v>10000</v>
      </c>
      <c r="F33" s="59">
        <v>10756.900000000001</v>
      </c>
      <c r="G33" s="59">
        <v>10756.900000000001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171</v>
      </c>
      <c r="B34" s="61"/>
      <c r="C34" s="62">
        <v>256137</v>
      </c>
      <c r="D34" s="62">
        <v>231925.05000000002</v>
      </c>
      <c r="E34" s="62">
        <v>245799</v>
      </c>
      <c r="F34" s="62">
        <v>20983.97</v>
      </c>
      <c r="G34" s="62">
        <v>246655.97544500002</v>
      </c>
      <c r="H34" s="62">
        <v>225672.00544500002</v>
      </c>
      <c r="I34" s="59">
        <f t="shared" si="0"/>
        <v>225672.00544500002</v>
      </c>
      <c r="J34" s="63"/>
      <c r="K34" s="68"/>
      <c r="L34" s="68"/>
      <c r="M34" s="68"/>
      <c r="P34" s="60"/>
    </row>
    <row r="35" spans="1:16" ht="20.25" customHeight="1" x14ac:dyDescent="0.2">
      <c r="A35" t="s">
        <v>128</v>
      </c>
      <c r="B35" t="s">
        <v>113</v>
      </c>
      <c r="C35" s="59">
        <v>42000</v>
      </c>
      <c r="D35" s="59">
        <v>44100</v>
      </c>
      <c r="E35" s="59">
        <v>42000</v>
      </c>
      <c r="F35" s="59">
        <v>0</v>
      </c>
      <c r="G35" s="59">
        <v>45178.98</v>
      </c>
      <c r="H35" s="59">
        <v>45178.98</v>
      </c>
      <c r="I35" s="59">
        <f t="shared" si="0"/>
        <v>45178.98</v>
      </c>
    </row>
    <row r="36" spans="1:16" ht="20.25" customHeight="1" x14ac:dyDescent="0.2">
      <c r="B36" t="s">
        <v>111</v>
      </c>
      <c r="C36" s="59">
        <v>20000</v>
      </c>
      <c r="D36" s="59">
        <v>10500</v>
      </c>
      <c r="E36" s="59">
        <v>20000</v>
      </c>
      <c r="F36" s="59">
        <v>0</v>
      </c>
      <c r="G36" s="59">
        <v>11036.3</v>
      </c>
      <c r="H36" s="59">
        <v>11036.3</v>
      </c>
      <c r="I36" s="59">
        <f t="shared" si="0"/>
        <v>11036.3</v>
      </c>
    </row>
    <row r="37" spans="1:16" ht="20.25" customHeight="1" x14ac:dyDescent="0.2">
      <c r="B37" t="s">
        <v>115</v>
      </c>
      <c r="C37" s="59">
        <v>39128</v>
      </c>
      <c r="D37" s="59">
        <v>21000</v>
      </c>
      <c r="E37" s="59">
        <v>39128</v>
      </c>
      <c r="F37" s="59">
        <v>0</v>
      </c>
      <c r="G37" s="59">
        <v>21513.800000000003</v>
      </c>
      <c r="H37" s="59">
        <v>21513.800000000003</v>
      </c>
      <c r="I37" s="59">
        <f t="shared" si="0"/>
        <v>21513.800000000003</v>
      </c>
    </row>
    <row r="38" spans="1:16" ht="20.25" customHeight="1" x14ac:dyDescent="0.2">
      <c r="B38" t="s">
        <v>191</v>
      </c>
      <c r="C38" s="59">
        <v>5000</v>
      </c>
      <c r="D38" s="59">
        <v>5250</v>
      </c>
      <c r="E38" s="59">
        <v>5000</v>
      </c>
      <c r="F38" s="59">
        <v>0</v>
      </c>
      <c r="G38" s="59">
        <v>5378.4500000000007</v>
      </c>
      <c r="H38" s="59">
        <v>5378.4500000000007</v>
      </c>
      <c r="I38" s="59">
        <f t="shared" si="0"/>
        <v>5378.4500000000007</v>
      </c>
    </row>
    <row r="39" spans="1:16" ht="20.25" customHeight="1" x14ac:dyDescent="0.2">
      <c r="B39" t="s">
        <v>203</v>
      </c>
      <c r="C39" s="59">
        <v>20000</v>
      </c>
      <c r="D39" s="59">
        <v>21000</v>
      </c>
      <c r="E39" s="59">
        <v>20000</v>
      </c>
      <c r="F39" s="59">
        <v>0</v>
      </c>
      <c r="G39" s="59">
        <v>21513.800000000003</v>
      </c>
      <c r="H39" s="59">
        <v>21513.800000000003</v>
      </c>
      <c r="I39" s="59">
        <f t="shared" si="0"/>
        <v>21513.800000000003</v>
      </c>
      <c r="J39" s="59"/>
    </row>
    <row r="40" spans="1:16" ht="20.25" customHeight="1" x14ac:dyDescent="0.2">
      <c r="B40" t="s">
        <v>395</v>
      </c>
      <c r="C40" s="59">
        <v>5000</v>
      </c>
      <c r="D40" s="59">
        <v>5250</v>
      </c>
      <c r="E40" s="59">
        <v>5000</v>
      </c>
      <c r="F40" s="59">
        <v>5378.4500000000007</v>
      </c>
      <c r="G40" s="59">
        <v>5378.4500000000007</v>
      </c>
      <c r="H40" s="59">
        <v>0</v>
      </c>
      <c r="I40" s="59">
        <f t="shared" si="0"/>
        <v>0</v>
      </c>
    </row>
    <row r="41" spans="1:16" ht="20.25" customHeight="1" x14ac:dyDescent="0.2">
      <c r="B41" t="s">
        <v>566</v>
      </c>
      <c r="C41" s="59">
        <v>10000</v>
      </c>
      <c r="D41" s="59">
        <v>10500</v>
      </c>
      <c r="E41" s="59">
        <v>10000</v>
      </c>
      <c r="F41" s="59">
        <v>0</v>
      </c>
      <c r="G41" s="59">
        <v>10756.900000000001</v>
      </c>
      <c r="H41" s="59">
        <v>10756.900000000001</v>
      </c>
      <c r="I41" s="59"/>
    </row>
    <row r="42" spans="1:16" ht="20.25" customHeight="1" x14ac:dyDescent="0.2">
      <c r="A42" s="61" t="s">
        <v>215</v>
      </c>
      <c r="B42" s="61"/>
      <c r="C42" s="62">
        <v>141128</v>
      </c>
      <c r="D42" s="62">
        <v>117600</v>
      </c>
      <c r="E42" s="62">
        <v>141128</v>
      </c>
      <c r="F42" s="62">
        <v>5378.4500000000007</v>
      </c>
      <c r="G42" s="62">
        <v>120756.68</v>
      </c>
      <c r="H42" s="62">
        <v>115378.23000000001</v>
      </c>
      <c r="I42" s="59">
        <f t="shared" si="0"/>
        <v>115378.23000000001</v>
      </c>
    </row>
    <row r="43" spans="1:16" ht="20.25" customHeight="1" x14ac:dyDescent="0.2">
      <c r="A43" t="s">
        <v>139</v>
      </c>
      <c r="B43" t="s">
        <v>191</v>
      </c>
      <c r="C43" s="59">
        <v>22000</v>
      </c>
      <c r="D43" s="59">
        <v>0</v>
      </c>
      <c r="E43" s="59">
        <v>20000</v>
      </c>
      <c r="F43" s="59">
        <v>0</v>
      </c>
      <c r="G43" s="59">
        <v>22072.6</v>
      </c>
      <c r="H43" s="59">
        <v>22072.6</v>
      </c>
      <c r="I43" s="59"/>
    </row>
    <row r="44" spans="1:16" ht="20.25" customHeight="1" x14ac:dyDescent="0.2">
      <c r="B44" t="s">
        <v>203</v>
      </c>
      <c r="C44" s="59">
        <v>5000</v>
      </c>
      <c r="D44" s="59">
        <v>0</v>
      </c>
      <c r="E44" s="59">
        <v>3900</v>
      </c>
      <c r="F44" s="59">
        <v>1990</v>
      </c>
      <c r="G44" s="59">
        <v>4304.1570000000002</v>
      </c>
      <c r="H44" s="59">
        <v>2314.1570000000002</v>
      </c>
      <c r="I44" s="59">
        <f t="shared" si="0"/>
        <v>2314.1570000000002</v>
      </c>
    </row>
    <row r="45" spans="1:16" ht="20.25" customHeight="1" x14ac:dyDescent="0.2">
      <c r="A45" s="61" t="s">
        <v>581</v>
      </c>
      <c r="B45" s="61"/>
      <c r="C45" s="62">
        <v>27000</v>
      </c>
      <c r="D45" s="62">
        <v>0</v>
      </c>
      <c r="E45" s="62">
        <v>23900</v>
      </c>
      <c r="F45" s="62">
        <v>1990</v>
      </c>
      <c r="G45" s="62">
        <v>26376.756999999998</v>
      </c>
      <c r="H45" s="62">
        <v>24386.756999999998</v>
      </c>
      <c r="I45" s="59">
        <f t="shared" si="0"/>
        <v>24386.756999999998</v>
      </c>
    </row>
    <row r="46" spans="1:16" ht="20.25" customHeight="1" x14ac:dyDescent="0.2">
      <c r="A46" t="s">
        <v>275</v>
      </c>
      <c r="B46" t="s">
        <v>398</v>
      </c>
      <c r="C46" s="59">
        <v>8000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69"/>
      <c r="J46" s="69">
        <v>74000</v>
      </c>
    </row>
    <row r="47" spans="1:16" ht="20.25" customHeight="1" x14ac:dyDescent="0.2">
      <c r="B47" t="s">
        <v>539</v>
      </c>
      <c r="C47" s="59">
        <v>20000</v>
      </c>
      <c r="D47" s="59">
        <v>18081</v>
      </c>
      <c r="E47" s="59">
        <v>20000</v>
      </c>
      <c r="F47" s="59">
        <v>6849</v>
      </c>
      <c r="G47" s="59">
        <v>18911.705890000001</v>
      </c>
      <c r="H47" s="59">
        <v>12062.705890000001</v>
      </c>
      <c r="I47" s="59">
        <f t="shared" si="0"/>
        <v>12062.705890000001</v>
      </c>
    </row>
    <row r="48" spans="1:16" ht="20.25" customHeight="1" x14ac:dyDescent="0.2">
      <c r="B48" t="s">
        <v>555</v>
      </c>
      <c r="C48" s="59">
        <v>5000</v>
      </c>
      <c r="D48" s="59">
        <v>5250</v>
      </c>
      <c r="E48" s="59">
        <v>5000</v>
      </c>
      <c r="F48" s="59">
        <v>1334</v>
      </c>
      <c r="G48" s="59">
        <v>5238.75</v>
      </c>
      <c r="H48" s="59">
        <v>3904.75</v>
      </c>
      <c r="I48" s="59">
        <f t="shared" si="0"/>
        <v>3904.75</v>
      </c>
    </row>
    <row r="49" spans="1:16" ht="20.25" customHeight="1" x14ac:dyDescent="0.2">
      <c r="A49" s="61" t="s">
        <v>326</v>
      </c>
      <c r="B49" s="61"/>
      <c r="C49" s="62">
        <v>33000</v>
      </c>
      <c r="D49" s="62">
        <v>23331</v>
      </c>
      <c r="E49" s="62">
        <v>25000</v>
      </c>
      <c r="F49" s="62">
        <v>8183</v>
      </c>
      <c r="G49" s="62">
        <v>24150.455890000001</v>
      </c>
      <c r="H49" s="62">
        <v>15967.455890000001</v>
      </c>
      <c r="I49" s="69"/>
      <c r="J49" s="70"/>
    </row>
    <row r="50" spans="1:16" ht="20.25" customHeight="1" x14ac:dyDescent="0.2">
      <c r="A50" t="s">
        <v>84</v>
      </c>
      <c r="B50" t="s">
        <v>257</v>
      </c>
      <c r="C50" s="59">
        <v>10000</v>
      </c>
      <c r="D50" s="59">
        <v>10500</v>
      </c>
      <c r="E50" s="59">
        <v>10000</v>
      </c>
      <c r="F50" s="59">
        <v>0</v>
      </c>
      <c r="G50" s="59">
        <v>11036.3</v>
      </c>
      <c r="H50" s="59">
        <v>11036.3</v>
      </c>
      <c r="I50" s="59"/>
    </row>
    <row r="51" spans="1:16" ht="20.25" customHeight="1" x14ac:dyDescent="0.2">
      <c r="B51" t="s">
        <v>282</v>
      </c>
      <c r="C51" s="59">
        <v>40000</v>
      </c>
      <c r="D51" s="59">
        <v>42000</v>
      </c>
      <c r="E51" s="59">
        <v>40000</v>
      </c>
      <c r="F51" s="59">
        <v>0</v>
      </c>
      <c r="G51" s="59">
        <v>39674.800000000003</v>
      </c>
      <c r="H51" s="59">
        <v>39674.800000000003</v>
      </c>
      <c r="I51" s="59">
        <f t="shared" si="0"/>
        <v>39674.800000000003</v>
      </c>
      <c r="J51" s="59"/>
    </row>
    <row r="52" spans="1:16" ht="20.25" customHeight="1" x14ac:dyDescent="0.2">
      <c r="B52" t="s">
        <v>295</v>
      </c>
      <c r="C52" s="59">
        <v>45000</v>
      </c>
      <c r="D52" s="59">
        <v>28381.5</v>
      </c>
      <c r="E52" s="59">
        <v>45000</v>
      </c>
      <c r="F52" s="59">
        <v>1593.7317149999999</v>
      </c>
      <c r="G52" s="59">
        <v>27158.888405000005</v>
      </c>
      <c r="H52" s="59">
        <v>25565.156690000003</v>
      </c>
      <c r="I52" s="59">
        <f t="shared" si="0"/>
        <v>25565.156690000003</v>
      </c>
    </row>
    <row r="53" spans="1:16" ht="20.25" customHeight="1" x14ac:dyDescent="0.2">
      <c r="A53" s="61" t="s">
        <v>315</v>
      </c>
      <c r="B53" s="61"/>
      <c r="C53" s="62">
        <v>95000</v>
      </c>
      <c r="D53" s="62">
        <v>80881.5</v>
      </c>
      <c r="E53" s="62">
        <v>95000</v>
      </c>
      <c r="F53" s="62">
        <v>1593.7317149999999</v>
      </c>
      <c r="G53" s="62">
        <v>77869.988405000011</v>
      </c>
      <c r="H53" s="62">
        <v>76276.256690000009</v>
      </c>
      <c r="I53" s="59"/>
    </row>
    <row r="54" spans="1:16" ht="20.25" customHeight="1" x14ac:dyDescent="0.2">
      <c r="A54" t="s">
        <v>85</v>
      </c>
      <c r="B54" t="s">
        <v>149</v>
      </c>
      <c r="C54" s="59">
        <v>10000</v>
      </c>
      <c r="D54" s="59">
        <v>0</v>
      </c>
      <c r="E54" s="59">
        <v>10000</v>
      </c>
      <c r="F54" s="59">
        <v>3553</v>
      </c>
      <c r="G54" s="59">
        <v>11315.7</v>
      </c>
      <c r="H54" s="59">
        <v>7762.7000000000007</v>
      </c>
      <c r="I54" s="59">
        <f t="shared" si="0"/>
        <v>7762.7000000000007</v>
      </c>
    </row>
    <row r="55" spans="1:16" ht="20.25" customHeight="1" x14ac:dyDescent="0.2">
      <c r="A55" s="61" t="s">
        <v>227</v>
      </c>
      <c r="B55" s="61"/>
      <c r="C55" s="62">
        <v>10000</v>
      </c>
      <c r="D55" s="62">
        <v>0</v>
      </c>
      <c r="E55" s="62">
        <v>10000</v>
      </c>
      <c r="F55" s="62">
        <v>3553</v>
      </c>
      <c r="G55" s="62">
        <v>11315.7</v>
      </c>
      <c r="H55" s="62">
        <v>7762.7000000000007</v>
      </c>
      <c r="I55" s="59">
        <f t="shared" si="0"/>
        <v>7762.7000000000007</v>
      </c>
      <c r="J55" s="59"/>
      <c r="K55" s="68"/>
      <c r="L55" s="68"/>
      <c r="M55" s="68"/>
    </row>
    <row r="56" spans="1:16" ht="20.25" customHeight="1" x14ac:dyDescent="0.2">
      <c r="A56" t="s">
        <v>242</v>
      </c>
      <c r="B56" t="s">
        <v>113</v>
      </c>
      <c r="C56" s="59">
        <v>10000</v>
      </c>
      <c r="D56" s="59">
        <v>0</v>
      </c>
      <c r="E56" s="59">
        <v>10000</v>
      </c>
      <c r="F56" s="59">
        <v>6978</v>
      </c>
      <c r="G56" s="59">
        <v>12433.3</v>
      </c>
      <c r="H56" s="59">
        <v>5455.2999999999993</v>
      </c>
      <c r="I56" s="69">
        <f>H56-J56</f>
        <v>-160544.70000000001</v>
      </c>
      <c r="J56" s="69">
        <v>166000</v>
      </c>
    </row>
    <row r="57" spans="1:16" ht="20.25" customHeight="1" x14ac:dyDescent="0.2">
      <c r="A57" s="61" t="s">
        <v>247</v>
      </c>
      <c r="B57" s="61"/>
      <c r="C57" s="62">
        <v>10000</v>
      </c>
      <c r="D57" s="62">
        <v>0</v>
      </c>
      <c r="E57" s="62">
        <v>10000</v>
      </c>
      <c r="F57" s="62">
        <v>6978</v>
      </c>
      <c r="G57" s="62">
        <v>12433.3</v>
      </c>
      <c r="H57" s="62">
        <v>5455.2999999999993</v>
      </c>
      <c r="I57" s="59"/>
      <c r="J57" s="59"/>
      <c r="K57" s="68"/>
      <c r="L57" s="68"/>
      <c r="M57" s="68"/>
      <c r="P57" s="60"/>
    </row>
    <row r="58" spans="1:16" ht="20.25" customHeight="1" x14ac:dyDescent="0.2">
      <c r="A58" t="s">
        <v>89</v>
      </c>
      <c r="B58" t="s">
        <v>113</v>
      </c>
      <c r="C58" s="59">
        <v>110000</v>
      </c>
      <c r="D58" s="59">
        <v>84273</v>
      </c>
      <c r="E58" s="59">
        <v>105954</v>
      </c>
      <c r="F58" s="59">
        <v>74939.229089999993</v>
      </c>
      <c r="G58" s="59">
        <v>99805.829089999999</v>
      </c>
      <c r="H58" s="59">
        <v>24866.6</v>
      </c>
      <c r="I58" s="59">
        <f t="shared" si="0"/>
        <v>24866.6</v>
      </c>
    </row>
    <row r="59" spans="1:16" ht="20.25" customHeight="1" x14ac:dyDescent="0.2">
      <c r="A59" s="61" t="s">
        <v>216</v>
      </c>
      <c r="B59" s="61"/>
      <c r="C59" s="62">
        <v>110000</v>
      </c>
      <c r="D59" s="62">
        <v>84273</v>
      </c>
      <c r="E59" s="62">
        <v>105954</v>
      </c>
      <c r="F59" s="62">
        <v>74939.229089999993</v>
      </c>
      <c r="G59" s="62">
        <v>99805.829089999999</v>
      </c>
      <c r="H59" s="62">
        <v>24866.6</v>
      </c>
      <c r="I59" s="59">
        <f t="shared" si="0"/>
        <v>24866.6</v>
      </c>
      <c r="J59" s="59"/>
    </row>
    <row r="60" spans="1:16" ht="20.25" customHeight="1" x14ac:dyDescent="0.2">
      <c r="A60" t="s">
        <v>136</v>
      </c>
      <c r="B60" t="s">
        <v>113</v>
      </c>
      <c r="C60" s="59">
        <v>10000</v>
      </c>
      <c r="D60" s="59">
        <v>0</v>
      </c>
      <c r="E60" s="59">
        <v>10000</v>
      </c>
      <c r="F60" s="59">
        <v>0</v>
      </c>
      <c r="G60" s="59">
        <v>13550.900000000001</v>
      </c>
      <c r="H60" s="59">
        <v>13550.900000000001</v>
      </c>
      <c r="I60" s="59">
        <f t="shared" si="0"/>
        <v>13550.900000000001</v>
      </c>
    </row>
    <row r="61" spans="1:16" ht="20.25" customHeight="1" x14ac:dyDescent="0.2">
      <c r="B61" t="s">
        <v>164</v>
      </c>
      <c r="C61" s="59">
        <v>50000</v>
      </c>
      <c r="D61" s="59">
        <v>46539.15</v>
      </c>
      <c r="E61" s="59">
        <v>44323</v>
      </c>
      <c r="F61" s="59">
        <v>30583</v>
      </c>
      <c r="G61" s="59">
        <v>52631.34635</v>
      </c>
      <c r="H61" s="59">
        <v>22048.34635</v>
      </c>
      <c r="I61" s="59">
        <f t="shared" si="0"/>
        <v>22048.34635</v>
      </c>
    </row>
    <row r="62" spans="1:16" ht="20.25" customHeight="1" x14ac:dyDescent="0.2">
      <c r="A62" s="61" t="s">
        <v>316</v>
      </c>
      <c r="B62" s="61"/>
      <c r="C62" s="62">
        <v>60000</v>
      </c>
      <c r="D62" s="62">
        <v>46539.15</v>
      </c>
      <c r="E62" s="62">
        <v>54323</v>
      </c>
      <c r="F62" s="62">
        <v>30583</v>
      </c>
      <c r="G62" s="62">
        <v>66182.246350000001</v>
      </c>
      <c r="H62" s="62">
        <v>35599.246350000001</v>
      </c>
      <c r="I62" s="59">
        <f t="shared" si="0"/>
        <v>35599.246350000001</v>
      </c>
    </row>
    <row r="63" spans="1:16" ht="20.25" customHeight="1" x14ac:dyDescent="0.2">
      <c r="A63" t="s">
        <v>97</v>
      </c>
      <c r="C63" s="59">
        <v>1724077</v>
      </c>
      <c r="D63" s="59">
        <v>1384283.25</v>
      </c>
      <c r="E63" s="59">
        <v>1615916</v>
      </c>
      <c r="F63" s="59">
        <v>200629.47025449999</v>
      </c>
      <c r="G63" s="59">
        <v>1463240.2546795001</v>
      </c>
      <c r="H63" s="59">
        <v>1262610.7844250002</v>
      </c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1944758.5619100004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1944758.5619100004</v>
      </c>
      <c r="J79">
        <v>16</v>
      </c>
      <c r="K79" s="58">
        <f>+I79*0.9779</f>
        <v>1901779.3976917893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121547.41011937502</v>
      </c>
      <c r="K81" s="58">
        <f>+K79*85</f>
        <v>161651248.8038021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161651.2488038021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9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182</v>
      </c>
      <c r="B122">
        <v>20700</v>
      </c>
      <c r="C122" s="58">
        <v>424374</v>
      </c>
    </row>
    <row r="123" spans="1:9" x14ac:dyDescent="0.2">
      <c r="A123" s="64" t="s">
        <v>182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9" x14ac:dyDescent="0.2">
      <c r="C127" s="65">
        <f>+C50+C121</f>
        <v>1985256</v>
      </c>
      <c r="D127" s="60">
        <f>+D121-D50</f>
        <v>1909500</v>
      </c>
      <c r="E127" s="60">
        <f>+E121-E50</f>
        <v>1910000</v>
      </c>
      <c r="F127" s="60">
        <f>+F121-F50</f>
        <v>825147</v>
      </c>
      <c r="G127" s="59">
        <f>+G121-G50</f>
        <v>1428963.7</v>
      </c>
    </row>
    <row r="128" spans="1:9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22" sqref="G22"/>
    </sheetView>
  </sheetViews>
  <sheetFormatPr defaultRowHeight="14.25" x14ac:dyDescent="0.2"/>
  <cols>
    <col min="1" max="1" width="19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169</v>
      </c>
    </row>
    <row r="3" spans="1:12" x14ac:dyDescent="0.2">
      <c r="A3" s="57" t="s">
        <v>29</v>
      </c>
      <c r="B3" t="s">
        <v>169</v>
      </c>
    </row>
    <row r="4" spans="1:12" x14ac:dyDescent="0.2">
      <c r="A4" s="57" t="s">
        <v>42</v>
      </c>
      <c r="B4" t="s">
        <v>187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2" ht="20.25" customHeight="1" x14ac:dyDescent="0.2">
      <c r="A7" t="s">
        <v>391</v>
      </c>
      <c r="B7" s="59">
        <v>10000</v>
      </c>
      <c r="C7" s="59">
        <v>10500</v>
      </c>
      <c r="D7" s="59">
        <v>10000</v>
      </c>
      <c r="E7" s="59">
        <v>7404.0999999999995</v>
      </c>
      <c r="F7" s="59">
        <v>7404.0999999999995</v>
      </c>
      <c r="G7" s="59">
        <v>0</v>
      </c>
    </row>
    <row r="8" spans="1:12" ht="20.25" customHeight="1" x14ac:dyDescent="0.2">
      <c r="A8" t="s">
        <v>143</v>
      </c>
      <c r="B8" s="59">
        <v>2000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192</v>
      </c>
      <c r="B9" s="59">
        <v>75000</v>
      </c>
      <c r="C9" s="59">
        <v>68250</v>
      </c>
      <c r="D9" s="59">
        <v>75000</v>
      </c>
      <c r="E9" s="59">
        <v>67684.650000000009</v>
      </c>
      <c r="F9" s="59">
        <v>0</v>
      </c>
      <c r="G9" s="59">
        <v>67684.650000000009</v>
      </c>
    </row>
    <row r="10" spans="1:12" ht="20.25" customHeight="1" x14ac:dyDescent="0.2">
      <c r="A10" t="s">
        <v>186</v>
      </c>
      <c r="B10" s="59">
        <v>109812</v>
      </c>
      <c r="C10" s="59">
        <v>20055</v>
      </c>
      <c r="D10" s="59">
        <v>109812</v>
      </c>
      <c r="E10" s="59">
        <v>16799.833050000001</v>
      </c>
      <c r="F10" s="59">
        <v>0</v>
      </c>
      <c r="G10" s="59">
        <v>16799.833050000001</v>
      </c>
    </row>
    <row r="11" spans="1:12" ht="20.25" customHeight="1" x14ac:dyDescent="0.2">
      <c r="A11" t="s">
        <v>280</v>
      </c>
      <c r="B11" s="59">
        <v>15000</v>
      </c>
      <c r="C11" s="59">
        <v>15750</v>
      </c>
      <c r="D11" s="59">
        <v>15000</v>
      </c>
      <c r="E11" s="59">
        <v>11525.250000000002</v>
      </c>
      <c r="F11" s="59">
        <v>3891</v>
      </c>
      <c r="G11" s="59">
        <v>7634.2500000000018</v>
      </c>
      <c r="L11">
        <f>76*2500</f>
        <v>190000</v>
      </c>
    </row>
    <row r="12" spans="1:12" ht="20.25" customHeight="1" x14ac:dyDescent="0.2">
      <c r="A12" t="s">
        <v>79</v>
      </c>
      <c r="B12" s="59">
        <v>15000</v>
      </c>
      <c r="C12" s="59">
        <v>7928.55</v>
      </c>
      <c r="D12" s="59">
        <v>10000</v>
      </c>
      <c r="E12" s="59">
        <v>8259.7394495000008</v>
      </c>
      <c r="F12" s="59">
        <v>8259.7394495000008</v>
      </c>
      <c r="G12" s="59">
        <v>0</v>
      </c>
    </row>
    <row r="13" spans="1:12" ht="20.25" customHeight="1" x14ac:dyDescent="0.2">
      <c r="A13" t="s">
        <v>82</v>
      </c>
      <c r="B13" s="59">
        <v>120000</v>
      </c>
      <c r="C13" s="59">
        <v>31500</v>
      </c>
      <c r="D13" s="59">
        <v>50000</v>
      </c>
      <c r="E13" s="59">
        <v>32270.700000000004</v>
      </c>
      <c r="F13" s="59">
        <v>26892.250000000004</v>
      </c>
      <c r="G13" s="59">
        <v>5378.4500000000007</v>
      </c>
    </row>
    <row r="14" spans="1:12" ht="20.25" customHeight="1" x14ac:dyDescent="0.2">
      <c r="A14" t="s">
        <v>81</v>
      </c>
      <c r="B14" s="59">
        <v>106137</v>
      </c>
      <c r="C14" s="59">
        <v>74425.050000000017</v>
      </c>
      <c r="D14" s="59">
        <v>95799</v>
      </c>
      <c r="E14" s="59">
        <v>88096.475445000004</v>
      </c>
      <c r="F14" s="59">
        <v>20983.97</v>
      </c>
      <c r="G14" s="59">
        <v>67112.505445000017</v>
      </c>
    </row>
    <row r="15" spans="1:12" ht="20.25" customHeight="1" x14ac:dyDescent="0.2">
      <c r="A15" t="s">
        <v>128</v>
      </c>
      <c r="B15" s="59">
        <v>101128</v>
      </c>
      <c r="C15" s="59">
        <v>75600</v>
      </c>
      <c r="D15" s="59">
        <v>101128</v>
      </c>
      <c r="E15" s="59">
        <v>77729.079999999987</v>
      </c>
      <c r="F15" s="59">
        <v>5378.4500000000007</v>
      </c>
      <c r="G15" s="59">
        <v>72350.62999999999</v>
      </c>
    </row>
    <row r="16" spans="1:12" ht="20.25" customHeight="1" x14ac:dyDescent="0.2">
      <c r="A16" t="s">
        <v>139</v>
      </c>
      <c r="B16" s="59">
        <v>22000</v>
      </c>
      <c r="C16" s="59">
        <v>0</v>
      </c>
      <c r="D16" s="59">
        <v>18900</v>
      </c>
      <c r="E16" s="59">
        <v>20858.606999999996</v>
      </c>
      <c r="F16" s="59">
        <v>1990</v>
      </c>
      <c r="G16" s="59">
        <v>18868.606999999996</v>
      </c>
    </row>
    <row r="17" spans="1:7" ht="20.25" customHeight="1" x14ac:dyDescent="0.2">
      <c r="A17" t="s">
        <v>275</v>
      </c>
      <c r="B17" s="59">
        <v>23000</v>
      </c>
      <c r="C17" s="59">
        <v>12831</v>
      </c>
      <c r="D17" s="59">
        <v>15000</v>
      </c>
      <c r="E17" s="59">
        <v>13393.55589</v>
      </c>
      <c r="F17" s="59">
        <v>8183</v>
      </c>
      <c r="G17" s="59">
        <v>5210.5558900000005</v>
      </c>
    </row>
    <row r="18" spans="1:7" ht="20.25" customHeight="1" x14ac:dyDescent="0.2">
      <c r="A18" t="s">
        <v>84</v>
      </c>
      <c r="B18" s="59">
        <v>25000</v>
      </c>
      <c r="C18" s="59">
        <v>7381.5</v>
      </c>
      <c r="D18" s="59">
        <v>25000</v>
      </c>
      <c r="E18" s="59">
        <v>7321.4884050000001</v>
      </c>
      <c r="F18" s="59">
        <v>1593.7317149999999</v>
      </c>
      <c r="G18" s="59">
        <v>5727.7566900000002</v>
      </c>
    </row>
    <row r="19" spans="1:7" ht="20.25" customHeight="1" x14ac:dyDescent="0.2">
      <c r="A19" t="s">
        <v>85</v>
      </c>
      <c r="B19" s="59">
        <v>10000</v>
      </c>
      <c r="C19" s="59">
        <v>0</v>
      </c>
      <c r="D19" s="59">
        <v>10000</v>
      </c>
      <c r="E19" s="59">
        <v>11315.7</v>
      </c>
      <c r="F19" s="59">
        <v>3553</v>
      </c>
      <c r="G19" s="59">
        <v>7762.7000000000007</v>
      </c>
    </row>
    <row r="20" spans="1:7" ht="20.25" customHeight="1" x14ac:dyDescent="0.2">
      <c r="A20" t="s">
        <v>89</v>
      </c>
      <c r="B20" s="59">
        <v>90000</v>
      </c>
      <c r="C20" s="59">
        <v>63273</v>
      </c>
      <c r="D20" s="59">
        <v>85954</v>
      </c>
      <c r="E20" s="59">
        <v>74939.229089999993</v>
      </c>
      <c r="F20" s="59">
        <v>74939.229089999993</v>
      </c>
      <c r="G20" s="59">
        <v>0</v>
      </c>
    </row>
    <row r="21" spans="1:7" ht="20.25" customHeight="1" x14ac:dyDescent="0.2">
      <c r="A21" t="s">
        <v>136</v>
      </c>
      <c r="B21" s="59">
        <v>50000</v>
      </c>
      <c r="C21" s="59">
        <v>46539.15</v>
      </c>
      <c r="D21" s="59">
        <v>44323</v>
      </c>
      <c r="E21" s="59">
        <v>52631.34635</v>
      </c>
      <c r="F21" s="59">
        <v>30583</v>
      </c>
      <c r="G21" s="59">
        <v>22048.34635</v>
      </c>
    </row>
    <row r="22" spans="1:7" ht="20.25" customHeight="1" x14ac:dyDescent="0.2">
      <c r="A22" t="s">
        <v>97</v>
      </c>
      <c r="B22" s="59">
        <v>774077</v>
      </c>
      <c r="C22" s="59">
        <v>434033.25</v>
      </c>
      <c r="D22" s="59">
        <v>665916</v>
      </c>
      <c r="E22" s="59">
        <v>490229.75467950007</v>
      </c>
      <c r="F22" s="59">
        <v>193651.47025449999</v>
      </c>
      <c r="G22" s="59">
        <v>296578.28442500002</v>
      </c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301</v>
      </c>
      <c r="B37" s="58">
        <v>1287052</v>
      </c>
      <c r="C37"/>
      <c r="G37" s="59"/>
    </row>
    <row r="38" spans="1:9" ht="20.25" customHeight="1" x14ac:dyDescent="0.2">
      <c r="A38" t="s">
        <v>198</v>
      </c>
      <c r="B38" s="65">
        <f>++B22+B37</f>
        <v>2061129</v>
      </c>
      <c r="C38"/>
      <c r="G38" s="59"/>
    </row>
    <row r="39" spans="1:9" ht="20.25" customHeight="1" x14ac:dyDescent="0.2">
      <c r="A39" t="s">
        <v>145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204</v>
      </c>
      <c r="B41" s="59">
        <f>+B22+B37+B39+B29</f>
        <v>2061129</v>
      </c>
      <c r="C41" s="59">
        <f t="shared" ref="C41:G41" si="0">+C22+C37+C39+C29</f>
        <v>434033.25</v>
      </c>
      <c r="D41" s="59">
        <f>+D22+D37+D39+D29</f>
        <v>665916</v>
      </c>
      <c r="E41" s="59">
        <f t="shared" si="0"/>
        <v>490229.75467950007</v>
      </c>
      <c r="F41" s="59">
        <f t="shared" si="0"/>
        <v>193651.47025449999</v>
      </c>
      <c r="G41" s="59">
        <f t="shared" si="0"/>
        <v>296578.28442500002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-938871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73990.666666666672</v>
      </c>
      <c r="G46" s="59"/>
    </row>
    <row r="47" spans="1:9" ht="20.25" customHeight="1" x14ac:dyDescent="0.2">
      <c r="B47" s="65"/>
      <c r="C47" s="59">
        <f>+C41/I43</f>
        <v>48225.916666666664</v>
      </c>
      <c r="D47" s="59">
        <f>+D41/I43</f>
        <v>73990.666666666672</v>
      </c>
      <c r="E47" s="59"/>
      <c r="F47" s="59"/>
      <c r="G47" s="59">
        <f>+G41/I43</f>
        <v>32953.14271388889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C571" sqref="C57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153</v>
      </c>
      <c r="I4" t="s">
        <v>274</v>
      </c>
    </row>
    <row r="5" spans="1:11" ht="20.25" customHeight="1" x14ac:dyDescent="0.2">
      <c r="A5" t="s">
        <v>81</v>
      </c>
      <c r="B5" t="s">
        <v>151</v>
      </c>
      <c r="C5" s="59">
        <v>6250</v>
      </c>
      <c r="D5" s="59">
        <v>0</v>
      </c>
      <c r="E5" s="59">
        <v>6183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171</v>
      </c>
      <c r="B6" s="61"/>
      <c r="C6" s="62">
        <v>6250</v>
      </c>
      <c r="D6" s="62">
        <v>0</v>
      </c>
      <c r="E6" s="62">
        <v>6183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128</v>
      </c>
      <c r="B7" t="s">
        <v>113</v>
      </c>
      <c r="C7" s="59">
        <v>32000</v>
      </c>
      <c r="D7" s="59">
        <v>33600</v>
      </c>
      <c r="E7" s="59">
        <v>32000</v>
      </c>
      <c r="F7" s="59">
        <v>34422.080000000002</v>
      </c>
      <c r="G7" s="59">
        <v>0</v>
      </c>
      <c r="H7" s="59">
        <f t="shared" si="0"/>
        <v>0</v>
      </c>
    </row>
    <row r="8" spans="1:11" ht="20.25" customHeight="1" x14ac:dyDescent="0.2">
      <c r="B8" t="s">
        <v>111</v>
      </c>
      <c r="C8" s="59">
        <v>14000</v>
      </c>
      <c r="D8" s="59">
        <v>14700</v>
      </c>
      <c r="E8" s="59">
        <v>14000</v>
      </c>
      <c r="F8" s="59">
        <v>0</v>
      </c>
      <c r="G8" s="59">
        <v>15450.82</v>
      </c>
      <c r="H8" s="59"/>
    </row>
    <row r="9" spans="1:11" ht="20.25" customHeight="1" x14ac:dyDescent="0.2">
      <c r="B9" t="s">
        <v>80</v>
      </c>
      <c r="C9" s="59">
        <v>5000</v>
      </c>
      <c r="D9" s="59">
        <v>5250</v>
      </c>
      <c r="E9" s="59">
        <v>5000</v>
      </c>
      <c r="F9" s="59">
        <v>0</v>
      </c>
      <c r="G9" s="59">
        <v>5518.15</v>
      </c>
      <c r="H9" s="59">
        <f t="shared" si="0"/>
        <v>5518.15</v>
      </c>
    </row>
    <row r="10" spans="1:11" ht="20.25" customHeight="1" x14ac:dyDescent="0.2">
      <c r="A10" s="61" t="s">
        <v>215</v>
      </c>
      <c r="B10" s="61"/>
      <c r="C10" s="62">
        <v>51000</v>
      </c>
      <c r="D10" s="62">
        <v>53550</v>
      </c>
      <c r="E10" s="62">
        <v>51000</v>
      </c>
      <c r="F10" s="62">
        <v>34422.080000000002</v>
      </c>
      <c r="G10" s="62">
        <v>20968.97</v>
      </c>
      <c r="H10" s="59">
        <f t="shared" si="0"/>
        <v>20968.97</v>
      </c>
    </row>
    <row r="11" spans="1:11" ht="20.25" customHeight="1" x14ac:dyDescent="0.2">
      <c r="A11" t="s">
        <v>101</v>
      </c>
      <c r="B11" t="s">
        <v>94</v>
      </c>
      <c r="C11" s="59">
        <v>106278</v>
      </c>
      <c r="D11" s="59">
        <v>111591.90000000001</v>
      </c>
      <c r="E11" s="59">
        <v>106278</v>
      </c>
      <c r="F11" s="59">
        <v>0</v>
      </c>
      <c r="G11" s="59">
        <v>114322.18182000001</v>
      </c>
      <c r="H11" s="59"/>
    </row>
    <row r="12" spans="1:11" ht="20.25" customHeight="1" x14ac:dyDescent="0.2">
      <c r="A12" s="61" t="s">
        <v>412</v>
      </c>
      <c r="B12" s="61"/>
      <c r="C12" s="62">
        <v>106278</v>
      </c>
      <c r="D12" s="62">
        <v>111591.90000000001</v>
      </c>
      <c r="E12" s="62">
        <v>106278</v>
      </c>
      <c r="F12" s="62">
        <v>0</v>
      </c>
      <c r="G12" s="62">
        <v>114322.18182000001</v>
      </c>
      <c r="H12" s="59">
        <f t="shared" si="0"/>
        <v>114322.18182000001</v>
      </c>
      <c r="I12" s="66"/>
    </row>
    <row r="13" spans="1:11" ht="20.25" customHeight="1" x14ac:dyDescent="0.2">
      <c r="A13" t="s">
        <v>242</v>
      </c>
      <c r="B13" t="s">
        <v>113</v>
      </c>
      <c r="C13" s="59">
        <v>10000</v>
      </c>
      <c r="D13" s="59">
        <v>0</v>
      </c>
      <c r="E13" s="59">
        <v>10000</v>
      </c>
      <c r="F13" s="59">
        <v>6278</v>
      </c>
      <c r="G13" s="59">
        <v>6155.2999999999993</v>
      </c>
      <c r="H13" s="59">
        <f t="shared" si="0"/>
        <v>6155.2999999999993</v>
      </c>
    </row>
    <row r="14" spans="1:11" ht="20.25" customHeight="1" x14ac:dyDescent="0.2">
      <c r="A14" s="61" t="s">
        <v>247</v>
      </c>
      <c r="B14" s="61"/>
      <c r="C14" s="62">
        <v>10000</v>
      </c>
      <c r="D14" s="62">
        <v>0</v>
      </c>
      <c r="E14" s="62">
        <v>10000</v>
      </c>
      <c r="F14" s="62">
        <v>6278</v>
      </c>
      <c r="G14" s="62">
        <v>6155.2999999999993</v>
      </c>
      <c r="H14" s="59">
        <f t="shared" si="0"/>
        <v>6155.2999999999993</v>
      </c>
    </row>
    <row r="15" spans="1:11" ht="20.25" customHeight="1" x14ac:dyDescent="0.2">
      <c r="A15" t="s">
        <v>97</v>
      </c>
      <c r="C15" s="59">
        <v>173528</v>
      </c>
      <c r="D15" s="59">
        <v>165141.90000000002</v>
      </c>
      <c r="E15" s="59">
        <v>173461</v>
      </c>
      <c r="F15" s="59">
        <v>40700.080000000002</v>
      </c>
      <c r="G15" s="59">
        <v>141446.45182000002</v>
      </c>
      <c r="H15" s="59"/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153119.90182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13" zoomScale="85" zoomScaleNormal="85" workbookViewId="0">
      <selection activeCell="C37" sqref="C37"/>
    </sheetView>
  </sheetViews>
  <sheetFormatPr defaultRowHeight="14.25" x14ac:dyDescent="0.2"/>
  <cols>
    <col min="1" max="1" width="35.375" customWidth="1"/>
    <col min="2" max="2" width="22.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145</v>
      </c>
    </row>
    <row r="2" spans="1:11" x14ac:dyDescent="0.2">
      <c r="A2" s="57" t="s">
        <v>29</v>
      </c>
      <c r="B2" t="s">
        <v>169</v>
      </c>
      <c r="D2">
        <v>12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188</v>
      </c>
      <c r="H4" t="s">
        <v>153</v>
      </c>
    </row>
    <row r="5" spans="1:11" ht="20.25" customHeight="1" x14ac:dyDescent="0.2">
      <c r="A5" t="s">
        <v>192</v>
      </c>
      <c r="B5" t="s">
        <v>73</v>
      </c>
      <c r="C5" s="59">
        <v>150000</v>
      </c>
      <c r="D5" s="59">
        <v>157500</v>
      </c>
      <c r="E5" s="59">
        <v>150000</v>
      </c>
      <c r="F5" s="59">
        <v>0</v>
      </c>
      <c r="G5" s="59">
        <v>132016.5</v>
      </c>
      <c r="H5" s="59">
        <v>132016.5</v>
      </c>
      <c r="I5" s="59"/>
    </row>
    <row r="6" spans="1:11" ht="20.25" customHeight="1" x14ac:dyDescent="0.2">
      <c r="A6" s="61" t="s">
        <v>312</v>
      </c>
      <c r="B6" s="61"/>
      <c r="C6" s="62">
        <v>150000</v>
      </c>
      <c r="D6" s="62">
        <v>157500</v>
      </c>
      <c r="E6" s="62">
        <v>150000</v>
      </c>
      <c r="F6" s="62">
        <v>0</v>
      </c>
      <c r="G6" s="62">
        <v>132016.5</v>
      </c>
      <c r="H6" s="62">
        <v>132016.5</v>
      </c>
    </row>
    <row r="7" spans="1:11" ht="20.25" customHeight="1" x14ac:dyDescent="0.2">
      <c r="A7" t="s">
        <v>186</v>
      </c>
      <c r="B7" t="s">
        <v>253</v>
      </c>
      <c r="C7" s="59">
        <v>10000</v>
      </c>
      <c r="D7" s="59">
        <v>10500</v>
      </c>
      <c r="E7" s="59">
        <v>10000</v>
      </c>
      <c r="F7" s="59">
        <v>0</v>
      </c>
      <c r="G7" s="59">
        <v>9359.9000000000015</v>
      </c>
      <c r="H7" s="59">
        <v>9359.9000000000015</v>
      </c>
      <c r="I7" s="59"/>
      <c r="J7" s="59"/>
      <c r="K7" s="59"/>
    </row>
    <row r="8" spans="1:11" ht="20.25" customHeight="1" x14ac:dyDescent="0.2">
      <c r="B8" t="s">
        <v>339</v>
      </c>
      <c r="C8" s="59">
        <v>30000</v>
      </c>
      <c r="D8" s="59">
        <v>31500</v>
      </c>
      <c r="E8" s="59">
        <v>30000</v>
      </c>
      <c r="F8" s="59">
        <v>0</v>
      </c>
      <c r="G8" s="59">
        <v>26403.3</v>
      </c>
      <c r="H8" s="59">
        <v>26403.3</v>
      </c>
      <c r="J8" s="59"/>
      <c r="K8" s="59"/>
    </row>
    <row r="9" spans="1:11" ht="20.25" customHeight="1" x14ac:dyDescent="0.2">
      <c r="B9" t="s">
        <v>559</v>
      </c>
      <c r="C9" s="59">
        <v>5000</v>
      </c>
      <c r="D9" s="59">
        <v>5250</v>
      </c>
      <c r="E9" s="59">
        <v>5000</v>
      </c>
      <c r="F9" s="59">
        <v>0</v>
      </c>
      <c r="G9" s="59">
        <v>4959.3500000000004</v>
      </c>
      <c r="H9" s="59">
        <v>4959.3500000000004</v>
      </c>
      <c r="I9" s="59"/>
    </row>
    <row r="10" spans="1:11" ht="20.25" customHeight="1" x14ac:dyDescent="0.2">
      <c r="A10" s="61" t="s">
        <v>313</v>
      </c>
      <c r="B10" s="61"/>
      <c r="C10" s="62">
        <v>45000</v>
      </c>
      <c r="D10" s="62">
        <v>47250</v>
      </c>
      <c r="E10" s="62">
        <v>45000</v>
      </c>
      <c r="F10" s="62">
        <v>0</v>
      </c>
      <c r="G10" s="62">
        <v>40722.549999999996</v>
      </c>
      <c r="H10" s="62">
        <v>40722.549999999996</v>
      </c>
    </row>
    <row r="11" spans="1:11" ht="20.25" customHeight="1" x14ac:dyDescent="0.2">
      <c r="A11" t="s">
        <v>150</v>
      </c>
      <c r="B11" t="s">
        <v>191</v>
      </c>
      <c r="C11" s="59">
        <v>20000</v>
      </c>
      <c r="D11" s="59">
        <v>0</v>
      </c>
      <c r="E11" s="59">
        <v>20000</v>
      </c>
      <c r="F11" s="59">
        <v>0</v>
      </c>
      <c r="G11" s="59">
        <v>17602.2</v>
      </c>
      <c r="H11" s="59">
        <v>17602.2</v>
      </c>
      <c r="I11" s="59"/>
    </row>
    <row r="12" spans="1:11" ht="20.25" customHeight="1" x14ac:dyDescent="0.2">
      <c r="B12" t="s">
        <v>562</v>
      </c>
      <c r="C12" s="59">
        <v>20000</v>
      </c>
      <c r="D12" s="59">
        <v>21000</v>
      </c>
      <c r="E12" s="59">
        <v>20000</v>
      </c>
      <c r="F12" s="59">
        <v>0</v>
      </c>
      <c r="G12" s="59">
        <v>18719.800000000003</v>
      </c>
      <c r="H12" s="59">
        <v>18719.800000000003</v>
      </c>
      <c r="I12" s="59"/>
    </row>
    <row r="13" spans="1:11" ht="20.25" customHeight="1" x14ac:dyDescent="0.2">
      <c r="A13" s="61" t="s">
        <v>580</v>
      </c>
      <c r="B13" s="61"/>
      <c r="C13" s="62">
        <v>40000</v>
      </c>
      <c r="D13" s="62">
        <v>21000</v>
      </c>
      <c r="E13" s="62">
        <v>40000</v>
      </c>
      <c r="F13" s="62">
        <v>0</v>
      </c>
      <c r="G13" s="62">
        <v>36322</v>
      </c>
      <c r="H13" s="62">
        <v>36322</v>
      </c>
    </row>
    <row r="14" spans="1:11" ht="20.25" customHeight="1" x14ac:dyDescent="0.2">
      <c r="A14" t="s">
        <v>82</v>
      </c>
      <c r="B14" t="s">
        <v>86</v>
      </c>
      <c r="C14" s="59">
        <v>200000</v>
      </c>
      <c r="D14" s="59">
        <v>210000</v>
      </c>
      <c r="E14" s="59">
        <v>200000</v>
      </c>
      <c r="F14" s="59">
        <v>0</v>
      </c>
      <c r="G14" s="59">
        <v>215138.00000000003</v>
      </c>
      <c r="H14" s="59">
        <v>215138.00000000003</v>
      </c>
      <c r="I14" s="59"/>
    </row>
    <row r="15" spans="1:11" ht="20.25" customHeight="1" x14ac:dyDescent="0.2">
      <c r="B15" t="s">
        <v>151</v>
      </c>
      <c r="C15" s="59">
        <v>200000</v>
      </c>
      <c r="D15" s="59">
        <v>210000</v>
      </c>
      <c r="E15" s="59">
        <v>200000</v>
      </c>
      <c r="F15" s="59">
        <v>0</v>
      </c>
      <c r="G15" s="59">
        <v>209550.00000000003</v>
      </c>
      <c r="H15" s="59">
        <v>209550.00000000003</v>
      </c>
    </row>
    <row r="16" spans="1:11" ht="20.25" customHeight="1" x14ac:dyDescent="0.2">
      <c r="A16" s="61" t="s">
        <v>314</v>
      </c>
      <c r="B16" s="61"/>
      <c r="C16" s="62">
        <v>400000</v>
      </c>
      <c r="D16" s="62">
        <v>420000</v>
      </c>
      <c r="E16" s="62">
        <v>400000</v>
      </c>
      <c r="F16" s="62">
        <v>0</v>
      </c>
      <c r="G16" s="62">
        <v>424688.00000000006</v>
      </c>
      <c r="H16" s="62">
        <v>424688.00000000006</v>
      </c>
      <c r="I16" s="59"/>
    </row>
    <row r="17" spans="1:9" ht="20.25" customHeight="1" x14ac:dyDescent="0.2">
      <c r="A17" t="s">
        <v>81</v>
      </c>
      <c r="B17" t="s">
        <v>151</v>
      </c>
      <c r="C17" s="59">
        <v>100000</v>
      </c>
      <c r="D17" s="59">
        <v>105000</v>
      </c>
      <c r="E17" s="59">
        <v>100000</v>
      </c>
      <c r="F17" s="59">
        <v>0</v>
      </c>
      <c r="G17" s="59">
        <v>104775.00000000001</v>
      </c>
      <c r="H17" s="59">
        <v>104775.00000000001</v>
      </c>
      <c r="I17" s="59"/>
    </row>
    <row r="18" spans="1:9" ht="20.25" customHeight="1" x14ac:dyDescent="0.2">
      <c r="B18" t="s">
        <v>154</v>
      </c>
      <c r="C18" s="59">
        <v>50000</v>
      </c>
      <c r="D18" s="59">
        <v>52500</v>
      </c>
      <c r="E18" s="59">
        <v>50000</v>
      </c>
      <c r="F18" s="59">
        <v>0</v>
      </c>
      <c r="G18" s="59">
        <v>53784.500000000007</v>
      </c>
      <c r="H18" s="59">
        <v>53784.500000000007</v>
      </c>
      <c r="I18" s="59"/>
    </row>
    <row r="19" spans="1:9" ht="20.25" customHeight="1" x14ac:dyDescent="0.2">
      <c r="A19" s="61" t="s">
        <v>171</v>
      </c>
      <c r="B19" s="61"/>
      <c r="C19" s="62">
        <v>150000</v>
      </c>
      <c r="D19" s="62">
        <v>157500</v>
      </c>
      <c r="E19" s="62">
        <v>150000</v>
      </c>
      <c r="F19" s="62">
        <v>0</v>
      </c>
      <c r="G19" s="62">
        <v>158559.50000000003</v>
      </c>
      <c r="H19" s="62">
        <v>158559.50000000003</v>
      </c>
    </row>
    <row r="20" spans="1:9" ht="20.25" customHeight="1" x14ac:dyDescent="0.2">
      <c r="A20" t="s">
        <v>128</v>
      </c>
      <c r="B20" t="s">
        <v>113</v>
      </c>
      <c r="C20" s="59">
        <v>10000</v>
      </c>
      <c r="D20" s="59">
        <v>10500</v>
      </c>
      <c r="E20" s="59">
        <v>10000</v>
      </c>
      <c r="F20" s="59">
        <v>0</v>
      </c>
      <c r="G20" s="59">
        <v>10756.900000000001</v>
      </c>
      <c r="H20" s="59">
        <v>10756.900000000001</v>
      </c>
      <c r="I20" s="59"/>
    </row>
    <row r="21" spans="1:9" ht="20.25" customHeight="1" x14ac:dyDescent="0.2">
      <c r="B21" t="s">
        <v>115</v>
      </c>
      <c r="C21" s="59">
        <v>20000</v>
      </c>
      <c r="D21" s="59">
        <v>21000</v>
      </c>
      <c r="E21" s="59">
        <v>20000</v>
      </c>
      <c r="F21" s="59">
        <v>0</v>
      </c>
      <c r="G21" s="59">
        <v>21513.800000000003</v>
      </c>
      <c r="H21" s="59">
        <v>21513.800000000003</v>
      </c>
    </row>
    <row r="22" spans="1:9" ht="20.25" customHeight="1" x14ac:dyDescent="0.2">
      <c r="B22" t="s">
        <v>566</v>
      </c>
      <c r="C22" s="59">
        <v>10000</v>
      </c>
      <c r="D22" s="59">
        <v>10500</v>
      </c>
      <c r="E22" s="59">
        <v>10000</v>
      </c>
      <c r="F22" s="59">
        <v>0</v>
      </c>
      <c r="G22" s="59">
        <v>10756.900000000001</v>
      </c>
      <c r="H22" s="59">
        <v>10756.900000000001</v>
      </c>
      <c r="I22" s="59"/>
    </row>
    <row r="23" spans="1:9" ht="20.25" customHeight="1" x14ac:dyDescent="0.2">
      <c r="A23" s="61" t="s">
        <v>215</v>
      </c>
      <c r="B23" s="61"/>
      <c r="C23" s="62">
        <v>40000</v>
      </c>
      <c r="D23" s="62">
        <v>42000</v>
      </c>
      <c r="E23" s="62">
        <v>40000</v>
      </c>
      <c r="F23" s="62">
        <v>0</v>
      </c>
      <c r="G23" s="62">
        <v>43027.600000000006</v>
      </c>
      <c r="H23" s="62">
        <v>43027.600000000006</v>
      </c>
      <c r="I23" s="59"/>
    </row>
    <row r="24" spans="1:9" ht="20.25" customHeight="1" x14ac:dyDescent="0.2">
      <c r="A24" t="s">
        <v>139</v>
      </c>
      <c r="B24" t="s">
        <v>191</v>
      </c>
      <c r="C24" s="59">
        <v>5000</v>
      </c>
      <c r="D24" s="59">
        <v>0</v>
      </c>
      <c r="E24" s="59">
        <v>5000</v>
      </c>
      <c r="F24" s="59">
        <v>0</v>
      </c>
      <c r="G24" s="59">
        <v>5518.15</v>
      </c>
      <c r="H24" s="59">
        <v>5518.15</v>
      </c>
      <c r="I24" s="59"/>
    </row>
    <row r="25" spans="1:9" ht="20.25" customHeight="1" x14ac:dyDescent="0.2">
      <c r="A25" s="61" t="s">
        <v>581</v>
      </c>
      <c r="B25" s="61"/>
      <c r="C25" s="62">
        <v>5000</v>
      </c>
      <c r="D25" s="62">
        <v>0</v>
      </c>
      <c r="E25" s="62">
        <v>5000</v>
      </c>
      <c r="F25" s="62">
        <v>0</v>
      </c>
      <c r="G25" s="62">
        <v>5518.15</v>
      </c>
      <c r="H25" s="62">
        <v>5518.15</v>
      </c>
    </row>
    <row r="26" spans="1:9" ht="20.25" customHeight="1" x14ac:dyDescent="0.2">
      <c r="A26" t="s">
        <v>275</v>
      </c>
      <c r="B26" t="s">
        <v>539</v>
      </c>
      <c r="C26" s="59">
        <v>10000</v>
      </c>
      <c r="D26" s="59">
        <v>10500</v>
      </c>
      <c r="E26" s="59">
        <v>10000</v>
      </c>
      <c r="F26" s="59">
        <v>0</v>
      </c>
      <c r="G26" s="59">
        <v>10756.900000000001</v>
      </c>
      <c r="H26" s="59">
        <v>10756.900000000001</v>
      </c>
      <c r="I26" s="59"/>
    </row>
    <row r="27" spans="1:9" ht="20.25" customHeight="1" x14ac:dyDescent="0.2">
      <c r="A27" s="61" t="s">
        <v>326</v>
      </c>
      <c r="B27" s="61"/>
      <c r="C27" s="62">
        <v>10000</v>
      </c>
      <c r="D27" s="62">
        <v>10500</v>
      </c>
      <c r="E27" s="62">
        <v>10000</v>
      </c>
      <c r="F27" s="62">
        <v>0</v>
      </c>
      <c r="G27" s="62">
        <v>10756.900000000001</v>
      </c>
      <c r="H27" s="62">
        <v>10756.900000000001</v>
      </c>
    </row>
    <row r="28" spans="1:9" ht="20.25" customHeight="1" x14ac:dyDescent="0.2">
      <c r="A28" t="s">
        <v>84</v>
      </c>
      <c r="B28" t="s">
        <v>257</v>
      </c>
      <c r="C28" s="59">
        <v>10000</v>
      </c>
      <c r="D28" s="59">
        <v>10500</v>
      </c>
      <c r="E28" s="59">
        <v>10000</v>
      </c>
      <c r="F28" s="59">
        <v>0</v>
      </c>
      <c r="G28" s="59">
        <v>11036.3</v>
      </c>
      <c r="H28" s="59">
        <v>11036.3</v>
      </c>
      <c r="I28" s="59"/>
    </row>
    <row r="29" spans="1:9" ht="20.25" customHeight="1" x14ac:dyDescent="0.2">
      <c r="B29" t="s">
        <v>282</v>
      </c>
      <c r="C29" s="59">
        <v>40000</v>
      </c>
      <c r="D29" s="59">
        <v>42000</v>
      </c>
      <c r="E29" s="59">
        <v>40000</v>
      </c>
      <c r="F29" s="59">
        <v>0</v>
      </c>
      <c r="G29" s="59">
        <v>39674.800000000003</v>
      </c>
      <c r="H29" s="59">
        <v>39674.800000000003</v>
      </c>
      <c r="I29" s="59"/>
    </row>
    <row r="30" spans="1:9" ht="20.25" customHeight="1" x14ac:dyDescent="0.2">
      <c r="B30" t="s">
        <v>295</v>
      </c>
      <c r="C30" s="59">
        <v>20000</v>
      </c>
      <c r="D30" s="59">
        <v>21000</v>
      </c>
      <c r="E30" s="59">
        <v>20000</v>
      </c>
      <c r="F30" s="59">
        <v>0</v>
      </c>
      <c r="G30" s="59">
        <v>19837.400000000001</v>
      </c>
      <c r="H30" s="59">
        <v>19837.400000000001</v>
      </c>
    </row>
    <row r="31" spans="1:9" ht="20.25" customHeight="1" x14ac:dyDescent="0.2">
      <c r="A31" s="61" t="s">
        <v>315</v>
      </c>
      <c r="B31" s="61"/>
      <c r="C31" s="62">
        <v>70000</v>
      </c>
      <c r="D31" s="62">
        <v>73500</v>
      </c>
      <c r="E31" s="62">
        <v>70000</v>
      </c>
      <c r="F31" s="62">
        <v>0</v>
      </c>
      <c r="G31" s="62">
        <v>70548.5</v>
      </c>
      <c r="H31" s="62">
        <v>70548.5</v>
      </c>
      <c r="I31" s="59"/>
    </row>
    <row r="32" spans="1:9" ht="20.25" customHeight="1" x14ac:dyDescent="0.2">
      <c r="A32" t="s">
        <v>242</v>
      </c>
      <c r="B32" t="s">
        <v>113</v>
      </c>
      <c r="C32" s="59">
        <v>10000</v>
      </c>
      <c r="D32" s="59">
        <v>0</v>
      </c>
      <c r="E32" s="59">
        <v>10000</v>
      </c>
      <c r="F32" s="59">
        <v>6978</v>
      </c>
      <c r="G32" s="59">
        <v>12433.3</v>
      </c>
      <c r="H32" s="59">
        <v>5455.2999999999993</v>
      </c>
    </row>
    <row r="33" spans="1:9" ht="20.25" customHeight="1" x14ac:dyDescent="0.2">
      <c r="A33" s="61" t="s">
        <v>247</v>
      </c>
      <c r="B33" s="61"/>
      <c r="C33" s="62">
        <v>10000</v>
      </c>
      <c r="D33" s="62">
        <v>0</v>
      </c>
      <c r="E33" s="62">
        <v>10000</v>
      </c>
      <c r="F33" s="62">
        <v>6978</v>
      </c>
      <c r="G33" s="62">
        <v>12433.3</v>
      </c>
      <c r="H33" s="62">
        <v>5455.2999999999993</v>
      </c>
      <c r="I33" s="59"/>
    </row>
    <row r="34" spans="1:9" ht="20.25" customHeight="1" x14ac:dyDescent="0.2">
      <c r="A34" t="s">
        <v>89</v>
      </c>
      <c r="B34" t="s">
        <v>113</v>
      </c>
      <c r="C34" s="59">
        <v>20000</v>
      </c>
      <c r="D34" s="59">
        <v>21000</v>
      </c>
      <c r="E34" s="59">
        <v>20000</v>
      </c>
      <c r="F34" s="59">
        <v>0</v>
      </c>
      <c r="G34" s="59">
        <v>24866.6</v>
      </c>
      <c r="H34" s="59">
        <v>24866.6</v>
      </c>
    </row>
    <row r="35" spans="1:9" ht="20.25" customHeight="1" x14ac:dyDescent="0.2">
      <c r="A35" s="61" t="s">
        <v>216</v>
      </c>
      <c r="B35" s="61"/>
      <c r="C35" s="62">
        <v>20000</v>
      </c>
      <c r="D35" s="62">
        <v>21000</v>
      </c>
      <c r="E35" s="62">
        <v>20000</v>
      </c>
      <c r="F35" s="62">
        <v>0</v>
      </c>
      <c r="G35" s="62">
        <v>24866.6</v>
      </c>
      <c r="H35" s="62">
        <v>24866.6</v>
      </c>
    </row>
    <row r="36" spans="1:9" ht="20.25" customHeight="1" x14ac:dyDescent="0.2">
      <c r="A36" t="s">
        <v>136</v>
      </c>
      <c r="B36" t="s">
        <v>113</v>
      </c>
      <c r="C36" s="59">
        <v>10000</v>
      </c>
      <c r="D36" s="59">
        <v>0</v>
      </c>
      <c r="E36" s="59">
        <v>10000</v>
      </c>
      <c r="F36" s="59">
        <v>0</v>
      </c>
      <c r="G36" s="59">
        <v>13550.900000000001</v>
      </c>
      <c r="H36" s="59">
        <v>13550.900000000001</v>
      </c>
    </row>
    <row r="37" spans="1:9" ht="20.25" customHeight="1" x14ac:dyDescent="0.2">
      <c r="A37" s="61" t="s">
        <v>316</v>
      </c>
      <c r="B37" s="61"/>
      <c r="C37" s="62">
        <v>10000</v>
      </c>
      <c r="D37" s="62">
        <v>0</v>
      </c>
      <c r="E37" s="62">
        <v>10000</v>
      </c>
      <c r="F37" s="62">
        <v>0</v>
      </c>
      <c r="G37" s="62">
        <v>13550.900000000001</v>
      </c>
      <c r="H37" s="62">
        <v>13550.900000000001</v>
      </c>
    </row>
    <row r="38" spans="1:9" ht="20.25" customHeight="1" x14ac:dyDescent="0.2">
      <c r="A38" t="s">
        <v>97</v>
      </c>
      <c r="C38" s="59">
        <v>950000</v>
      </c>
      <c r="D38" s="59">
        <v>950250</v>
      </c>
      <c r="E38" s="59">
        <v>950000</v>
      </c>
      <c r="F38" s="59">
        <v>6978</v>
      </c>
      <c r="G38" s="59">
        <v>973010.50000000035</v>
      </c>
      <c r="H38" s="59">
        <v>966032.50000000035</v>
      </c>
    </row>
    <row r="39" spans="1:9" ht="20.25" customHeight="1" x14ac:dyDescent="0.2">
      <c r="C39"/>
    </row>
    <row r="40" spans="1:9" ht="20.25" customHeight="1" x14ac:dyDescent="0.2">
      <c r="C40"/>
    </row>
    <row r="41" spans="1:9" ht="20.25" customHeight="1" x14ac:dyDescent="0.2">
      <c r="C41"/>
      <c r="H41">
        <v>296578.28442500002</v>
      </c>
    </row>
    <row r="42" spans="1:9" ht="20.25" customHeight="1" x14ac:dyDescent="0.2">
      <c r="C42"/>
    </row>
    <row r="43" spans="1:9" ht="20.25" customHeight="1" x14ac:dyDescent="0.2">
      <c r="C43"/>
      <c r="H43">
        <f>+GETPIVOTDATA("ผลรวม ของ ค้างทอ",$A$4)+H41</f>
        <v>1262610.7844250004</v>
      </c>
    </row>
    <row r="44" spans="1:9" ht="20.25" customHeight="1" x14ac:dyDescent="0.2">
      <c r="C44"/>
    </row>
    <row r="45" spans="1:9" ht="20.25" customHeight="1" x14ac:dyDescent="0.2">
      <c r="C45"/>
    </row>
    <row r="46" spans="1:9" ht="20.25" customHeight="1" x14ac:dyDescent="0.2">
      <c r="C46"/>
    </row>
    <row r="47" spans="1:9" ht="20.25" customHeight="1" x14ac:dyDescent="0.2">
      <c r="C47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184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C1D-5976-44C9-94A9-74B37210FEC5}">
  <sheetPr>
    <tabColor rgb="FF00B050"/>
  </sheetPr>
  <dimension ref="A3:R21"/>
  <sheetViews>
    <sheetView workbookViewId="0">
      <selection activeCell="I40" sqref="I40"/>
    </sheetView>
  </sheetViews>
  <sheetFormatPr defaultRowHeight="12.75" x14ac:dyDescent="0.2"/>
  <cols>
    <col min="1" max="1" width="19.5" style="71" bestFit="1" customWidth="1"/>
    <col min="2" max="3" width="7" style="71" bestFit="1" customWidth="1"/>
    <col min="4" max="4" width="7.875" style="71" bestFit="1" customWidth="1"/>
    <col min="5" max="6" width="7" style="71" bestFit="1" customWidth="1"/>
    <col min="7" max="7" width="6.125" style="71" bestFit="1" customWidth="1"/>
    <col min="8" max="8" width="7" style="71" bestFit="1" customWidth="1"/>
    <col min="9" max="9" width="6.125" style="71" bestFit="1" customWidth="1"/>
    <col min="10" max="11" width="7" style="71" bestFit="1" customWidth="1"/>
    <col min="12" max="12" width="6.5" style="71" bestFit="1" customWidth="1"/>
    <col min="13" max="13" width="7" style="71" bestFit="1" customWidth="1"/>
    <col min="14" max="14" width="6.5" style="71" bestFit="1" customWidth="1"/>
    <col min="15" max="15" width="7.875" style="71" bestFit="1" customWidth="1"/>
    <col min="16" max="16" width="7" style="71" bestFit="1" customWidth="1"/>
    <col min="17" max="17" width="6.5" style="71" bestFit="1" customWidth="1"/>
    <col min="18" max="18" width="10.25" style="71" bestFit="1" customWidth="1"/>
    <col min="19" max="19" width="12.125" style="71" bestFit="1" customWidth="1"/>
    <col min="20" max="20" width="13.375" style="71" bestFit="1" customWidth="1"/>
    <col min="21" max="16384" width="9" style="71"/>
  </cols>
  <sheetData>
    <row r="3" spans="1:18" x14ac:dyDescent="0.2">
      <c r="A3" s="73" t="s">
        <v>153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s="72" customFormat="1" x14ac:dyDescent="0.2">
      <c r="A4" s="74" t="s">
        <v>366</v>
      </c>
      <c r="B4" s="74">
        <v>45778</v>
      </c>
      <c r="C4" s="74">
        <v>45779</v>
      </c>
      <c r="D4" s="74">
        <v>45780</v>
      </c>
      <c r="E4" s="74">
        <v>45781</v>
      </c>
      <c r="F4" s="74">
        <v>45782</v>
      </c>
      <c r="G4" s="74">
        <v>45784</v>
      </c>
      <c r="H4" s="74">
        <v>45785</v>
      </c>
      <c r="I4" s="74">
        <v>45786</v>
      </c>
      <c r="J4" s="74">
        <v>45787</v>
      </c>
      <c r="K4" s="74">
        <v>45788</v>
      </c>
      <c r="L4" s="74">
        <v>45789</v>
      </c>
      <c r="M4" s="74">
        <v>45792</v>
      </c>
      <c r="N4" s="74">
        <v>45793</v>
      </c>
      <c r="O4" s="74">
        <v>45795</v>
      </c>
      <c r="P4" s="74">
        <v>45798</v>
      </c>
      <c r="Q4" s="74">
        <v>45802</v>
      </c>
      <c r="R4" s="74" t="s">
        <v>97</v>
      </c>
    </row>
    <row r="5" spans="1:18" x14ac:dyDescent="0.2">
      <c r="A5" s="73" t="s">
        <v>391</v>
      </c>
      <c r="B5" s="75"/>
      <c r="C5" s="75"/>
      <c r="D5" s="75"/>
      <c r="E5" s="75"/>
      <c r="F5" s="75">
        <v>0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>
        <f t="shared" ref="R5:R20" si="0">SUM(B5:Q5)</f>
        <v>0</v>
      </c>
    </row>
    <row r="6" spans="1:18" x14ac:dyDescent="0.2">
      <c r="A6" s="73" t="s">
        <v>143</v>
      </c>
      <c r="B6" s="75"/>
      <c r="C6" s="75">
        <v>0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>
        <f t="shared" si="0"/>
        <v>0</v>
      </c>
    </row>
    <row r="7" spans="1:18" x14ac:dyDescent="0.2">
      <c r="A7" s="73" t="s">
        <v>192</v>
      </c>
      <c r="B7" s="75">
        <v>5683.1</v>
      </c>
      <c r="C7" s="75"/>
      <c r="D7" s="75">
        <v>22002.75</v>
      </c>
      <c r="E7" s="75"/>
      <c r="F7" s="75"/>
      <c r="G7" s="75"/>
      <c r="H7" s="75">
        <v>22002.75</v>
      </c>
      <c r="I7" s="75"/>
      <c r="J7" s="75">
        <v>23679.15</v>
      </c>
      <c r="K7" s="75"/>
      <c r="L7" s="75"/>
      <c r="M7" s="75"/>
      <c r="N7" s="75"/>
      <c r="O7" s="75"/>
      <c r="P7" s="75"/>
      <c r="Q7" s="75"/>
      <c r="R7" s="75">
        <f t="shared" si="0"/>
        <v>73367.75</v>
      </c>
    </row>
    <row r="8" spans="1:18" x14ac:dyDescent="0.2">
      <c r="A8" s="73" t="s">
        <v>186</v>
      </c>
      <c r="B8" s="75"/>
      <c r="C8" s="75"/>
      <c r="D8" s="75">
        <v>72169.01999999999</v>
      </c>
      <c r="E8" s="75"/>
      <c r="F8" s="75">
        <v>12548.901749999999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f t="shared" si="0"/>
        <v>84717.921749999994</v>
      </c>
    </row>
    <row r="9" spans="1:18" x14ac:dyDescent="0.2">
      <c r="A9" s="73" t="s">
        <v>79</v>
      </c>
      <c r="B9" s="75"/>
      <c r="C9" s="75"/>
      <c r="D9" s="75"/>
      <c r="E9" s="75">
        <v>2527.4500000000007</v>
      </c>
      <c r="F9" s="75"/>
      <c r="G9" s="75"/>
      <c r="H9" s="75"/>
      <c r="I9" s="75"/>
      <c r="J9" s="75">
        <v>0</v>
      </c>
      <c r="K9" s="75"/>
      <c r="L9" s="75"/>
      <c r="M9" s="75"/>
      <c r="N9" s="75"/>
      <c r="O9" s="75"/>
      <c r="P9" s="75"/>
      <c r="Q9" s="75"/>
      <c r="R9" s="75">
        <f t="shared" si="0"/>
        <v>2527.4500000000007</v>
      </c>
    </row>
    <row r="10" spans="1:18" x14ac:dyDescent="0.2">
      <c r="A10" s="73" t="s">
        <v>82</v>
      </c>
      <c r="B10" s="75">
        <v>0</v>
      </c>
      <c r="C10" s="75">
        <v>22975.250000000004</v>
      </c>
      <c r="D10" s="75"/>
      <c r="E10" s="75">
        <v>18745.888276500002</v>
      </c>
      <c r="F10" s="75"/>
      <c r="G10" s="75"/>
      <c r="H10" s="75">
        <v>21513.800000000003</v>
      </c>
      <c r="I10" s="75"/>
      <c r="J10" s="75">
        <v>5378.4500000000007</v>
      </c>
      <c r="K10" s="75">
        <v>10756.900000000001</v>
      </c>
      <c r="L10" s="75"/>
      <c r="M10" s="75"/>
      <c r="N10" s="75"/>
      <c r="O10" s="75"/>
      <c r="P10" s="75">
        <v>16135.350000000002</v>
      </c>
      <c r="Q10" s="75"/>
      <c r="R10" s="75">
        <f t="shared" si="0"/>
        <v>95505.638276500016</v>
      </c>
    </row>
    <row r="11" spans="1:18" x14ac:dyDescent="0.2">
      <c r="A11" s="73" t="s">
        <v>81</v>
      </c>
      <c r="B11" s="75">
        <v>39296.911500000009</v>
      </c>
      <c r="C11" s="75">
        <v>10756.900000000001</v>
      </c>
      <c r="D11" s="75"/>
      <c r="E11" s="75"/>
      <c r="F11" s="75">
        <v>3227.07</v>
      </c>
      <c r="G11" s="75">
        <v>1845.9281099999989</v>
      </c>
      <c r="H11" s="75">
        <v>3310.89</v>
      </c>
      <c r="I11" s="75">
        <v>0</v>
      </c>
      <c r="J11" s="75">
        <v>0</v>
      </c>
      <c r="K11" s="75"/>
      <c r="L11" s="75">
        <v>5145.1230599999999</v>
      </c>
      <c r="M11" s="75"/>
      <c r="N11" s="75">
        <v>0</v>
      </c>
      <c r="O11" s="75"/>
      <c r="P11" s="75"/>
      <c r="Q11" s="75"/>
      <c r="R11" s="75">
        <f t="shared" si="0"/>
        <v>63582.822670000009</v>
      </c>
    </row>
    <row r="12" spans="1:18" x14ac:dyDescent="0.2">
      <c r="A12" s="73" t="s">
        <v>128</v>
      </c>
      <c r="B12" s="75"/>
      <c r="C12" s="75">
        <v>0</v>
      </c>
      <c r="D12" s="75">
        <v>21513.800000000003</v>
      </c>
      <c r="E12" s="75"/>
      <c r="F12" s="75"/>
      <c r="G12" s="75"/>
      <c r="H12" s="75"/>
      <c r="I12" s="75">
        <v>6621.78</v>
      </c>
      <c r="J12" s="75">
        <v>34422.080000000002</v>
      </c>
      <c r="K12" s="75"/>
      <c r="L12" s="75"/>
      <c r="M12" s="75"/>
      <c r="N12" s="75"/>
      <c r="O12" s="75"/>
      <c r="P12" s="75"/>
      <c r="Q12" s="75">
        <v>4414.5199999999995</v>
      </c>
      <c r="R12" s="75">
        <f t="shared" si="0"/>
        <v>66972.180000000008</v>
      </c>
    </row>
    <row r="13" spans="1:18" x14ac:dyDescent="0.2">
      <c r="A13" s="73" t="s">
        <v>139</v>
      </c>
      <c r="B13" s="75">
        <v>2442.2800000000002</v>
      </c>
      <c r="C13" s="75"/>
      <c r="D13" s="75">
        <v>4304.1570000000002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>
        <f t="shared" si="0"/>
        <v>6746.4369999999999</v>
      </c>
    </row>
    <row r="14" spans="1:18" x14ac:dyDescent="0.2">
      <c r="A14" s="73" t="s">
        <v>453</v>
      </c>
      <c r="B14" s="75"/>
      <c r="C14" s="75"/>
      <c r="D14" s="75">
        <v>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f t="shared" si="0"/>
        <v>0</v>
      </c>
    </row>
    <row r="15" spans="1:18" x14ac:dyDescent="0.2">
      <c r="A15" s="73" t="s">
        <v>322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>
        <v>240385.28734900005</v>
      </c>
      <c r="P15" s="75"/>
      <c r="Q15" s="75"/>
      <c r="R15" s="75">
        <f t="shared" si="0"/>
        <v>240385.28734900005</v>
      </c>
    </row>
    <row r="16" spans="1:18" x14ac:dyDescent="0.2">
      <c r="A16" s="73" t="s">
        <v>275</v>
      </c>
      <c r="B16" s="75"/>
      <c r="C16" s="75"/>
      <c r="D16" s="75">
        <v>5305.9000000000015</v>
      </c>
      <c r="E16" s="75"/>
      <c r="F16" s="75"/>
      <c r="G16" s="75"/>
      <c r="H16" s="75">
        <v>3904.75</v>
      </c>
      <c r="I16" s="75"/>
      <c r="J16" s="75"/>
      <c r="K16" s="75"/>
      <c r="L16" s="75"/>
      <c r="M16" s="75"/>
      <c r="N16" s="75"/>
      <c r="O16" s="75"/>
      <c r="P16" s="75"/>
      <c r="Q16" s="75"/>
      <c r="R16" s="75">
        <f t="shared" si="0"/>
        <v>9210.6500000000015</v>
      </c>
    </row>
    <row r="17" spans="1:18" x14ac:dyDescent="0.2">
      <c r="A17" s="73" t="s">
        <v>84</v>
      </c>
      <c r="B17" s="75">
        <v>1225.1499999999996</v>
      </c>
      <c r="C17" s="75"/>
      <c r="D17" s="75">
        <v>19837.400000000001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>
        <f t="shared" si="0"/>
        <v>21062.550000000003</v>
      </c>
    </row>
    <row r="18" spans="1:18" x14ac:dyDescent="0.2">
      <c r="A18" s="73" t="s">
        <v>85</v>
      </c>
      <c r="B18" s="75">
        <v>446.97015000000005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>
        <f t="shared" si="0"/>
        <v>446.97015000000005</v>
      </c>
    </row>
    <row r="19" spans="1:18" x14ac:dyDescent="0.2">
      <c r="A19" s="73" t="s">
        <v>89</v>
      </c>
      <c r="B19" s="75"/>
      <c r="C19" s="75">
        <v>0</v>
      </c>
      <c r="D19" s="75"/>
      <c r="E19" s="75"/>
      <c r="F19" s="75"/>
      <c r="G19" s="75"/>
      <c r="H19" s="75">
        <v>0</v>
      </c>
      <c r="I19" s="75">
        <v>0</v>
      </c>
      <c r="J19" s="75"/>
      <c r="K19" s="75"/>
      <c r="L19" s="75"/>
      <c r="M19" s="75">
        <v>0</v>
      </c>
      <c r="N19" s="75"/>
      <c r="O19" s="75"/>
      <c r="P19" s="75"/>
      <c r="Q19" s="75"/>
      <c r="R19" s="75">
        <f t="shared" si="0"/>
        <v>0</v>
      </c>
    </row>
    <row r="20" spans="1:18" x14ac:dyDescent="0.2">
      <c r="A20" s="73" t="s">
        <v>136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>
        <v>35433.34635</v>
      </c>
      <c r="N20" s="75"/>
      <c r="O20" s="75"/>
      <c r="P20" s="75"/>
      <c r="Q20" s="75"/>
      <c r="R20" s="75">
        <f t="shared" si="0"/>
        <v>35433.34635</v>
      </c>
    </row>
    <row r="21" spans="1:18" x14ac:dyDescent="0.2">
      <c r="A21" s="73" t="s">
        <v>97</v>
      </c>
      <c r="B21" s="75">
        <f>SUM(B5:B20)</f>
        <v>49094.411650000009</v>
      </c>
      <c r="C21" s="75">
        <f t="shared" ref="C21:Q21" si="1">SUM(C5:C20)</f>
        <v>33732.150000000009</v>
      </c>
      <c r="D21" s="75">
        <f t="shared" si="1"/>
        <v>145133.027</v>
      </c>
      <c r="E21" s="75">
        <f t="shared" si="1"/>
        <v>21273.338276500002</v>
      </c>
      <c r="F21" s="75">
        <f t="shared" si="1"/>
        <v>15775.971749999999</v>
      </c>
      <c r="G21" s="75">
        <f t="shared" si="1"/>
        <v>1845.9281099999989</v>
      </c>
      <c r="H21" s="75">
        <f t="shared" si="1"/>
        <v>50732.19</v>
      </c>
      <c r="I21" s="75">
        <f t="shared" si="1"/>
        <v>6621.78</v>
      </c>
      <c r="J21" s="75">
        <f t="shared" si="1"/>
        <v>63479.680000000008</v>
      </c>
      <c r="K21" s="75">
        <f t="shared" si="1"/>
        <v>10756.900000000001</v>
      </c>
      <c r="L21" s="75">
        <f t="shared" si="1"/>
        <v>5145.1230599999999</v>
      </c>
      <c r="M21" s="75">
        <f t="shared" si="1"/>
        <v>35433.34635</v>
      </c>
      <c r="N21" s="75">
        <f t="shared" si="1"/>
        <v>0</v>
      </c>
      <c r="O21" s="75">
        <f t="shared" si="1"/>
        <v>240385.28734900005</v>
      </c>
      <c r="P21" s="75">
        <f t="shared" si="1"/>
        <v>16135.350000000002</v>
      </c>
      <c r="Q21" s="75">
        <f t="shared" si="1"/>
        <v>4414.5199999999995</v>
      </c>
      <c r="R21" s="75">
        <f>SUM(R5:R20)</f>
        <v>699959.00354549999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tabSelected="1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1" t="s">
        <v>52</v>
      </c>
      <c r="F3" s="81"/>
      <c r="G3" s="82">
        <v>11.03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790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>
        <v>45805</v>
      </c>
      <c r="B10" s="14" t="s">
        <v>820</v>
      </c>
      <c r="C10" s="9" t="s">
        <v>821</v>
      </c>
      <c r="D10" s="13" t="s">
        <v>822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450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122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755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402</v>
      </c>
      <c r="AG14" s="1" t="s">
        <v>123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755</v>
      </c>
      <c r="C15" s="9" t="s">
        <v>190</v>
      </c>
      <c r="D15" s="13" t="s">
        <v>629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402</v>
      </c>
      <c r="AG15" s="1" t="s">
        <v>122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823</v>
      </c>
      <c r="C16" s="9" t="s">
        <v>555</v>
      </c>
      <c r="D16" s="13" t="s">
        <v>824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240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147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816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756</v>
      </c>
      <c r="C17" s="9" t="s">
        <v>190</v>
      </c>
      <c r="D17" s="13" t="s">
        <v>736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147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402</v>
      </c>
      <c r="AG17" s="1" t="s">
        <v>124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124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148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737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186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738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186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1034.6705866666668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123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45808</v>
      </c>
      <c r="B25" s="14" t="s">
        <v>835</v>
      </c>
      <c r="C25" s="9" t="s">
        <v>73</v>
      </c>
      <c r="D25" s="13" t="s">
        <v>241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192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994.40695200000005</v>
      </c>
    </row>
    <row r="26" spans="1:56" ht="27.75" customHeight="1" x14ac:dyDescent="0.45">
      <c r="A26" s="3">
        <v>45808</v>
      </c>
      <c r="B26" s="14" t="s">
        <v>835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192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331.46898400000003</v>
      </c>
    </row>
    <row r="27" spans="1:56" ht="27.75" customHeight="1" x14ac:dyDescent="0.45">
      <c r="A27" s="3">
        <v>45808</v>
      </c>
      <c r="B27" s="14" t="s">
        <v>835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192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331.46898400000003</v>
      </c>
    </row>
    <row r="28" spans="1:56" ht="27.75" customHeight="1" x14ac:dyDescent="0.45">
      <c r="A28" s="3">
        <v>45808</v>
      </c>
      <c r="B28" s="14" t="s">
        <v>835</v>
      </c>
      <c r="C28" s="9" t="s">
        <v>73</v>
      </c>
      <c r="D28" s="13" t="s">
        <v>836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331.46898400000003</v>
      </c>
    </row>
    <row r="29" spans="1:56" ht="27.75" customHeight="1" x14ac:dyDescent="0.45">
      <c r="A29" s="3">
        <v>45808</v>
      </c>
      <c r="B29" s="14" t="s">
        <v>835</v>
      </c>
      <c r="C29" s="9" t="s">
        <v>73</v>
      </c>
      <c r="D29" s="13" t="s">
        <v>837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123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45808</v>
      </c>
      <c r="B30" s="14" t="s">
        <v>835</v>
      </c>
      <c r="C30" s="9" t="s">
        <v>73</v>
      </c>
      <c r="D30" s="13" t="s">
        <v>619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45808</v>
      </c>
      <c r="B31" s="14" t="s">
        <v>838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192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122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789.21186666666665</v>
      </c>
    </row>
    <row r="32" spans="1:56" ht="27.75" customHeight="1" x14ac:dyDescent="0.45">
      <c r="A32" s="3">
        <v>45808</v>
      </c>
      <c r="B32" s="14" t="s">
        <v>839</v>
      </c>
      <c r="C32" s="9" t="s">
        <v>73</v>
      </c>
      <c r="D32" s="13" t="s">
        <v>189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123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customHeight="1" x14ac:dyDescent="0.45">
      <c r="A33" s="3">
        <v>45808</v>
      </c>
      <c r="B33" s="14" t="s">
        <v>839</v>
      </c>
      <c r="C33" s="9" t="s">
        <v>73</v>
      </c>
      <c r="D33" s="13" t="s">
        <v>241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123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45808</v>
      </c>
      <c r="B34" s="14" t="s">
        <v>840</v>
      </c>
      <c r="C34" s="9" t="s">
        <v>73</v>
      </c>
      <c r="D34" s="13" t="s">
        <v>225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123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45808</v>
      </c>
      <c r="B35" s="14" t="s">
        <v>839</v>
      </c>
      <c r="C35" s="9" t="s">
        <v>73</v>
      </c>
      <c r="D35" s="13" t="s">
        <v>241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45808</v>
      </c>
      <c r="B36" s="14" t="s">
        <v>840</v>
      </c>
      <c r="C36" s="9" t="s">
        <v>73</v>
      </c>
      <c r="D36" s="13" t="s">
        <v>619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841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192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1410.0585351111113</v>
      </c>
    </row>
    <row r="37" spans="1:56" ht="27.75" customHeight="1" x14ac:dyDescent="0.45">
      <c r="A37" s="3">
        <v>45808</v>
      </c>
      <c r="B37" s="14" t="s">
        <v>839</v>
      </c>
      <c r="C37" s="9" t="s">
        <v>73</v>
      </c>
      <c r="D37" s="13" t="s">
        <v>241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124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662.93796800000007</v>
      </c>
    </row>
    <row r="38" spans="1:56" ht="27.75" customHeight="1" x14ac:dyDescent="0.45">
      <c r="A38" s="3">
        <v>45808</v>
      </c>
      <c r="B38" s="14" t="s">
        <v>840</v>
      </c>
      <c r="C38" s="9" t="s">
        <v>73</v>
      </c>
      <c r="D38" s="13" t="s">
        <v>619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841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192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122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1057.5439013333332</v>
      </c>
    </row>
    <row r="39" spans="1:56" ht="27.75" customHeight="1" x14ac:dyDescent="0.45">
      <c r="A39" s="3" t="s">
        <v>145</v>
      </c>
      <c r="B39" s="14" t="s">
        <v>145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192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123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13413.946546666668</v>
      </c>
    </row>
    <row r="40" spans="1:56" ht="27.75" customHeight="1" x14ac:dyDescent="0.45">
      <c r="A40" s="3">
        <v>0</v>
      </c>
      <c r="B40" s="14" t="s">
        <v>137</v>
      </c>
      <c r="C40" s="9" t="s">
        <v>73</v>
      </c>
      <c r="D40" s="13" t="s">
        <v>223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192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192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194</v>
      </c>
      <c r="BD41" s="56">
        <v>0</v>
      </c>
    </row>
    <row r="42" spans="1:56" ht="27.75" customHeight="1" x14ac:dyDescent="0.45">
      <c r="A42" s="3">
        <v>45803</v>
      </c>
      <c r="B42" s="14" t="s">
        <v>793</v>
      </c>
      <c r="C42" s="9" t="s">
        <v>787</v>
      </c>
      <c r="D42" s="13" t="s">
        <v>794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91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280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122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280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281</v>
      </c>
      <c r="BD43" s="56">
        <v>0</v>
      </c>
    </row>
    <row r="44" spans="1:56" ht="27.75" customHeight="1" x14ac:dyDescent="0.45">
      <c r="A44" s="3">
        <v>45796</v>
      </c>
      <c r="B44" s="14" t="s">
        <v>740</v>
      </c>
      <c r="C44" s="9" t="s">
        <v>151</v>
      </c>
      <c r="D44" s="13" t="s">
        <v>712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240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45796</v>
      </c>
      <c r="B48" s="14" t="s">
        <v>742</v>
      </c>
      <c r="C48" s="9" t="s">
        <v>151</v>
      </c>
      <c r="D48" s="13" t="s">
        <v>714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123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742</v>
      </c>
      <c r="C49" s="9" t="s">
        <v>151</v>
      </c>
      <c r="D49" s="13" t="s">
        <v>715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743</v>
      </c>
      <c r="C50" s="9" t="s">
        <v>151</v>
      </c>
      <c r="D50" s="13" t="s">
        <v>302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743</v>
      </c>
      <c r="C51" s="9" t="s">
        <v>151</v>
      </c>
      <c r="D51" s="13" t="s">
        <v>221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81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744</v>
      </c>
      <c r="C52" s="9" t="s">
        <v>151</v>
      </c>
      <c r="D52" s="13" t="s">
        <v>342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126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744</v>
      </c>
      <c r="C53" s="9" t="s">
        <v>151</v>
      </c>
      <c r="D53" s="13" t="s">
        <v>716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745</v>
      </c>
      <c r="C54" s="9" t="s">
        <v>151</v>
      </c>
      <c r="D54" s="13" t="s">
        <v>140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126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746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81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732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160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271</v>
      </c>
      <c r="AG56" s="1" t="s">
        <v>123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747</v>
      </c>
      <c r="C57" s="9" t="s">
        <v>151</v>
      </c>
      <c r="D57" s="13" t="s">
        <v>304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81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483</v>
      </c>
      <c r="C58" s="9" t="s">
        <v>151</v>
      </c>
      <c r="D58" s="13" t="s">
        <v>304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240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271</v>
      </c>
      <c r="AG58" s="1" t="s">
        <v>123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349</v>
      </c>
      <c r="C59" s="9" t="s">
        <v>111</v>
      </c>
      <c r="D59" s="13" t="s">
        <v>452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45799</v>
      </c>
      <c r="B60" s="14" t="s">
        <v>795</v>
      </c>
      <c r="C60" s="9" t="s">
        <v>764</v>
      </c>
      <c r="D60" s="13" t="s">
        <v>765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81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271</v>
      </c>
      <c r="AG60" s="1" t="s">
        <v>122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795</v>
      </c>
      <c r="C61" s="9" t="s">
        <v>764</v>
      </c>
      <c r="D61" s="13" t="s">
        <v>766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271</v>
      </c>
      <c r="AG61" s="1" t="s">
        <v>122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369.38808888888889</v>
      </c>
    </row>
    <row r="62" spans="1:56" ht="27.75" customHeight="1" x14ac:dyDescent="0.45">
      <c r="A62" s="3">
        <v>45782</v>
      </c>
      <c r="B62" s="14" t="s">
        <v>708</v>
      </c>
      <c r="C62" s="9" t="s">
        <v>80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443</v>
      </c>
      <c r="C63" s="9" t="s">
        <v>80</v>
      </c>
      <c r="D63" s="13" t="s">
        <v>444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384</v>
      </c>
      <c r="C64" s="9" t="s">
        <v>80</v>
      </c>
      <c r="D64" s="13" t="s">
        <v>292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144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842</v>
      </c>
      <c r="C65" s="9" t="s">
        <v>833</v>
      </c>
      <c r="D65" s="13" t="s">
        <v>834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239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144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796</v>
      </c>
      <c r="C66" s="9" t="s">
        <v>111</v>
      </c>
      <c r="D66" s="13" t="s">
        <v>797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798</v>
      </c>
      <c r="C67" s="9" t="s">
        <v>111</v>
      </c>
      <c r="D67" s="13" t="s">
        <v>799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145</v>
      </c>
      <c r="B68" s="14" t="s">
        <v>145</v>
      </c>
      <c r="C68" s="9" t="s">
        <v>151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800</v>
      </c>
      <c r="C69" s="9" t="s">
        <v>111</v>
      </c>
      <c r="D69" s="13" t="s">
        <v>801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144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777</v>
      </c>
      <c r="C70" s="9" t="s">
        <v>111</v>
      </c>
      <c r="D70" s="13" t="s">
        <v>767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144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708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144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137</v>
      </c>
      <c r="C72" s="9" t="s">
        <v>151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470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354</v>
      </c>
      <c r="C73" s="9" t="s">
        <v>151</v>
      </c>
      <c r="D73" s="13" t="s">
        <v>303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237</v>
      </c>
      <c r="C74" s="9" t="s">
        <v>151</v>
      </c>
      <c r="D74" s="13" t="s">
        <v>131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356</v>
      </c>
      <c r="C75" s="9" t="s">
        <v>151</v>
      </c>
      <c r="D75" s="13" t="s">
        <v>343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144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145</v>
      </c>
      <c r="B76" s="14" t="s">
        <v>145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145</v>
      </c>
      <c r="B77" s="14" t="s">
        <v>145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311</v>
      </c>
      <c r="C78" s="9" t="s">
        <v>80</v>
      </c>
      <c r="D78" s="13" t="s">
        <v>309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330</v>
      </c>
      <c r="C79" s="9" t="s">
        <v>151</v>
      </c>
      <c r="D79" s="13" t="s">
        <v>205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307</v>
      </c>
      <c r="C80" s="9" t="s">
        <v>151</v>
      </c>
      <c r="D80" s="13" t="s">
        <v>305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335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236</v>
      </c>
      <c r="C81" s="9" t="s">
        <v>151</v>
      </c>
      <c r="D81" s="13" t="s">
        <v>232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201</v>
      </c>
      <c r="C82" s="9" t="s">
        <v>151</v>
      </c>
      <c r="D82" s="13" t="s">
        <v>199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201</v>
      </c>
      <c r="C83" s="9" t="s">
        <v>151</v>
      </c>
      <c r="D83" s="13" t="s">
        <v>200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414</v>
      </c>
      <c r="C84" s="9" t="s">
        <v>80</v>
      </c>
      <c r="D84" s="13" t="s">
        <v>415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388</v>
      </c>
      <c r="C85" s="9" t="s">
        <v>111</v>
      </c>
      <c r="D85" s="13" t="s">
        <v>383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439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137</v>
      </c>
      <c r="C86" s="9" t="s">
        <v>111</v>
      </c>
      <c r="D86" s="13" t="s">
        <v>264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137</v>
      </c>
      <c r="C87" s="9" t="s">
        <v>111</v>
      </c>
      <c r="D87" s="13" t="s">
        <v>289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207</v>
      </c>
      <c r="C88" s="9" t="s">
        <v>111</v>
      </c>
      <c r="D88" s="13" t="s">
        <v>208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213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298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211</v>
      </c>
      <c r="C89" s="9" t="s">
        <v>111</v>
      </c>
      <c r="D89" s="13" t="s">
        <v>210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144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217</v>
      </c>
      <c r="C90" s="9" t="s">
        <v>111</v>
      </c>
      <c r="D90" s="13" t="s">
        <v>218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122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748</v>
      </c>
      <c r="C92" s="9" t="s">
        <v>151</v>
      </c>
      <c r="D92" s="13" t="s">
        <v>717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271</v>
      </c>
      <c r="AG92" s="1" t="s">
        <v>122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636</v>
      </c>
      <c r="C93" s="9" t="s">
        <v>86</v>
      </c>
      <c r="D93" s="13" t="s">
        <v>637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277</v>
      </c>
      <c r="AG93" s="1" t="s">
        <v>122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802</v>
      </c>
      <c r="C94" s="9" t="s">
        <v>86</v>
      </c>
      <c r="D94" s="13" t="s">
        <v>637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82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277</v>
      </c>
      <c r="AG94" s="1" t="s">
        <v>124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640</v>
      </c>
      <c r="C95" s="9" t="s">
        <v>86</v>
      </c>
      <c r="D95" s="13" t="s">
        <v>641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642</v>
      </c>
      <c r="AG95" s="1" t="s">
        <v>122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644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642</v>
      </c>
      <c r="AG96" s="1" t="s">
        <v>123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643</v>
      </c>
      <c r="C97" s="9" t="s">
        <v>86</v>
      </c>
      <c r="D97" s="13" t="s">
        <v>321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642</v>
      </c>
      <c r="AG97" s="1" t="s">
        <v>123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694</v>
      </c>
      <c r="C98" s="9" t="s">
        <v>86</v>
      </c>
      <c r="D98" s="13" t="s">
        <v>654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284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825</v>
      </c>
      <c r="C99" s="9" t="s">
        <v>86</v>
      </c>
      <c r="D99" s="13" t="s">
        <v>826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642</v>
      </c>
      <c r="AG99" s="1" t="s">
        <v>122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825</v>
      </c>
      <c r="C100" s="9" t="s">
        <v>86</v>
      </c>
      <c r="D100" s="13" t="s">
        <v>550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642</v>
      </c>
      <c r="AG100" s="1" t="s">
        <v>122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145</v>
      </c>
      <c r="B101" s="14" t="s">
        <v>145</v>
      </c>
      <c r="C101" s="9" t="s">
        <v>151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240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271</v>
      </c>
      <c r="AG101" s="1" t="s">
        <v>122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2062.4711111111124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122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137</v>
      </c>
      <c r="C103" s="9" t="s">
        <v>567</v>
      </c>
      <c r="D103" s="13" t="s">
        <v>567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568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569</v>
      </c>
      <c r="BD103" s="56">
        <v>54649.756003903371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568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125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570</v>
      </c>
      <c r="BD104" s="56">
        <v>0</v>
      </c>
    </row>
    <row r="105" spans="1:56" ht="27.75" customHeight="1" x14ac:dyDescent="0.45">
      <c r="A105" s="3">
        <v>45808</v>
      </c>
      <c r="B105" s="14" t="s">
        <v>843</v>
      </c>
      <c r="C105" s="9" t="s">
        <v>191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139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768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45803</v>
      </c>
      <c r="B106" s="14" t="s">
        <v>803</v>
      </c>
      <c r="C106" s="9" t="s">
        <v>253</v>
      </c>
      <c r="D106" s="13" t="s">
        <v>789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93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139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676.95127500000001</v>
      </c>
    </row>
    <row r="107" spans="1:56" ht="27.75" customHeight="1" x14ac:dyDescent="0.45">
      <c r="A107" s="3" t="s">
        <v>145</v>
      </c>
      <c r="B107" s="14" t="s">
        <v>145</v>
      </c>
      <c r="C107" s="9" t="s">
        <v>191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139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124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376.6137374999999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139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122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45805</v>
      </c>
      <c r="B109" s="14" t="s">
        <v>820</v>
      </c>
      <c r="C109" s="9" t="s">
        <v>821</v>
      </c>
      <c r="D109" s="13" t="s">
        <v>827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453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453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123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454</v>
      </c>
      <c r="BD110" s="56">
        <v>0</v>
      </c>
    </row>
    <row r="111" spans="1:56" ht="27.75" customHeight="1" x14ac:dyDescent="0.45">
      <c r="A111" s="3">
        <v>45800</v>
      </c>
      <c r="B111" s="14" t="s">
        <v>779</v>
      </c>
      <c r="C111" s="9" t="s">
        <v>80</v>
      </c>
      <c r="D111" s="13" t="s">
        <v>780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128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123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0</v>
      </c>
    </row>
    <row r="112" spans="1:56" ht="27.75" customHeight="1" x14ac:dyDescent="0.45">
      <c r="A112" s="3">
        <v>45800</v>
      </c>
      <c r="B112" s="14" t="s">
        <v>779</v>
      </c>
      <c r="C112" s="9" t="s">
        <v>80</v>
      </c>
      <c r="D112" s="13" t="s">
        <v>780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128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45799</v>
      </c>
      <c r="B113" s="14" t="s">
        <v>813</v>
      </c>
      <c r="C113" s="9" t="s">
        <v>115</v>
      </c>
      <c r="D113" s="13" t="s">
        <v>357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128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917.21861000000035</v>
      </c>
    </row>
    <row r="114" spans="1:56" ht="27.75" customHeight="1" x14ac:dyDescent="0.45">
      <c r="A114" s="3">
        <v>45799</v>
      </c>
      <c r="B114" s="14" t="s">
        <v>813</v>
      </c>
      <c r="C114" s="9" t="s">
        <v>115</v>
      </c>
      <c r="D114" s="13" t="s">
        <v>516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128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3867.8226766666667</v>
      </c>
    </row>
    <row r="115" spans="1:56" ht="27.75" customHeight="1" x14ac:dyDescent="0.45">
      <c r="A115" s="3">
        <v>45798</v>
      </c>
      <c r="B115" s="14" t="s">
        <v>782</v>
      </c>
      <c r="C115" s="9" t="s">
        <v>111</v>
      </c>
      <c r="D115" s="13" t="s">
        <v>773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128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238.09713619999999</v>
      </c>
    </row>
    <row r="116" spans="1:56" ht="27.75" customHeight="1" x14ac:dyDescent="0.45">
      <c r="A116" s="3">
        <v>45799</v>
      </c>
      <c r="B116" s="14" t="s">
        <v>812</v>
      </c>
      <c r="C116" s="9" t="s">
        <v>115</v>
      </c>
      <c r="D116" s="13" t="s">
        <v>770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128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2320.6936060000003</v>
      </c>
    </row>
    <row r="117" spans="1:56" ht="27.75" customHeight="1" x14ac:dyDescent="0.45">
      <c r="A117" s="3">
        <v>45799</v>
      </c>
      <c r="B117" s="14" t="s">
        <v>812</v>
      </c>
      <c r="C117" s="9" t="s">
        <v>115</v>
      </c>
      <c r="D117" s="13" t="s">
        <v>627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128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2320.6936060000003</v>
      </c>
    </row>
    <row r="118" spans="1:56" ht="27.75" customHeight="1" x14ac:dyDescent="0.45">
      <c r="A118" s="3">
        <v>45799</v>
      </c>
      <c r="B118" s="14" t="s">
        <v>812</v>
      </c>
      <c r="C118" s="9" t="s">
        <v>115</v>
      </c>
      <c r="D118" s="13" t="s">
        <v>771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128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1547.1290706666666</v>
      </c>
    </row>
    <row r="119" spans="1:56" ht="27.75" customHeight="1" x14ac:dyDescent="0.45">
      <c r="A119" s="3">
        <v>45803</v>
      </c>
      <c r="B119" s="14" t="s">
        <v>810</v>
      </c>
      <c r="C119" s="9" t="s">
        <v>111</v>
      </c>
      <c r="D119" s="13" t="s">
        <v>811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128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416.92114566666663</v>
      </c>
    </row>
    <row r="120" spans="1:56" ht="27.75" customHeight="1" x14ac:dyDescent="0.45">
      <c r="A120" s="3" t="s">
        <v>145</v>
      </c>
      <c r="B120" s="14" t="s">
        <v>145</v>
      </c>
      <c r="C120" s="9" t="s">
        <v>115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114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128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10056.338959333332</v>
      </c>
    </row>
    <row r="121" spans="1:56" ht="27.75" customHeight="1" x14ac:dyDescent="0.45">
      <c r="A121" s="3">
        <v>45628</v>
      </c>
      <c r="B121" s="14" t="s">
        <v>245</v>
      </c>
      <c r="C121" s="9" t="s">
        <v>113</v>
      </c>
      <c r="D121" s="13" t="s">
        <v>158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128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285</v>
      </c>
      <c r="AZ121" s="2">
        <v>0</v>
      </c>
      <c r="BA121" s="2">
        <v>0</v>
      </c>
      <c r="BB121" s="2">
        <v>0</v>
      </c>
      <c r="BC121" s="1" t="s">
        <v>129</v>
      </c>
      <c r="BD121" s="56">
        <v>618.85162826666658</v>
      </c>
    </row>
    <row r="122" spans="1:56" ht="27.75" customHeight="1" x14ac:dyDescent="0.45">
      <c r="A122" s="3">
        <v>45798</v>
      </c>
      <c r="B122" s="14" t="s">
        <v>781</v>
      </c>
      <c r="C122" s="9" t="s">
        <v>111</v>
      </c>
      <c r="D122" s="13" t="s">
        <v>772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128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123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238.09713619999999</v>
      </c>
    </row>
    <row r="123" spans="1:56" ht="27.75" customHeight="1" x14ac:dyDescent="0.45">
      <c r="A123" s="3">
        <v>45808</v>
      </c>
      <c r="B123" s="14" t="s">
        <v>844</v>
      </c>
      <c r="C123" s="9" t="s">
        <v>111</v>
      </c>
      <c r="D123" s="13" t="s">
        <v>774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128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793.65712066666651</v>
      </c>
    </row>
    <row r="124" spans="1:56" ht="27.75" customHeight="1" x14ac:dyDescent="0.45">
      <c r="A124" s="3">
        <v>45631</v>
      </c>
      <c r="B124" s="14" t="s">
        <v>250</v>
      </c>
      <c r="C124" s="9" t="s">
        <v>113</v>
      </c>
      <c r="D124" s="13" t="s">
        <v>158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128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286</v>
      </c>
      <c r="AZ124" s="2">
        <v>0</v>
      </c>
      <c r="BA124" s="2">
        <v>0</v>
      </c>
      <c r="BB124" s="2">
        <v>0</v>
      </c>
      <c r="BC124" s="1" t="s">
        <v>129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251</v>
      </c>
      <c r="C125" s="9" t="s">
        <v>113</v>
      </c>
      <c r="D125" s="13" t="s">
        <v>158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128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123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287</v>
      </c>
      <c r="AZ125" s="2">
        <v>0</v>
      </c>
      <c r="BA125" s="2">
        <v>0</v>
      </c>
      <c r="BB125" s="2">
        <v>0</v>
      </c>
      <c r="BC125" s="1" t="s">
        <v>129</v>
      </c>
      <c r="BD125" s="56">
        <v>1237.7032565333332</v>
      </c>
    </row>
    <row r="126" spans="1:56" ht="27.75" customHeight="1" x14ac:dyDescent="0.45">
      <c r="A126" s="3" t="s">
        <v>145</v>
      </c>
      <c r="B126" s="14" t="s">
        <v>145</v>
      </c>
      <c r="C126" s="9" t="s">
        <v>113</v>
      </c>
      <c r="D126" s="13" t="s">
        <v>158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128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122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773.56453533333331</v>
      </c>
    </row>
    <row r="127" spans="1:56" ht="27.75" customHeight="1" x14ac:dyDescent="0.45">
      <c r="A127" s="3" t="s">
        <v>145</v>
      </c>
      <c r="B127" s="14" t="s">
        <v>145</v>
      </c>
      <c r="C127" s="9" t="s">
        <v>111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128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126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833.84229133333326</v>
      </c>
    </row>
    <row r="128" spans="1:56" ht="27.75" customHeight="1" x14ac:dyDescent="0.45">
      <c r="A128" s="3">
        <v>45066</v>
      </c>
      <c r="B128" s="14" t="s">
        <v>135</v>
      </c>
      <c r="C128" s="9" t="s">
        <v>80</v>
      </c>
      <c r="D128" s="13" t="s">
        <v>134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122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396.82856033333326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83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128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130</v>
      </c>
      <c r="BD129" s="56">
        <v>0</v>
      </c>
    </row>
    <row r="130" spans="1:56" ht="27.75" customHeight="1" x14ac:dyDescent="0.45">
      <c r="A130" s="3">
        <v>9</v>
      </c>
      <c r="B130" s="14" t="s">
        <v>699</v>
      </c>
      <c r="C130" s="9" t="s">
        <v>658</v>
      </c>
      <c r="D130" s="13" t="s">
        <v>659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660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322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661</v>
      </c>
      <c r="AG130" s="1" t="s">
        <v>123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324</v>
      </c>
      <c r="BD130" s="56">
        <v>10239.823664593232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322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124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324</v>
      </c>
      <c r="BD131" s="56">
        <v>0</v>
      </c>
    </row>
    <row r="132" spans="1:56" ht="27.75" customHeight="1" x14ac:dyDescent="0.45">
      <c r="A132" s="3">
        <v>45797</v>
      </c>
      <c r="B132" s="14" t="s">
        <v>759</v>
      </c>
      <c r="C132" s="9" t="s">
        <v>257</v>
      </c>
      <c r="D132" s="13" t="s">
        <v>752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84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402</v>
      </c>
      <c r="AG132" s="1" t="s">
        <v>123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759</v>
      </c>
      <c r="C133" s="9" t="s">
        <v>257</v>
      </c>
      <c r="D133" s="13" t="s">
        <v>423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402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756</v>
      </c>
      <c r="C134" s="9" t="s">
        <v>257</v>
      </c>
      <c r="D134" s="13" t="s">
        <v>252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402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45797</v>
      </c>
      <c r="B135" s="14" t="s">
        <v>756</v>
      </c>
      <c r="C135" s="9" t="s">
        <v>257</v>
      </c>
      <c r="D135" s="13" t="s">
        <v>401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84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402</v>
      </c>
      <c r="AG135" s="1" t="s">
        <v>122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145</v>
      </c>
      <c r="B136" s="14" t="s">
        <v>145</v>
      </c>
      <c r="C136" s="9" t="s">
        <v>295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132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145</v>
      </c>
      <c r="B137" s="14" t="s">
        <v>145</v>
      </c>
      <c r="C137" s="9" t="s">
        <v>295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93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132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84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 t="s">
        <v>145</v>
      </c>
      <c r="B139" s="14" t="s">
        <v>145</v>
      </c>
      <c r="C139" s="9" t="s">
        <v>282</v>
      </c>
      <c r="D139" s="13" t="s">
        <v>61</v>
      </c>
      <c r="E139" s="9">
        <v>23</v>
      </c>
      <c r="F139" s="9">
        <v>34</v>
      </c>
      <c r="G139" s="9" t="s">
        <v>195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197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196</v>
      </c>
      <c r="BD139" s="56">
        <v>800.41704844444439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195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197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123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196</v>
      </c>
      <c r="BD140" s="56">
        <v>0</v>
      </c>
    </row>
    <row r="141" spans="1:56" ht="27.75" customHeight="1" x14ac:dyDescent="0.45">
      <c r="A141" s="3">
        <v>45810</v>
      </c>
      <c r="B141" s="14" t="s">
        <v>137</v>
      </c>
      <c r="C141" s="9" t="s">
        <v>845</v>
      </c>
      <c r="D141" s="13" t="s">
        <v>540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275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816</v>
      </c>
      <c r="AG141" s="1" t="s">
        <v>122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419.40001666666666</v>
      </c>
    </row>
    <row r="142" spans="1:56" ht="27.75" customHeight="1" x14ac:dyDescent="0.45">
      <c r="A142" s="3">
        <v>45727</v>
      </c>
      <c r="B142" s="14" t="s">
        <v>363</v>
      </c>
      <c r="C142" s="9" t="s">
        <v>115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240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275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278</v>
      </c>
      <c r="AG142" s="1" t="s">
        <v>122</v>
      </c>
      <c r="AH142" s="1" t="s">
        <v>162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157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102.23013166666668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275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122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276</v>
      </c>
      <c r="BD143" s="56">
        <v>0</v>
      </c>
    </row>
    <row r="144" spans="1:56" ht="27.75" customHeight="1" x14ac:dyDescent="0.45">
      <c r="A144" s="3">
        <v>45601</v>
      </c>
      <c r="B144" s="14" t="s">
        <v>231</v>
      </c>
      <c r="C144" s="9" t="s">
        <v>94</v>
      </c>
      <c r="D144" s="13" t="s">
        <v>110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100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101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120</v>
      </c>
      <c r="BD144" s="56">
        <v>17018.500684305556</v>
      </c>
    </row>
    <row r="145" spans="1:56" ht="27.75" customHeight="1" x14ac:dyDescent="0.45">
      <c r="A145" s="3">
        <v>45601</v>
      </c>
      <c r="B145" s="14" t="s">
        <v>231</v>
      </c>
      <c r="C145" s="9" t="s">
        <v>94</v>
      </c>
      <c r="D145" s="13" t="s">
        <v>156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100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319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320</v>
      </c>
      <c r="AG145" s="1" t="s">
        <v>123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340</v>
      </c>
      <c r="AZ145" s="2">
        <v>0</v>
      </c>
      <c r="BA145" s="2">
        <v>0</v>
      </c>
      <c r="BB145" s="2">
        <v>0</v>
      </c>
      <c r="BC145" s="1" t="s">
        <v>120</v>
      </c>
      <c r="BD145" s="56">
        <v>0</v>
      </c>
    </row>
    <row r="146" spans="1:56" ht="27.75" customHeight="1" x14ac:dyDescent="0.45">
      <c r="A146" s="3">
        <v>45601</v>
      </c>
      <c r="B146" s="14" t="s">
        <v>231</v>
      </c>
      <c r="C146" s="9" t="s">
        <v>94</v>
      </c>
      <c r="D146" s="13" t="s">
        <v>156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100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319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320</v>
      </c>
      <c r="AG146" s="1" t="s">
        <v>123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753</v>
      </c>
      <c r="AZ146" s="2">
        <v>0</v>
      </c>
      <c r="BA146" s="2">
        <v>0</v>
      </c>
      <c r="BB146" s="2">
        <v>0</v>
      </c>
      <c r="BC146" s="1" t="s">
        <v>120</v>
      </c>
      <c r="BD146" s="56">
        <v>19980.967148236115</v>
      </c>
    </row>
    <row r="147" spans="1:56" ht="27.75" customHeight="1" x14ac:dyDescent="0.45">
      <c r="A147" s="3">
        <v>45601</v>
      </c>
      <c r="B147" s="14" t="s">
        <v>231</v>
      </c>
      <c r="C147" s="9" t="s">
        <v>94</v>
      </c>
      <c r="D147" s="13" t="s">
        <v>156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319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320</v>
      </c>
      <c r="AG147" s="1" t="s">
        <v>122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120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231</v>
      </c>
      <c r="C148" s="9" t="s">
        <v>94</v>
      </c>
      <c r="D148" s="13" t="s">
        <v>156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100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101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320</v>
      </c>
      <c r="AG148" s="1" t="s">
        <v>122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120</v>
      </c>
      <c r="BD148" s="56">
        <v>27559.954687222227</v>
      </c>
    </row>
    <row r="149" spans="1:56" ht="27.75" customHeight="1" x14ac:dyDescent="0.45">
      <c r="A149" s="3">
        <v>45601</v>
      </c>
      <c r="B149" s="14" t="s">
        <v>231</v>
      </c>
      <c r="C149" s="9" t="s">
        <v>94</v>
      </c>
      <c r="D149" s="13" t="s">
        <v>156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100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101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320</v>
      </c>
      <c r="AG149" s="1" t="s">
        <v>122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120</v>
      </c>
      <c r="BD149" s="56">
        <v>14645.084321243019</v>
      </c>
    </row>
    <row r="150" spans="1:56" ht="27.75" customHeight="1" x14ac:dyDescent="0.45">
      <c r="A150" s="3">
        <v>45601</v>
      </c>
      <c r="B150" s="14" t="s">
        <v>231</v>
      </c>
      <c r="C150" s="9" t="s">
        <v>94</v>
      </c>
      <c r="D150" s="13" t="s">
        <v>156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141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319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72</v>
      </c>
      <c r="AI150" s="1">
        <v>3</v>
      </c>
      <c r="AJ150" s="3" t="s">
        <v>141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323</v>
      </c>
      <c r="AZ150" s="2">
        <v>0</v>
      </c>
      <c r="BA150" s="2">
        <v>0</v>
      </c>
      <c r="BB150" s="2">
        <v>0</v>
      </c>
      <c r="BC150" s="1" t="s">
        <v>120</v>
      </c>
      <c r="BD150" s="56">
        <v>0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110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100</v>
      </c>
      <c r="T151" s="12" t="s">
        <v>141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319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72</v>
      </c>
      <c r="AI151" s="1">
        <v>3</v>
      </c>
      <c r="AJ151" s="3" t="s">
        <v>141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120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101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122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121</v>
      </c>
      <c r="BD152" s="56">
        <v>0</v>
      </c>
    </row>
    <row r="153" spans="1:56" ht="27.75" customHeight="1" x14ac:dyDescent="0.45">
      <c r="A153" s="3">
        <v>45782</v>
      </c>
      <c r="B153" s="14" t="s">
        <v>650</v>
      </c>
      <c r="C153" s="9" t="s">
        <v>149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132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163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125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45804</v>
      </c>
      <c r="B154" s="14" t="s">
        <v>137</v>
      </c>
      <c r="C154" s="9" t="s">
        <v>149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132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85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913.67990999999995</v>
      </c>
    </row>
    <row r="155" spans="1:56" ht="27.75" customHeight="1" x14ac:dyDescent="0.45">
      <c r="A155" s="3">
        <v>45808</v>
      </c>
      <c r="B155" s="14" t="s">
        <v>846</v>
      </c>
      <c r="C155" s="9" t="s">
        <v>283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132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85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468.1199538888888</v>
      </c>
    </row>
    <row r="156" spans="1:56" ht="27.75" customHeight="1" x14ac:dyDescent="0.45">
      <c r="A156" s="3" t="s">
        <v>145</v>
      </c>
      <c r="B156" s="14" t="s">
        <v>145</v>
      </c>
      <c r="C156" s="9" t="s">
        <v>152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85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3925.4396133333335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122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830</v>
      </c>
      <c r="C158" s="9" t="s">
        <v>202</v>
      </c>
      <c r="D158" s="13" t="s">
        <v>831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214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163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830</v>
      </c>
      <c r="C159" s="9" t="s">
        <v>202</v>
      </c>
      <c r="D159" s="13" t="s">
        <v>832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214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163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163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125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242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343.38003555555554</v>
      </c>
    </row>
    <row r="162" spans="1:56" ht="27.75" customHeight="1" x14ac:dyDescent="0.45">
      <c r="A162" s="3" t="s">
        <v>145</v>
      </c>
      <c r="B162" s="14" t="s">
        <v>145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242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124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242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125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243</v>
      </c>
      <c r="BD163" s="56">
        <v>0</v>
      </c>
    </row>
    <row r="164" spans="1:56" ht="27.75" customHeight="1" x14ac:dyDescent="0.45">
      <c r="A164" s="3">
        <v>45723</v>
      </c>
      <c r="B164" s="14" t="s">
        <v>360</v>
      </c>
      <c r="C164" s="9" t="s">
        <v>113</v>
      </c>
      <c r="D164" s="13" t="s">
        <v>158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278</v>
      </c>
      <c r="AG164" s="1" t="s">
        <v>125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817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786</v>
      </c>
      <c r="C165" s="9" t="s">
        <v>113</v>
      </c>
      <c r="D165" s="13" t="s">
        <v>272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278</v>
      </c>
      <c r="AG165" s="1" t="s">
        <v>122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818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278</v>
      </c>
      <c r="AG166" s="1" t="s">
        <v>122</v>
      </c>
      <c r="AH166" s="1" t="s">
        <v>768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819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278</v>
      </c>
      <c r="AG167" s="1" t="s">
        <v>123</v>
      </c>
      <c r="AH167" s="1" t="s">
        <v>768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89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125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109</v>
      </c>
      <c r="BD168" s="56">
        <v>0</v>
      </c>
    </row>
    <row r="169" spans="1:56" ht="27.75" customHeight="1" x14ac:dyDescent="0.45">
      <c r="A169" s="3">
        <v>45800</v>
      </c>
      <c r="B169" s="14" t="s">
        <v>814</v>
      </c>
      <c r="C169" s="9" t="s">
        <v>164</v>
      </c>
      <c r="D169" s="13" t="s">
        <v>165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136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166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3977.4989722222226</v>
      </c>
    </row>
    <row r="170" spans="1:56" ht="27.75" customHeight="1" x14ac:dyDescent="0.45">
      <c r="A170" s="3" t="s">
        <v>145</v>
      </c>
      <c r="B170" s="14" t="s">
        <v>145</v>
      </c>
      <c r="C170" s="9" t="s">
        <v>113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136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776</v>
      </c>
      <c r="AZ170" s="2">
        <v>0</v>
      </c>
      <c r="BA170" s="2">
        <v>0</v>
      </c>
      <c r="BB170" s="2">
        <v>0</v>
      </c>
      <c r="BC170" s="1" t="s">
        <v>107</v>
      </c>
      <c r="BD170" s="56">
        <v>1522.9705944444447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136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167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2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C5C8-6722-4BEC-8A24-B8BB829A3F18}">
  <sheetPr>
    <tabColor rgb="FFFFFF00"/>
  </sheetPr>
  <dimension ref="A1:BD160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45808</v>
      </c>
      <c r="E3" s="81" t="s">
        <v>52</v>
      </c>
      <c r="F3" s="81"/>
      <c r="G3" s="82">
        <v>11.17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790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>
        <v>45805</v>
      </c>
      <c r="B10" s="14" t="s">
        <v>820</v>
      </c>
      <c r="C10" s="9" t="s">
        <v>821</v>
      </c>
      <c r="D10" s="13" t="s">
        <v>822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0</v>
      </c>
      <c r="Y10" s="10">
        <v>10710</v>
      </c>
      <c r="Z10" s="9" t="s">
        <v>450</v>
      </c>
      <c r="AA10" s="8">
        <v>7837.17</v>
      </c>
      <c r="AB10" s="8">
        <v>5814</v>
      </c>
      <c r="AC10" s="8">
        <v>2023.17</v>
      </c>
      <c r="AD10" s="8">
        <v>0</v>
      </c>
      <c r="AE10" s="8">
        <v>0</v>
      </c>
      <c r="AF10" s="8">
        <v>0</v>
      </c>
      <c r="AG10" s="1" t="s">
        <v>122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131.46109066666668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7837.17</v>
      </c>
      <c r="AB11" s="8">
        <v>5814</v>
      </c>
      <c r="AC11" s="8">
        <v>2023.17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755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402</v>
      </c>
      <c r="AG14" s="1" t="s">
        <v>123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755</v>
      </c>
      <c r="C15" s="9" t="s">
        <v>190</v>
      </c>
      <c r="D15" s="13" t="s">
        <v>629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7199</v>
      </c>
      <c r="AC15" s="8">
        <v>1602.1000000000004</v>
      </c>
      <c r="AD15" s="8">
        <v>0</v>
      </c>
      <c r="AE15" s="8">
        <v>8801.1</v>
      </c>
      <c r="AF15" s="8" t="s">
        <v>402</v>
      </c>
      <c r="AG15" s="1" t="s">
        <v>122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102.53440000000003</v>
      </c>
    </row>
    <row r="16" spans="1:56" ht="27.75" customHeight="1" x14ac:dyDescent="0.45">
      <c r="A16" s="3">
        <v>45805</v>
      </c>
      <c r="B16" s="14" t="s">
        <v>823</v>
      </c>
      <c r="C16" s="9" t="s">
        <v>555</v>
      </c>
      <c r="D16" s="13" t="s">
        <v>824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240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147</v>
      </c>
      <c r="AA16" s="8">
        <v>8242.3000000000011</v>
      </c>
      <c r="AB16" s="8">
        <v>0</v>
      </c>
      <c r="AC16" s="8">
        <v>8242.3000000000011</v>
      </c>
      <c r="AD16" s="8">
        <v>0</v>
      </c>
      <c r="AE16" s="8">
        <v>8242.3000000000011</v>
      </c>
      <c r="AF16" s="8" t="s">
        <v>816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527.50720000000024</v>
      </c>
    </row>
    <row r="17" spans="1:56" ht="27.75" customHeight="1" x14ac:dyDescent="0.45">
      <c r="A17" s="3">
        <v>45797</v>
      </c>
      <c r="B17" s="14" t="s">
        <v>756</v>
      </c>
      <c r="C17" s="9" t="s">
        <v>190</v>
      </c>
      <c r="D17" s="13" t="s">
        <v>736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147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402</v>
      </c>
      <c r="AG17" s="1" t="s">
        <v>124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34645.599999999999</v>
      </c>
      <c r="AB18" s="8">
        <v>16000.1</v>
      </c>
      <c r="AC18" s="8">
        <v>18645.5</v>
      </c>
      <c r="AD18" s="8">
        <v>0</v>
      </c>
      <c r="AE18" s="8">
        <v>34645.599999999999</v>
      </c>
      <c r="AF18" s="8" t="s">
        <v>58</v>
      </c>
      <c r="AG18" s="1" t="s">
        <v>124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148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737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186</v>
      </c>
      <c r="AA22" s="8">
        <v>35204.400000000001</v>
      </c>
      <c r="AB22" s="8">
        <v>27687</v>
      </c>
      <c r="AC22" s="8">
        <v>7517.4000000000015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545.93029333333357</v>
      </c>
    </row>
    <row r="23" spans="1:56" ht="27.75" customHeight="1" x14ac:dyDescent="0.45">
      <c r="A23" s="3">
        <v>45797</v>
      </c>
      <c r="B23" s="14" t="s">
        <v>738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186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124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1917.46632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70967.600000000006</v>
      </c>
      <c r="AB24" s="8">
        <v>37046.9</v>
      </c>
      <c r="AC24" s="8">
        <v>33920.699999999997</v>
      </c>
      <c r="AD24" s="8">
        <v>0</v>
      </c>
      <c r="AE24" s="8">
        <v>0</v>
      </c>
      <c r="AF24" s="8" t="s">
        <v>58</v>
      </c>
      <c r="AG24" s="1" t="s">
        <v>124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 t="s">
        <v>145</v>
      </c>
      <c r="B25" s="14" t="s">
        <v>145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45838</v>
      </c>
      <c r="U25" s="11">
        <v>400000</v>
      </c>
      <c r="V25" s="10">
        <v>0</v>
      </c>
      <c r="W25" s="10">
        <v>400000</v>
      </c>
      <c r="X25" s="10">
        <v>0</v>
      </c>
      <c r="Y25" s="10">
        <v>420000</v>
      </c>
      <c r="Z25" s="9" t="s">
        <v>192</v>
      </c>
      <c r="AA25" s="8">
        <v>352043.99999999994</v>
      </c>
      <c r="AB25" s="8">
        <v>28184</v>
      </c>
      <c r="AC25" s="8">
        <v>323859.99999999994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24394.574577777777</v>
      </c>
    </row>
    <row r="26" spans="1:56" ht="27.75" customHeight="1" x14ac:dyDescent="0.45">
      <c r="A26" s="3">
        <v>0</v>
      </c>
      <c r="B26" s="14" t="s">
        <v>137</v>
      </c>
      <c r="C26" s="9" t="s">
        <v>73</v>
      </c>
      <c r="D26" s="13" t="s">
        <v>225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 t="s">
        <v>63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0</v>
      </c>
      <c r="B27" s="14" t="s">
        <v>137</v>
      </c>
      <c r="C27" s="9" t="s">
        <v>73</v>
      </c>
      <c r="D27" s="13" t="s">
        <v>223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 t="s">
        <v>63</v>
      </c>
      <c r="U27" s="11">
        <v>5000</v>
      </c>
      <c r="V27" s="10">
        <v>0</v>
      </c>
      <c r="W27" s="10">
        <v>5000</v>
      </c>
      <c r="X27" s="10">
        <v>5300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63</v>
      </c>
      <c r="J28" s="9" t="s">
        <v>78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192</v>
      </c>
      <c r="AA28" s="8">
        <v>352043.99999999994</v>
      </c>
      <c r="AB28" s="8">
        <v>28184</v>
      </c>
      <c r="AC28" s="8">
        <v>323859.99999999994</v>
      </c>
      <c r="AD28" s="8">
        <v>0</v>
      </c>
      <c r="AE28" s="8">
        <v>0</v>
      </c>
      <c r="AF28" s="8" t="s">
        <v>58</v>
      </c>
      <c r="AG28" s="1" t="s">
        <v>122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194</v>
      </c>
      <c r="BD28" s="56">
        <v>0</v>
      </c>
    </row>
    <row r="29" spans="1:56" ht="27.75" customHeight="1" x14ac:dyDescent="0.45">
      <c r="A29" s="3">
        <v>45803</v>
      </c>
      <c r="B29" s="14" t="s">
        <v>793</v>
      </c>
      <c r="C29" s="9" t="s">
        <v>787</v>
      </c>
      <c r="D29" s="13" t="s">
        <v>794</v>
      </c>
      <c r="E29" s="9">
        <v>19</v>
      </c>
      <c r="F29" s="9">
        <v>34</v>
      </c>
      <c r="G29" s="9" t="s">
        <v>60</v>
      </c>
      <c r="H29" s="9" t="s">
        <v>76</v>
      </c>
      <c r="I29" s="9">
        <v>84</v>
      </c>
      <c r="J29" s="9" t="s">
        <v>57</v>
      </c>
      <c r="K29" s="9">
        <v>5</v>
      </c>
      <c r="L29" s="9" t="s">
        <v>91</v>
      </c>
      <c r="M29" s="10">
        <v>20</v>
      </c>
      <c r="N29" s="9">
        <v>37</v>
      </c>
      <c r="O29" s="9">
        <v>40</v>
      </c>
      <c r="P29" s="10">
        <v>182.56479615999996</v>
      </c>
      <c r="Q29" s="10">
        <v>0</v>
      </c>
      <c r="R29" s="10">
        <v>182.56479615999996</v>
      </c>
      <c r="S29" s="9" t="s">
        <v>67</v>
      </c>
      <c r="T29" s="12">
        <v>45814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280</v>
      </c>
      <c r="AA29" s="8">
        <v>9918.7000000000007</v>
      </c>
      <c r="AB29" s="8">
        <v>9918.7000000000007</v>
      </c>
      <c r="AC29" s="8">
        <v>0</v>
      </c>
      <c r="AD29" s="8">
        <v>0</v>
      </c>
      <c r="AE29" s="8">
        <v>9918.7000000000007</v>
      </c>
      <c r="AF29" s="8">
        <v>0</v>
      </c>
      <c r="AG29" s="1" t="s">
        <v>122</v>
      </c>
      <c r="AH29" s="1" t="s">
        <v>68</v>
      </c>
      <c r="AI29" s="1">
        <v>4</v>
      </c>
      <c r="AJ29" s="3">
        <v>45814</v>
      </c>
      <c r="AK29" s="3">
        <v>45810</v>
      </c>
      <c r="AL29" s="3">
        <v>45804</v>
      </c>
      <c r="AM29" s="3">
        <v>45811</v>
      </c>
      <c r="AN29" s="3">
        <v>45812</v>
      </c>
      <c r="AO29" s="3">
        <v>45812</v>
      </c>
      <c r="AP29" s="3">
        <v>45809</v>
      </c>
      <c r="AQ29" s="3">
        <v>45813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56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 t="s">
        <v>96</v>
      </c>
      <c r="W30" s="10">
        <v>0</v>
      </c>
      <c r="X30" s="10">
        <v>0</v>
      </c>
      <c r="Y30" s="10">
        <v>0</v>
      </c>
      <c r="Z30" s="9" t="s">
        <v>280</v>
      </c>
      <c r="AA30" s="8">
        <v>9918.7000000000007</v>
      </c>
      <c r="AB30" s="8">
        <v>9918.7000000000007</v>
      </c>
      <c r="AC30" s="8">
        <v>0</v>
      </c>
      <c r="AD30" s="8">
        <v>0</v>
      </c>
      <c r="AE30" s="8">
        <v>9918.7000000000007</v>
      </c>
      <c r="AF30" s="8" t="s">
        <v>58</v>
      </c>
      <c r="AG30" s="1" t="s">
        <v>123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281</v>
      </c>
      <c r="BD30" s="56">
        <v>0</v>
      </c>
    </row>
    <row r="31" spans="1:56" ht="27.75" customHeight="1" x14ac:dyDescent="0.45">
      <c r="A31" s="3">
        <v>45796</v>
      </c>
      <c r="B31" s="14" t="s">
        <v>740</v>
      </c>
      <c r="C31" s="9" t="s">
        <v>151</v>
      </c>
      <c r="D31" s="13" t="s">
        <v>712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240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112</v>
      </c>
      <c r="T31" s="12" t="s">
        <v>63</v>
      </c>
      <c r="U31" s="11">
        <v>503</v>
      </c>
      <c r="V31" s="10">
        <v>0</v>
      </c>
      <c r="W31" s="10">
        <v>503</v>
      </c>
      <c r="X31" s="10">
        <v>5250</v>
      </c>
      <c r="Y31" s="10">
        <v>0</v>
      </c>
      <c r="Z31" s="9" t="s">
        <v>116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122</v>
      </c>
      <c r="AH31" s="1" t="s">
        <v>75</v>
      </c>
      <c r="AI31" s="1">
        <v>4</v>
      </c>
      <c r="AJ31" s="3" t="s">
        <v>63</v>
      </c>
      <c r="AK31" s="3" t="e">
        <v>#VALUE!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229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34</v>
      </c>
      <c r="G32" s="9" t="s">
        <v>60</v>
      </c>
      <c r="H32" s="9">
        <v>0</v>
      </c>
      <c r="I32" s="9">
        <v>80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116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58</v>
      </c>
      <c r="AG32" s="1" t="s">
        <v>122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230</v>
      </c>
      <c r="BD32" s="56">
        <v>0</v>
      </c>
    </row>
    <row r="33" spans="1:56" ht="27.75" customHeight="1" x14ac:dyDescent="0.45">
      <c r="A33" s="3" t="s">
        <v>145</v>
      </c>
      <c r="B33" s="14" t="s">
        <v>145</v>
      </c>
      <c r="C33" s="9" t="s">
        <v>562</v>
      </c>
      <c r="D33" s="13" t="s">
        <v>563</v>
      </c>
      <c r="E33" s="9">
        <v>20</v>
      </c>
      <c r="F33" s="9">
        <v>32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45838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150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122</v>
      </c>
      <c r="AH33" s="1" t="s">
        <v>74</v>
      </c>
      <c r="AI33" s="1">
        <v>2</v>
      </c>
      <c r="AJ33" s="3">
        <v>45838</v>
      </c>
      <c r="AK33" s="3">
        <v>0</v>
      </c>
      <c r="AL33" s="3">
        <v>45829</v>
      </c>
      <c r="AM33" s="3">
        <v>45836</v>
      </c>
      <c r="AN33" s="3">
        <v>45837</v>
      </c>
      <c r="AO33" s="3">
        <v>45837</v>
      </c>
      <c r="AP33" s="3">
        <v>45833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105</v>
      </c>
      <c r="BD33" s="56">
        <v>1149.1877222222222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150</v>
      </c>
      <c r="AA34" s="8">
        <v>18719.800000000003</v>
      </c>
      <c r="AB34" s="8">
        <v>0</v>
      </c>
      <c r="AC34" s="8">
        <v>18719.800000000003</v>
      </c>
      <c r="AD34" s="8">
        <v>0</v>
      </c>
      <c r="AE34" s="8">
        <v>0</v>
      </c>
      <c r="AF34" s="8" t="s">
        <v>58</v>
      </c>
      <c r="AG34" s="1" t="s">
        <v>124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45">
      <c r="A35" s="3">
        <v>45796</v>
      </c>
      <c r="B35" s="14" t="s">
        <v>742</v>
      </c>
      <c r="C35" s="9" t="s">
        <v>151</v>
      </c>
      <c r="D35" s="13" t="s">
        <v>714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112</v>
      </c>
      <c r="T35" s="12">
        <v>45813</v>
      </c>
      <c r="U35" s="11">
        <v>366</v>
      </c>
      <c r="V35" s="10">
        <v>0</v>
      </c>
      <c r="W35" s="10">
        <v>366</v>
      </c>
      <c r="X35" s="10">
        <v>5113</v>
      </c>
      <c r="Y35" s="10">
        <v>0</v>
      </c>
      <c r="Z35" s="9" t="s">
        <v>81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75</v>
      </c>
      <c r="AI35" s="1">
        <v>4</v>
      </c>
      <c r="AJ35" s="3">
        <v>45813</v>
      </c>
      <c r="AK35" s="3">
        <v>45809</v>
      </c>
      <c r="AL35" s="3">
        <v>45802</v>
      </c>
      <c r="AM35" s="3">
        <v>45810</v>
      </c>
      <c r="AN35" s="3">
        <v>45811</v>
      </c>
      <c r="AO35" s="3">
        <v>45812</v>
      </c>
      <c r="AP35" s="3">
        <v>45808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107</v>
      </c>
      <c r="BD35" s="56">
        <v>0</v>
      </c>
    </row>
    <row r="36" spans="1:56" ht="27.75" customHeight="1" x14ac:dyDescent="0.45">
      <c r="A36" s="3">
        <v>45796</v>
      </c>
      <c r="B36" s="14" t="s">
        <v>742</v>
      </c>
      <c r="C36" s="9" t="s">
        <v>151</v>
      </c>
      <c r="D36" s="13" t="s">
        <v>715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112</v>
      </c>
      <c r="T36" s="12">
        <v>45813</v>
      </c>
      <c r="U36" s="11">
        <v>3280</v>
      </c>
      <c r="V36" s="10">
        <v>0</v>
      </c>
      <c r="W36" s="10">
        <v>3280</v>
      </c>
      <c r="X36" s="10">
        <v>5975</v>
      </c>
      <c r="Y36" s="10">
        <v>0</v>
      </c>
      <c r="Z36" s="9" t="s">
        <v>81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124</v>
      </c>
      <c r="AH36" s="1" t="s">
        <v>75</v>
      </c>
      <c r="AI36" s="1">
        <v>4</v>
      </c>
      <c r="AJ36" s="3">
        <v>45813</v>
      </c>
      <c r="AK36" s="3">
        <v>45809</v>
      </c>
      <c r="AL36" s="3">
        <v>45802</v>
      </c>
      <c r="AM36" s="3">
        <v>45810</v>
      </c>
      <c r="AN36" s="3">
        <v>45811</v>
      </c>
      <c r="AO36" s="3">
        <v>45812</v>
      </c>
      <c r="AP36" s="3">
        <v>45808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107</v>
      </c>
      <c r="BD36" s="56">
        <v>0</v>
      </c>
    </row>
    <row r="37" spans="1:56" ht="27.75" customHeight="1" x14ac:dyDescent="0.45">
      <c r="A37" s="3">
        <v>45796</v>
      </c>
      <c r="B37" s="14" t="s">
        <v>743</v>
      </c>
      <c r="C37" s="9" t="s">
        <v>151</v>
      </c>
      <c r="D37" s="13" t="s">
        <v>302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112</v>
      </c>
      <c r="T37" s="12">
        <v>45813</v>
      </c>
      <c r="U37" s="11">
        <v>3853</v>
      </c>
      <c r="V37" s="10">
        <v>0</v>
      </c>
      <c r="W37" s="10">
        <v>3853</v>
      </c>
      <c r="X37" s="10">
        <v>15401</v>
      </c>
      <c r="Y37" s="10">
        <v>0</v>
      </c>
      <c r="Z37" s="9" t="s">
        <v>81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124</v>
      </c>
      <c r="AH37" s="1" t="s">
        <v>75</v>
      </c>
      <c r="AI37" s="1">
        <v>4</v>
      </c>
      <c r="AJ37" s="3">
        <v>45813</v>
      </c>
      <c r="AK37" s="3">
        <v>45809</v>
      </c>
      <c r="AL37" s="3">
        <v>45802</v>
      </c>
      <c r="AM37" s="3">
        <v>45810</v>
      </c>
      <c r="AN37" s="3">
        <v>45811</v>
      </c>
      <c r="AO37" s="3">
        <v>45812</v>
      </c>
      <c r="AP37" s="3">
        <v>45808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107</v>
      </c>
      <c r="BD37" s="56">
        <v>0</v>
      </c>
    </row>
    <row r="38" spans="1:56" ht="27.75" customHeight="1" x14ac:dyDescent="0.45">
      <c r="A38" s="3">
        <v>45796</v>
      </c>
      <c r="B38" s="14" t="s">
        <v>743</v>
      </c>
      <c r="C38" s="9" t="s">
        <v>151</v>
      </c>
      <c r="D38" s="13" t="s">
        <v>221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45813</v>
      </c>
      <c r="U38" s="11">
        <v>4349</v>
      </c>
      <c r="V38" s="10">
        <v>0</v>
      </c>
      <c r="W38" s="10">
        <v>4349</v>
      </c>
      <c r="X38" s="10">
        <v>0</v>
      </c>
      <c r="Y38" s="10">
        <v>4566.45</v>
      </c>
      <c r="Z38" s="9" t="s">
        <v>81</v>
      </c>
      <c r="AA38" s="8">
        <v>4556.6647499999999</v>
      </c>
      <c r="AB38" s="8">
        <v>4556.6647499999999</v>
      </c>
      <c r="AC38" s="8">
        <v>0</v>
      </c>
      <c r="AD38" s="8">
        <v>0</v>
      </c>
      <c r="AE38" s="8">
        <v>4556.6647499999999</v>
      </c>
      <c r="AF38" s="8">
        <v>0</v>
      </c>
      <c r="AG38" s="1" t="s">
        <v>124</v>
      </c>
      <c r="AH38" s="1" t="s">
        <v>75</v>
      </c>
      <c r="AI38" s="1">
        <v>4</v>
      </c>
      <c r="AJ38" s="3">
        <v>45813</v>
      </c>
      <c r="AK38" s="3">
        <v>45809</v>
      </c>
      <c r="AL38" s="3">
        <v>45802</v>
      </c>
      <c r="AM38" s="3">
        <v>45810</v>
      </c>
      <c r="AN38" s="3">
        <v>45811</v>
      </c>
      <c r="AO38" s="3">
        <v>45812</v>
      </c>
      <c r="AP38" s="3">
        <v>45808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107</v>
      </c>
      <c r="BD38" s="56">
        <v>0</v>
      </c>
    </row>
    <row r="39" spans="1:56" ht="27.75" customHeight="1" x14ac:dyDescent="0.45">
      <c r="A39" s="3">
        <v>45796</v>
      </c>
      <c r="B39" s="14" t="s">
        <v>744</v>
      </c>
      <c r="C39" s="9" t="s">
        <v>151</v>
      </c>
      <c r="D39" s="13" t="s">
        <v>342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45808</v>
      </c>
      <c r="U39" s="11">
        <v>10000</v>
      </c>
      <c r="V39" s="10">
        <v>0</v>
      </c>
      <c r="W39" s="10">
        <v>10000</v>
      </c>
      <c r="X39" s="10">
        <v>11000</v>
      </c>
      <c r="Y39" s="10">
        <v>0</v>
      </c>
      <c r="Z39" s="9" t="s">
        <v>81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124</v>
      </c>
      <c r="AH39" s="1" t="s">
        <v>75</v>
      </c>
      <c r="AI39" s="1">
        <v>4</v>
      </c>
      <c r="AJ39" s="3">
        <v>45808</v>
      </c>
      <c r="AK39" s="3">
        <v>45804</v>
      </c>
      <c r="AL39" s="3">
        <v>45797</v>
      </c>
      <c r="AM39" s="3">
        <v>45805</v>
      </c>
      <c r="AN39" s="3">
        <v>45806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107</v>
      </c>
      <c r="BD39" s="56">
        <v>0</v>
      </c>
    </row>
    <row r="40" spans="1:56" ht="27.75" customHeight="1" x14ac:dyDescent="0.45">
      <c r="A40" s="3">
        <v>45721</v>
      </c>
      <c r="B40" s="14" t="s">
        <v>354</v>
      </c>
      <c r="C40" s="9" t="s">
        <v>151</v>
      </c>
      <c r="D40" s="13" t="s">
        <v>342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112</v>
      </c>
      <c r="T40" s="12">
        <v>45808</v>
      </c>
      <c r="U40" s="11">
        <v>971</v>
      </c>
      <c r="V40" s="10">
        <v>0</v>
      </c>
      <c r="W40" s="10">
        <v>971</v>
      </c>
      <c r="X40" s="10">
        <v>1290</v>
      </c>
      <c r="Y40" s="10">
        <v>0</v>
      </c>
      <c r="Z40" s="9" t="s">
        <v>81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126</v>
      </c>
      <c r="AH40" s="1" t="s">
        <v>75</v>
      </c>
      <c r="AI40" s="1">
        <v>4</v>
      </c>
      <c r="AJ40" s="3">
        <v>45808</v>
      </c>
      <c r="AK40" s="3">
        <v>45804</v>
      </c>
      <c r="AL40" s="3">
        <v>45797</v>
      </c>
      <c r="AM40" s="3">
        <v>45805</v>
      </c>
      <c r="AN40" s="3">
        <v>45806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107</v>
      </c>
      <c r="BD40" s="56">
        <v>0</v>
      </c>
    </row>
    <row r="41" spans="1:56" ht="27.75" customHeight="1" x14ac:dyDescent="0.45">
      <c r="A41" s="3">
        <v>45796</v>
      </c>
      <c r="B41" s="14" t="s">
        <v>744</v>
      </c>
      <c r="C41" s="9" t="s">
        <v>151</v>
      </c>
      <c r="D41" s="13" t="s">
        <v>716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45808</v>
      </c>
      <c r="U41" s="11">
        <v>5040</v>
      </c>
      <c r="V41" s="10">
        <v>498</v>
      </c>
      <c r="W41" s="10">
        <v>4542</v>
      </c>
      <c r="X41" s="10">
        <v>5300</v>
      </c>
      <c r="Y41" s="10">
        <v>0</v>
      </c>
      <c r="Z41" s="9" t="s">
        <v>81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123</v>
      </c>
      <c r="AH41" s="1" t="s">
        <v>75</v>
      </c>
      <c r="AI41" s="1">
        <v>4</v>
      </c>
      <c r="AJ41" s="3">
        <v>45808</v>
      </c>
      <c r="AK41" s="3">
        <v>45804</v>
      </c>
      <c r="AL41" s="3">
        <v>45797</v>
      </c>
      <c r="AM41" s="3">
        <v>45805</v>
      </c>
      <c r="AN41" s="3">
        <v>45806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107</v>
      </c>
      <c r="BD41" s="56">
        <v>0</v>
      </c>
    </row>
    <row r="42" spans="1:56" ht="27.75" customHeight="1" x14ac:dyDescent="0.45">
      <c r="A42" s="3">
        <v>45796</v>
      </c>
      <c r="B42" s="14" t="s">
        <v>745</v>
      </c>
      <c r="C42" s="9" t="s">
        <v>151</v>
      </c>
      <c r="D42" s="13" t="s">
        <v>140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45808</v>
      </c>
      <c r="U42" s="11">
        <v>10000</v>
      </c>
      <c r="V42" s="10">
        <v>0</v>
      </c>
      <c r="W42" s="10">
        <v>10000</v>
      </c>
      <c r="X42" s="10">
        <v>10700</v>
      </c>
      <c r="Y42" s="10">
        <v>0</v>
      </c>
      <c r="Z42" s="9" t="s">
        <v>81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123</v>
      </c>
      <c r="AH42" s="1" t="s">
        <v>75</v>
      </c>
      <c r="AI42" s="1">
        <v>4</v>
      </c>
      <c r="AJ42" s="3">
        <v>45808</v>
      </c>
      <c r="AK42" s="3">
        <v>45804</v>
      </c>
      <c r="AL42" s="3">
        <v>45797</v>
      </c>
      <c r="AM42" s="3">
        <v>45805</v>
      </c>
      <c r="AN42" s="3">
        <v>45806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107</v>
      </c>
      <c r="BD42" s="56">
        <v>0</v>
      </c>
    </row>
    <row r="43" spans="1:56" ht="27.75" customHeight="1" x14ac:dyDescent="0.45">
      <c r="A43" s="3">
        <v>45766</v>
      </c>
      <c r="B43" s="14" t="s">
        <v>482</v>
      </c>
      <c r="C43" s="9" t="s">
        <v>151</v>
      </c>
      <c r="D43" s="13" t="s">
        <v>140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240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45808</v>
      </c>
      <c r="U43" s="11">
        <v>5200</v>
      </c>
      <c r="V43" s="10">
        <v>1160</v>
      </c>
      <c r="W43" s="10">
        <v>4040</v>
      </c>
      <c r="X43" s="10">
        <v>4555</v>
      </c>
      <c r="Y43" s="10">
        <v>677.25</v>
      </c>
      <c r="Z43" s="9" t="s">
        <v>81</v>
      </c>
      <c r="AA43" s="8">
        <v>709.58868750000011</v>
      </c>
      <c r="AB43" s="8">
        <v>709.58868750000011</v>
      </c>
      <c r="AC43" s="8">
        <v>0</v>
      </c>
      <c r="AD43" s="8">
        <v>709.58868750000011</v>
      </c>
      <c r="AE43" s="8">
        <v>0</v>
      </c>
      <c r="AF43" s="8" t="s">
        <v>271</v>
      </c>
      <c r="AG43" s="1" t="s">
        <v>123</v>
      </c>
      <c r="AH43" s="1" t="s">
        <v>75</v>
      </c>
      <c r="AI43" s="1">
        <v>4</v>
      </c>
      <c r="AJ43" s="3">
        <v>45808</v>
      </c>
      <c r="AK43" s="3">
        <v>45804</v>
      </c>
      <c r="AL43" s="3">
        <v>45797</v>
      </c>
      <c r="AM43" s="3">
        <v>45805</v>
      </c>
      <c r="AN43" s="3">
        <v>45806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 t="s">
        <v>691</v>
      </c>
      <c r="AZ43" s="2">
        <v>0</v>
      </c>
      <c r="BA43" s="2">
        <v>0</v>
      </c>
      <c r="BB43" s="2">
        <v>0</v>
      </c>
      <c r="BC43" s="1" t="s">
        <v>107</v>
      </c>
      <c r="BD43" s="56">
        <v>0</v>
      </c>
    </row>
    <row r="44" spans="1:56" ht="27.75" customHeight="1" x14ac:dyDescent="0.45">
      <c r="A44" s="3">
        <v>45796</v>
      </c>
      <c r="B44" s="14" t="s">
        <v>746</v>
      </c>
      <c r="C44" s="9" t="s">
        <v>151</v>
      </c>
      <c r="D44" s="13" t="s">
        <v>160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45814</v>
      </c>
      <c r="U44" s="11">
        <v>40000</v>
      </c>
      <c r="V44" s="10">
        <v>0</v>
      </c>
      <c r="W44" s="10">
        <v>40000</v>
      </c>
      <c r="X44" s="10">
        <v>0</v>
      </c>
      <c r="Y44" s="10">
        <v>42000</v>
      </c>
      <c r="Z44" s="9" t="s">
        <v>81</v>
      </c>
      <c r="AA44" s="8">
        <v>41910</v>
      </c>
      <c r="AB44" s="8">
        <v>37674</v>
      </c>
      <c r="AC44" s="8">
        <v>4236</v>
      </c>
      <c r="AD44" s="8">
        <v>0</v>
      </c>
      <c r="AE44" s="8">
        <v>41910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45814</v>
      </c>
      <c r="AK44" s="3">
        <v>45810</v>
      </c>
      <c r="AL44" s="3">
        <v>45803</v>
      </c>
      <c r="AM44" s="3">
        <v>45811</v>
      </c>
      <c r="AN44" s="3">
        <v>45812</v>
      </c>
      <c r="AO44" s="3">
        <v>45813</v>
      </c>
      <c r="AP44" s="3">
        <v>45809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732</v>
      </c>
      <c r="AZ44" s="2">
        <v>0</v>
      </c>
      <c r="BA44" s="2">
        <v>0</v>
      </c>
      <c r="BB44" s="2">
        <v>0</v>
      </c>
      <c r="BC44" s="1" t="s">
        <v>107</v>
      </c>
      <c r="BD44" s="56">
        <v>320.05333333333334</v>
      </c>
    </row>
    <row r="45" spans="1:56" ht="27.75" customHeight="1" x14ac:dyDescent="0.45">
      <c r="A45" s="3">
        <v>45766</v>
      </c>
      <c r="B45" s="14" t="s">
        <v>483</v>
      </c>
      <c r="C45" s="9" t="s">
        <v>151</v>
      </c>
      <c r="D45" s="13" t="s">
        <v>160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240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45814</v>
      </c>
      <c r="U45" s="11">
        <v>1866</v>
      </c>
      <c r="V45" s="10">
        <v>608</v>
      </c>
      <c r="W45" s="10">
        <v>1258</v>
      </c>
      <c r="X45" s="10">
        <v>0</v>
      </c>
      <c r="Y45" s="10">
        <v>1320.9</v>
      </c>
      <c r="Z45" s="9" t="s">
        <v>81</v>
      </c>
      <c r="AA45" s="8">
        <v>1318.0695000000003</v>
      </c>
      <c r="AB45" s="8">
        <v>0</v>
      </c>
      <c r="AC45" s="8">
        <v>1318.0695000000003</v>
      </c>
      <c r="AD45" s="8">
        <v>0</v>
      </c>
      <c r="AE45" s="8">
        <v>1318.0695000000003</v>
      </c>
      <c r="AF45" s="8" t="s">
        <v>271</v>
      </c>
      <c r="AG45" s="1" t="s">
        <v>123</v>
      </c>
      <c r="AH45" s="1" t="s">
        <v>75</v>
      </c>
      <c r="AI45" s="1">
        <v>4</v>
      </c>
      <c r="AJ45" s="3">
        <v>45814</v>
      </c>
      <c r="AK45" s="3">
        <v>45810</v>
      </c>
      <c r="AL45" s="3">
        <v>45803</v>
      </c>
      <c r="AM45" s="3">
        <v>45811</v>
      </c>
      <c r="AN45" s="3">
        <v>45812</v>
      </c>
      <c r="AO45" s="3">
        <v>45813</v>
      </c>
      <c r="AP45" s="3">
        <v>45809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99.587473333333321</v>
      </c>
    </row>
    <row r="46" spans="1:56" ht="27.75" customHeight="1" x14ac:dyDescent="0.45">
      <c r="A46" s="3">
        <v>45796</v>
      </c>
      <c r="B46" s="14" t="s">
        <v>747</v>
      </c>
      <c r="C46" s="9" t="s">
        <v>151</v>
      </c>
      <c r="D46" s="13" t="s">
        <v>304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45814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81</v>
      </c>
      <c r="AA46" s="8">
        <v>10477.5</v>
      </c>
      <c r="AB46" s="8">
        <v>0</v>
      </c>
      <c r="AC46" s="8">
        <v>10477.5</v>
      </c>
      <c r="AD46" s="8">
        <v>0</v>
      </c>
      <c r="AE46" s="8">
        <v>10477.5</v>
      </c>
      <c r="AF46" s="8">
        <v>0</v>
      </c>
      <c r="AG46" s="1" t="s">
        <v>123</v>
      </c>
      <c r="AH46" s="1" t="s">
        <v>75</v>
      </c>
      <c r="AI46" s="1">
        <v>4</v>
      </c>
      <c r="AJ46" s="3">
        <v>45814</v>
      </c>
      <c r="AK46" s="3">
        <v>45810</v>
      </c>
      <c r="AL46" s="3">
        <v>45803</v>
      </c>
      <c r="AM46" s="3">
        <v>45811</v>
      </c>
      <c r="AN46" s="3">
        <v>45812</v>
      </c>
      <c r="AO46" s="3">
        <v>45813</v>
      </c>
      <c r="AP46" s="3">
        <v>45809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791.63333333333321</v>
      </c>
    </row>
    <row r="47" spans="1:56" ht="27.75" customHeight="1" x14ac:dyDescent="0.45">
      <c r="A47" s="3">
        <v>45766</v>
      </c>
      <c r="B47" s="14" t="s">
        <v>483</v>
      </c>
      <c r="C47" s="9" t="s">
        <v>151</v>
      </c>
      <c r="D47" s="13" t="s">
        <v>304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240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45814</v>
      </c>
      <c r="U47" s="11">
        <v>1120</v>
      </c>
      <c r="V47" s="10">
        <v>700</v>
      </c>
      <c r="W47" s="10">
        <v>420</v>
      </c>
      <c r="X47" s="10">
        <v>0</v>
      </c>
      <c r="Y47" s="10">
        <v>441</v>
      </c>
      <c r="Z47" s="9" t="s">
        <v>81</v>
      </c>
      <c r="AA47" s="8">
        <v>440.05500000000006</v>
      </c>
      <c r="AB47" s="8">
        <v>0</v>
      </c>
      <c r="AC47" s="8">
        <v>440.05500000000006</v>
      </c>
      <c r="AD47" s="8">
        <v>0</v>
      </c>
      <c r="AE47" s="8">
        <v>440.05500000000006</v>
      </c>
      <c r="AF47" s="8" t="s">
        <v>271</v>
      </c>
      <c r="AG47" s="1" t="s">
        <v>123</v>
      </c>
      <c r="AH47" s="1" t="s">
        <v>75</v>
      </c>
      <c r="AI47" s="1">
        <v>4</v>
      </c>
      <c r="AJ47" s="3">
        <v>45814</v>
      </c>
      <c r="AK47" s="3">
        <v>45810</v>
      </c>
      <c r="AL47" s="3">
        <v>45803</v>
      </c>
      <c r="AM47" s="3">
        <v>45811</v>
      </c>
      <c r="AN47" s="3">
        <v>45812</v>
      </c>
      <c r="AO47" s="3">
        <v>45813</v>
      </c>
      <c r="AP47" s="3">
        <v>45809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33.248599999999996</v>
      </c>
    </row>
    <row r="48" spans="1:56" ht="27.75" customHeight="1" x14ac:dyDescent="0.45">
      <c r="A48" s="3">
        <v>45720</v>
      </c>
      <c r="B48" s="14" t="s">
        <v>349</v>
      </c>
      <c r="C48" s="9" t="s">
        <v>111</v>
      </c>
      <c r="D48" s="13" t="s">
        <v>452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45817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81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123</v>
      </c>
      <c r="AH48" s="1" t="s">
        <v>75</v>
      </c>
      <c r="AI48" s="1">
        <v>4</v>
      </c>
      <c r="AJ48" s="3">
        <v>45817</v>
      </c>
      <c r="AK48" s="3">
        <v>45813</v>
      </c>
      <c r="AL48" s="3">
        <v>45806</v>
      </c>
      <c r="AM48" s="3">
        <v>45814</v>
      </c>
      <c r="AN48" s="3">
        <v>45815</v>
      </c>
      <c r="AO48" s="3">
        <v>45816</v>
      </c>
      <c r="AP48" s="3">
        <v>45812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45799</v>
      </c>
      <c r="B49" s="14" t="s">
        <v>795</v>
      </c>
      <c r="C49" s="9" t="s">
        <v>764</v>
      </c>
      <c r="D49" s="13" t="s">
        <v>765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45819</v>
      </c>
      <c r="U49" s="11">
        <v>12000</v>
      </c>
      <c r="V49" s="10">
        <v>0</v>
      </c>
      <c r="W49" s="10">
        <v>12000</v>
      </c>
      <c r="X49" s="10">
        <v>0</v>
      </c>
      <c r="Y49" s="10">
        <v>12600</v>
      </c>
      <c r="Z49" s="9" t="s">
        <v>81</v>
      </c>
      <c r="AA49" s="8">
        <v>11902.44</v>
      </c>
      <c r="AB49" s="8">
        <v>0</v>
      </c>
      <c r="AC49" s="8">
        <v>11902.44</v>
      </c>
      <c r="AD49" s="8">
        <v>0</v>
      </c>
      <c r="AE49" s="8">
        <v>11902.44</v>
      </c>
      <c r="AF49" s="8" t="s">
        <v>271</v>
      </c>
      <c r="AG49" s="1" t="s">
        <v>122</v>
      </c>
      <c r="AH49" s="1" t="s">
        <v>75</v>
      </c>
      <c r="AI49" s="1">
        <v>4</v>
      </c>
      <c r="AJ49" s="3">
        <v>45819</v>
      </c>
      <c r="AK49" s="3">
        <v>45815</v>
      </c>
      <c r="AL49" s="3">
        <v>45808</v>
      </c>
      <c r="AM49" s="3">
        <v>45816</v>
      </c>
      <c r="AN49" s="3">
        <v>45817</v>
      </c>
      <c r="AO49" s="3">
        <v>45818</v>
      </c>
      <c r="AP49" s="3">
        <v>45814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899.29546666666681</v>
      </c>
    </row>
    <row r="50" spans="1:56" ht="27.75" customHeight="1" x14ac:dyDescent="0.45">
      <c r="A50" s="3">
        <v>45799</v>
      </c>
      <c r="B50" s="14" t="s">
        <v>795</v>
      </c>
      <c r="C50" s="9" t="s">
        <v>764</v>
      </c>
      <c r="D50" s="13" t="s">
        <v>766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45819</v>
      </c>
      <c r="U50" s="11">
        <v>8000</v>
      </c>
      <c r="V50" s="10">
        <v>0</v>
      </c>
      <c r="W50" s="10">
        <v>8000</v>
      </c>
      <c r="X50" s="10">
        <v>0</v>
      </c>
      <c r="Y50" s="10">
        <v>8400</v>
      </c>
      <c r="Z50" s="9" t="s">
        <v>81</v>
      </c>
      <c r="AA50" s="8">
        <v>7934.96</v>
      </c>
      <c r="AB50" s="8">
        <v>0</v>
      </c>
      <c r="AC50" s="8">
        <v>7934.96</v>
      </c>
      <c r="AD50" s="8">
        <v>0</v>
      </c>
      <c r="AE50" s="8">
        <v>7934.96</v>
      </c>
      <c r="AF50" s="8" t="s">
        <v>271</v>
      </c>
      <c r="AG50" s="1" t="s">
        <v>122</v>
      </c>
      <c r="AH50" s="1" t="s">
        <v>75</v>
      </c>
      <c r="AI50" s="1">
        <v>4</v>
      </c>
      <c r="AJ50" s="3">
        <v>45819</v>
      </c>
      <c r="AK50" s="3">
        <v>45815</v>
      </c>
      <c r="AL50" s="3">
        <v>45808</v>
      </c>
      <c r="AM50" s="3">
        <v>45816</v>
      </c>
      <c r="AN50" s="3">
        <v>45817</v>
      </c>
      <c r="AO50" s="3">
        <v>45818</v>
      </c>
      <c r="AP50" s="3">
        <v>45814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599.53031111111113</v>
      </c>
    </row>
    <row r="51" spans="1:56" ht="27.75" customHeight="1" x14ac:dyDescent="0.45">
      <c r="A51" s="3">
        <v>45782</v>
      </c>
      <c r="B51" s="14" t="s">
        <v>708</v>
      </c>
      <c r="C51" s="9" t="s">
        <v>80</v>
      </c>
      <c r="D51" s="13" t="s">
        <v>421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45820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81</v>
      </c>
      <c r="AA51" s="8">
        <v>5518.15</v>
      </c>
      <c r="AB51" s="8">
        <v>0</v>
      </c>
      <c r="AC51" s="8">
        <v>5518.15</v>
      </c>
      <c r="AD51" s="8">
        <v>0</v>
      </c>
      <c r="AE51" s="8">
        <v>5518.15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45820</v>
      </c>
      <c r="AK51" s="3">
        <v>45816</v>
      </c>
      <c r="AL51" s="3">
        <v>45809</v>
      </c>
      <c r="AM51" s="3">
        <v>45817</v>
      </c>
      <c r="AN51" s="3">
        <v>45818</v>
      </c>
      <c r="AO51" s="3">
        <v>45819</v>
      </c>
      <c r="AP51" s="3">
        <v>45815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416.92688888888887</v>
      </c>
    </row>
    <row r="52" spans="1:56" ht="27.75" customHeight="1" x14ac:dyDescent="0.45">
      <c r="A52" s="3">
        <v>45756</v>
      </c>
      <c r="B52" s="14" t="s">
        <v>443</v>
      </c>
      <c r="C52" s="9" t="s">
        <v>80</v>
      </c>
      <c r="D52" s="13" t="s">
        <v>444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45820</v>
      </c>
      <c r="U52" s="11">
        <v>3000</v>
      </c>
      <c r="V52" s="10">
        <v>3148</v>
      </c>
      <c r="W52" s="10">
        <v>0</v>
      </c>
      <c r="X52" s="10">
        <v>6505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>
        <v>45820</v>
      </c>
      <c r="AK52" s="3">
        <v>45816</v>
      </c>
      <c r="AL52" s="3">
        <v>45809</v>
      </c>
      <c r="AM52" s="3">
        <v>45817</v>
      </c>
      <c r="AN52" s="3">
        <v>45818</v>
      </c>
      <c r="AO52" s="3">
        <v>45819</v>
      </c>
      <c r="AP52" s="3">
        <v>45815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45740</v>
      </c>
      <c r="B53" s="14" t="s">
        <v>384</v>
      </c>
      <c r="C53" s="9" t="s">
        <v>80</v>
      </c>
      <c r="D53" s="13" t="s">
        <v>292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45820</v>
      </c>
      <c r="U53" s="11">
        <v>2500</v>
      </c>
      <c r="V53" s="10">
        <v>2825</v>
      </c>
      <c r="W53" s="10">
        <v>0</v>
      </c>
      <c r="X53" s="10">
        <v>5688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45820</v>
      </c>
      <c r="AK53" s="3">
        <v>45816</v>
      </c>
      <c r="AL53" s="3">
        <v>45809</v>
      </c>
      <c r="AM53" s="3">
        <v>45817</v>
      </c>
      <c r="AN53" s="3">
        <v>45818</v>
      </c>
      <c r="AO53" s="3">
        <v>45819</v>
      </c>
      <c r="AP53" s="3">
        <v>45815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144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45808</v>
      </c>
      <c r="B54" s="14" t="s">
        <v>137</v>
      </c>
      <c r="C54" s="9" t="s">
        <v>833</v>
      </c>
      <c r="D54" s="13" t="s">
        <v>834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239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45821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81</v>
      </c>
      <c r="AA54" s="8">
        <v>8801.1</v>
      </c>
      <c r="AB54" s="8">
        <v>0</v>
      </c>
      <c r="AC54" s="8">
        <v>8801.1</v>
      </c>
      <c r="AD54" s="8">
        <v>0</v>
      </c>
      <c r="AE54" s="8">
        <v>8801.1</v>
      </c>
      <c r="AF54" s="8">
        <v>0</v>
      </c>
      <c r="AG54" s="1" t="s">
        <v>61</v>
      </c>
      <c r="AH54" s="1" t="s">
        <v>68</v>
      </c>
      <c r="AI54" s="1">
        <v>4</v>
      </c>
      <c r="AJ54" s="3">
        <v>45821</v>
      </c>
      <c r="AK54" s="3">
        <v>45817</v>
      </c>
      <c r="AL54" s="3">
        <v>45811</v>
      </c>
      <c r="AM54" s="3">
        <v>45818</v>
      </c>
      <c r="AN54" s="3">
        <v>45819</v>
      </c>
      <c r="AO54" s="3">
        <v>45819</v>
      </c>
      <c r="AP54" s="3">
        <v>45816</v>
      </c>
      <c r="AQ54" s="3">
        <v>45820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664.97200000000009</v>
      </c>
    </row>
    <row r="55" spans="1:56" ht="27.75" customHeight="1" x14ac:dyDescent="0.45">
      <c r="A55" s="3">
        <v>45803</v>
      </c>
      <c r="B55" s="14" t="s">
        <v>796</v>
      </c>
      <c r="C55" s="9" t="s">
        <v>111</v>
      </c>
      <c r="D55" s="13" t="s">
        <v>797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45835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81</v>
      </c>
      <c r="AA55" s="8">
        <v>3310.89</v>
      </c>
      <c r="AB55" s="8">
        <v>0</v>
      </c>
      <c r="AC55" s="8">
        <v>3310.89</v>
      </c>
      <c r="AD55" s="8">
        <v>0</v>
      </c>
      <c r="AE55" s="8">
        <v>3310.89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45835</v>
      </c>
      <c r="AK55" s="3">
        <v>45831</v>
      </c>
      <c r="AL55" s="3">
        <v>45824</v>
      </c>
      <c r="AM55" s="3">
        <v>45832</v>
      </c>
      <c r="AN55" s="3">
        <v>45833</v>
      </c>
      <c r="AO55" s="3">
        <v>45834</v>
      </c>
      <c r="AP55" s="3">
        <v>45830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250.15613333333337</v>
      </c>
    </row>
    <row r="56" spans="1:56" ht="27.75" customHeight="1" x14ac:dyDescent="0.45">
      <c r="A56" s="3">
        <v>45803</v>
      </c>
      <c r="B56" s="14" t="s">
        <v>798</v>
      </c>
      <c r="C56" s="9" t="s">
        <v>111</v>
      </c>
      <c r="D56" s="13" t="s">
        <v>799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45817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81</v>
      </c>
      <c r="AA56" s="8">
        <v>3310.89</v>
      </c>
      <c r="AB56" s="8">
        <v>0</v>
      </c>
      <c r="AC56" s="8">
        <v>3310.89</v>
      </c>
      <c r="AD56" s="8">
        <v>0</v>
      </c>
      <c r="AE56" s="8">
        <v>3310.89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45817</v>
      </c>
      <c r="AK56" s="3">
        <v>45813</v>
      </c>
      <c r="AL56" s="3">
        <v>45806</v>
      </c>
      <c r="AM56" s="3">
        <v>45814</v>
      </c>
      <c r="AN56" s="3">
        <v>45815</v>
      </c>
      <c r="AO56" s="3">
        <v>45816</v>
      </c>
      <c r="AP56" s="3">
        <v>45812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250.15613333333337</v>
      </c>
    </row>
    <row r="57" spans="1:56" ht="27.75" customHeight="1" x14ac:dyDescent="0.45">
      <c r="A57" s="3" t="s">
        <v>145</v>
      </c>
      <c r="B57" s="14" t="s">
        <v>145</v>
      </c>
      <c r="C57" s="9" t="s">
        <v>151</v>
      </c>
      <c r="D57" s="13" t="s">
        <v>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45838</v>
      </c>
      <c r="U57" s="11">
        <v>100000</v>
      </c>
      <c r="V57" s="10">
        <v>0</v>
      </c>
      <c r="W57" s="10">
        <v>100000</v>
      </c>
      <c r="X57" s="10">
        <v>0</v>
      </c>
      <c r="Y57" s="10">
        <v>105000</v>
      </c>
      <c r="Z57" s="9" t="s">
        <v>81</v>
      </c>
      <c r="AA57" s="8">
        <v>104775.00000000001</v>
      </c>
      <c r="AB57" s="8">
        <v>0</v>
      </c>
      <c r="AC57" s="8">
        <v>104775.00000000001</v>
      </c>
      <c r="AD57" s="8">
        <v>0</v>
      </c>
      <c r="AE57" s="8">
        <v>104775.00000000001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45838</v>
      </c>
      <c r="AK57" s="3">
        <v>45834</v>
      </c>
      <c r="AL57" s="3">
        <v>45827</v>
      </c>
      <c r="AM57" s="3">
        <v>45835</v>
      </c>
      <c r="AN57" s="3">
        <v>45836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7916.333333333333</v>
      </c>
    </row>
    <row r="58" spans="1:56" ht="27.75" customHeight="1" x14ac:dyDescent="0.45">
      <c r="A58" s="3">
        <v>45803</v>
      </c>
      <c r="B58" s="14" t="s">
        <v>800</v>
      </c>
      <c r="C58" s="9" t="s">
        <v>111</v>
      </c>
      <c r="D58" s="13" t="s">
        <v>801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45831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0</v>
      </c>
      <c r="AC58" s="8">
        <v>3310.89</v>
      </c>
      <c r="AD58" s="8">
        <v>0</v>
      </c>
      <c r="AE58" s="8">
        <v>3310.89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45831</v>
      </c>
      <c r="AK58" s="3">
        <v>45827</v>
      </c>
      <c r="AL58" s="3">
        <v>45820</v>
      </c>
      <c r="AM58" s="3">
        <v>45828</v>
      </c>
      <c r="AN58" s="3">
        <v>45829</v>
      </c>
      <c r="AO58" s="3">
        <v>45830</v>
      </c>
      <c r="AP58" s="3">
        <v>45826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144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250.15613333333337</v>
      </c>
    </row>
    <row r="59" spans="1:56" ht="27.75" customHeight="1" x14ac:dyDescent="0.45">
      <c r="A59" s="3">
        <v>45798</v>
      </c>
      <c r="B59" s="14" t="s">
        <v>777</v>
      </c>
      <c r="C59" s="9" t="s">
        <v>111</v>
      </c>
      <c r="D59" s="13" t="s">
        <v>767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81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122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144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416.92688888888887</v>
      </c>
    </row>
    <row r="60" spans="1:56" ht="27.75" customHeight="1" x14ac:dyDescent="0.45">
      <c r="A60" s="3">
        <v>45782</v>
      </c>
      <c r="B60" s="14" t="s">
        <v>708</v>
      </c>
      <c r="C60" s="9" t="s">
        <v>80</v>
      </c>
      <c r="D60" s="13" t="s">
        <v>421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81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122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144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1667.7075555555555</v>
      </c>
    </row>
    <row r="61" spans="1:56" ht="27.75" customHeight="1" x14ac:dyDescent="0.45">
      <c r="A61" s="3">
        <v>45721</v>
      </c>
      <c r="B61" s="14" t="s">
        <v>354</v>
      </c>
      <c r="C61" s="9" t="s">
        <v>151</v>
      </c>
      <c r="D61" s="13" t="s">
        <v>303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45611</v>
      </c>
      <c r="B62" s="14" t="s">
        <v>237</v>
      </c>
      <c r="C62" s="9" t="s">
        <v>151</v>
      </c>
      <c r="D62" s="13" t="s">
        <v>131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45721</v>
      </c>
      <c r="B63" s="14" t="s">
        <v>356</v>
      </c>
      <c r="C63" s="9" t="s">
        <v>151</v>
      </c>
      <c r="D63" s="13" t="s">
        <v>343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734</v>
      </c>
      <c r="V63" s="10">
        <v>0</v>
      </c>
      <c r="W63" s="10">
        <v>734</v>
      </c>
      <c r="X63" s="10">
        <v>5520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144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 t="s">
        <v>145</v>
      </c>
      <c r="B64" s="14" t="s">
        <v>145</v>
      </c>
      <c r="C64" s="9" t="s">
        <v>80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1667.7075555555555</v>
      </c>
    </row>
    <row r="65" spans="1:56" ht="27.75" customHeight="1" x14ac:dyDescent="0.45">
      <c r="A65" s="3" t="s">
        <v>145</v>
      </c>
      <c r="B65" s="14" t="s">
        <v>145</v>
      </c>
      <c r="C65" s="9" t="s">
        <v>98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45838</v>
      </c>
      <c r="U65" s="11">
        <v>40000</v>
      </c>
      <c r="V65" s="10">
        <v>0</v>
      </c>
      <c r="W65" s="10">
        <v>40000</v>
      </c>
      <c r="X65" s="10">
        <v>0</v>
      </c>
      <c r="Y65" s="10">
        <v>42000</v>
      </c>
      <c r="Z65" s="9" t="s">
        <v>81</v>
      </c>
      <c r="AA65" s="8">
        <v>43027.600000000006</v>
      </c>
      <c r="AB65" s="8">
        <v>0</v>
      </c>
      <c r="AC65" s="8">
        <v>43027.600000000006</v>
      </c>
      <c r="AD65" s="8">
        <v>0</v>
      </c>
      <c r="AE65" s="8">
        <v>43027.600000000006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3250.9742222222226</v>
      </c>
    </row>
    <row r="66" spans="1:56" ht="27.75" customHeight="1" x14ac:dyDescent="0.45">
      <c r="A66" s="3">
        <v>45681</v>
      </c>
      <c r="B66" s="14" t="s">
        <v>311</v>
      </c>
      <c r="C66" s="9" t="s">
        <v>80</v>
      </c>
      <c r="D66" s="13" t="s">
        <v>309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262.82226666666674</v>
      </c>
    </row>
    <row r="67" spans="1:56" ht="27.75" customHeight="1" x14ac:dyDescent="0.45">
      <c r="A67" s="3">
        <v>45705</v>
      </c>
      <c r="B67" s="14" t="s">
        <v>330</v>
      </c>
      <c r="C67" s="9" t="s">
        <v>151</v>
      </c>
      <c r="D67" s="13" t="s">
        <v>205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240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855</v>
      </c>
      <c r="V67" s="10">
        <v>0</v>
      </c>
      <c r="W67" s="10">
        <v>855</v>
      </c>
      <c r="X67" s="10">
        <v>16440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336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45674</v>
      </c>
      <c r="B68" s="14" t="s">
        <v>307</v>
      </c>
      <c r="C68" s="9" t="s">
        <v>151</v>
      </c>
      <c r="D68" s="13" t="s">
        <v>305</v>
      </c>
      <c r="E68" s="9">
        <v>20</v>
      </c>
      <c r="F68" s="9">
        <v>35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152</v>
      </c>
      <c r="V68" s="10">
        <v>0</v>
      </c>
      <c r="W68" s="10">
        <v>152</v>
      </c>
      <c r="X68" s="10">
        <v>6000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5987</v>
      </c>
      <c r="AG68" s="1" t="s">
        <v>122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335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45611</v>
      </c>
      <c r="B69" s="14" t="s">
        <v>236</v>
      </c>
      <c r="C69" s="9" t="s">
        <v>151</v>
      </c>
      <c r="D69" s="13" t="s">
        <v>232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117</v>
      </c>
      <c r="V69" s="10">
        <v>0</v>
      </c>
      <c r="W69" s="10">
        <v>117</v>
      </c>
      <c r="X69" s="10">
        <v>10065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45523</v>
      </c>
      <c r="B70" s="14" t="s">
        <v>201</v>
      </c>
      <c r="C70" s="9" t="s">
        <v>151</v>
      </c>
      <c r="D70" s="13" t="s">
        <v>199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1260</v>
      </c>
      <c r="V70" s="10">
        <v>0</v>
      </c>
      <c r="W70" s="10">
        <v>1260</v>
      </c>
      <c r="X70" s="10">
        <v>11095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45523</v>
      </c>
      <c r="B71" s="14" t="s">
        <v>201</v>
      </c>
      <c r="C71" s="9" t="s">
        <v>151</v>
      </c>
      <c r="D71" s="13" t="s">
        <v>200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89</v>
      </c>
      <c r="V71" s="10">
        <v>0</v>
      </c>
      <c r="W71" s="10">
        <v>89</v>
      </c>
      <c r="X71" s="10">
        <v>11180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45752</v>
      </c>
      <c r="B72" s="14" t="s">
        <v>414</v>
      </c>
      <c r="C72" s="9" t="s">
        <v>80</v>
      </c>
      <c r="D72" s="13" t="s">
        <v>415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141</v>
      </c>
      <c r="U72" s="11">
        <v>2000</v>
      </c>
      <c r="V72" s="10">
        <v>2000</v>
      </c>
      <c r="W72" s="10">
        <v>0</v>
      </c>
      <c r="X72" s="10">
        <v>5400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141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439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45741</v>
      </c>
      <c r="B73" s="14" t="s">
        <v>388</v>
      </c>
      <c r="C73" s="9" t="s">
        <v>111</v>
      </c>
      <c r="D73" s="13" t="s">
        <v>383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141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141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439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45720</v>
      </c>
      <c r="B74" s="14" t="s">
        <v>137</v>
      </c>
      <c r="C74" s="9" t="s">
        <v>111</v>
      </c>
      <c r="D74" s="13" t="s">
        <v>264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141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141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45720</v>
      </c>
      <c r="B75" s="14" t="s">
        <v>137</v>
      </c>
      <c r="C75" s="9" t="s">
        <v>111</v>
      </c>
      <c r="D75" s="13" t="s">
        <v>289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141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141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45541</v>
      </c>
      <c r="B76" s="14" t="s">
        <v>207</v>
      </c>
      <c r="C76" s="9" t="s">
        <v>111</v>
      </c>
      <c r="D76" s="13" t="s">
        <v>208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141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213</v>
      </c>
      <c r="AG76" s="1" t="s">
        <v>122</v>
      </c>
      <c r="AH76" s="1" t="s">
        <v>75</v>
      </c>
      <c r="AI76" s="1">
        <v>4</v>
      </c>
      <c r="AJ76" s="3" t="s">
        <v>141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298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45548</v>
      </c>
      <c r="B77" s="14" t="s">
        <v>211</v>
      </c>
      <c r="C77" s="9" t="s">
        <v>111</v>
      </c>
      <c r="D77" s="13" t="s">
        <v>210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141</v>
      </c>
      <c r="U77" s="11">
        <v>2500</v>
      </c>
      <c r="V77" s="10">
        <v>2364</v>
      </c>
      <c r="W77" s="10">
        <v>136</v>
      </c>
      <c r="X77" s="10">
        <v>5500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141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45581</v>
      </c>
      <c r="B78" s="14" t="s">
        <v>217</v>
      </c>
      <c r="C78" s="9" t="s">
        <v>111</v>
      </c>
      <c r="D78" s="13" t="s">
        <v>218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141</v>
      </c>
      <c r="U78" s="11">
        <v>3000</v>
      </c>
      <c r="V78" s="10">
        <v>3194</v>
      </c>
      <c r="W78" s="10">
        <v>0</v>
      </c>
      <c r="X78" s="10">
        <v>5632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141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20</v>
      </c>
      <c r="F79" s="9">
        <v>38</v>
      </c>
      <c r="G79" s="9">
        <v>0</v>
      </c>
      <c r="H79" s="9">
        <v>0</v>
      </c>
      <c r="I79" s="9">
        <v>84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81</v>
      </c>
      <c r="AA79" s="8">
        <v>307756.56793750008</v>
      </c>
      <c r="AB79" s="8">
        <v>46251.143437499995</v>
      </c>
      <c r="AC79" s="8">
        <v>261505.42450000005</v>
      </c>
      <c r="AD79" s="8">
        <v>4020.4786875</v>
      </c>
      <c r="AE79" s="8">
        <v>303736.08925000008</v>
      </c>
      <c r="AF79" s="8" t="s">
        <v>58</v>
      </c>
      <c r="AG79" s="1" t="s">
        <v>122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748</v>
      </c>
      <c r="C80" s="9" t="s">
        <v>151</v>
      </c>
      <c r="D80" s="13" t="s">
        <v>717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45814</v>
      </c>
      <c r="U80" s="11">
        <v>640</v>
      </c>
      <c r="V80" s="10">
        <v>0</v>
      </c>
      <c r="W80" s="10">
        <v>640</v>
      </c>
      <c r="X80" s="10">
        <v>83500</v>
      </c>
      <c r="Y80" s="10">
        <v>0</v>
      </c>
      <c r="Z80" s="9" t="s">
        <v>82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271</v>
      </c>
      <c r="AG80" s="1" t="s">
        <v>122</v>
      </c>
      <c r="AH80" s="1" t="s">
        <v>74</v>
      </c>
      <c r="AI80" s="1">
        <v>2</v>
      </c>
      <c r="AJ80" s="3">
        <v>45814</v>
      </c>
      <c r="AK80" s="3">
        <v>0</v>
      </c>
      <c r="AL80" s="3">
        <v>45805</v>
      </c>
      <c r="AM80" s="3">
        <v>45812</v>
      </c>
      <c r="AN80" s="3">
        <v>45813</v>
      </c>
      <c r="AO80" s="3">
        <v>45813</v>
      </c>
      <c r="AP80" s="3">
        <v>45809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45785</v>
      </c>
      <c r="B81" s="14" t="s">
        <v>636</v>
      </c>
      <c r="C81" s="9" t="s">
        <v>86</v>
      </c>
      <c r="D81" s="13" t="s">
        <v>637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226</v>
      </c>
      <c r="T81" s="12">
        <v>45813</v>
      </c>
      <c r="U81" s="11">
        <v>13000</v>
      </c>
      <c r="V81" s="10">
        <v>12948</v>
      </c>
      <c r="W81" s="10">
        <v>52</v>
      </c>
      <c r="X81" s="10">
        <v>13460</v>
      </c>
      <c r="Y81" s="10">
        <v>0</v>
      </c>
      <c r="Z81" s="9" t="s">
        <v>82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277</v>
      </c>
      <c r="AG81" s="1" t="s">
        <v>122</v>
      </c>
      <c r="AH81" s="1" t="s">
        <v>74</v>
      </c>
      <c r="AI81" s="1">
        <v>2</v>
      </c>
      <c r="AJ81" s="3">
        <v>45813</v>
      </c>
      <c r="AK81" s="3">
        <v>0</v>
      </c>
      <c r="AL81" s="3">
        <v>45804</v>
      </c>
      <c r="AM81" s="3">
        <v>45811</v>
      </c>
      <c r="AN81" s="3">
        <v>45812</v>
      </c>
      <c r="AO81" s="3">
        <v>45812</v>
      </c>
      <c r="AP81" s="3">
        <v>45808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45804</v>
      </c>
      <c r="B82" s="14" t="s">
        <v>802</v>
      </c>
      <c r="C82" s="9" t="s">
        <v>86</v>
      </c>
      <c r="D82" s="13" t="s">
        <v>637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226</v>
      </c>
      <c r="T82" s="12">
        <v>45813</v>
      </c>
      <c r="U82" s="11">
        <v>5000</v>
      </c>
      <c r="V82" s="10">
        <v>0</v>
      </c>
      <c r="W82" s="10">
        <v>5000</v>
      </c>
      <c r="X82" s="10">
        <v>4260</v>
      </c>
      <c r="Y82" s="10">
        <v>777</v>
      </c>
      <c r="Z82" s="9" t="s">
        <v>82</v>
      </c>
      <c r="AA82" s="8">
        <v>835.81113000000005</v>
      </c>
      <c r="AB82" s="8">
        <v>835.81113000000005</v>
      </c>
      <c r="AC82" s="8">
        <v>0</v>
      </c>
      <c r="AD82" s="8">
        <v>0</v>
      </c>
      <c r="AE82" s="8">
        <v>0</v>
      </c>
      <c r="AF82" s="8" t="s">
        <v>277</v>
      </c>
      <c r="AG82" s="1" t="s">
        <v>124</v>
      </c>
      <c r="AH82" s="1" t="s">
        <v>74</v>
      </c>
      <c r="AI82" s="1">
        <v>2</v>
      </c>
      <c r="AJ82" s="3">
        <v>45813</v>
      </c>
      <c r="AK82" s="3">
        <v>0</v>
      </c>
      <c r="AL82" s="3">
        <v>45804</v>
      </c>
      <c r="AM82" s="3">
        <v>45811</v>
      </c>
      <c r="AN82" s="3">
        <v>45812</v>
      </c>
      <c r="AO82" s="3">
        <v>45812</v>
      </c>
      <c r="AP82" s="3">
        <v>45808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45785</v>
      </c>
      <c r="B83" s="14" t="s">
        <v>640</v>
      </c>
      <c r="C83" s="9" t="s">
        <v>86</v>
      </c>
      <c r="D83" s="13" t="s">
        <v>641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226</v>
      </c>
      <c r="T83" s="12">
        <v>45817</v>
      </c>
      <c r="U83" s="11">
        <v>60000</v>
      </c>
      <c r="V83" s="10">
        <v>60679</v>
      </c>
      <c r="W83" s="10">
        <v>0</v>
      </c>
      <c r="X83" s="10">
        <v>62600</v>
      </c>
      <c r="Y83" s="10">
        <v>0</v>
      </c>
      <c r="Z83" s="9" t="s">
        <v>82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642</v>
      </c>
      <c r="AG83" s="1" t="s">
        <v>122</v>
      </c>
      <c r="AH83" s="1" t="s">
        <v>74</v>
      </c>
      <c r="AI83" s="1">
        <v>2</v>
      </c>
      <c r="AJ83" s="3">
        <v>45817</v>
      </c>
      <c r="AK83" s="3">
        <v>0</v>
      </c>
      <c r="AL83" s="3">
        <v>45808</v>
      </c>
      <c r="AM83" s="3">
        <v>45815</v>
      </c>
      <c r="AN83" s="3">
        <v>45816</v>
      </c>
      <c r="AO83" s="3">
        <v>45816</v>
      </c>
      <c r="AP83" s="3">
        <v>45812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45785</v>
      </c>
      <c r="B84" s="14" t="s">
        <v>643</v>
      </c>
      <c r="C84" s="9" t="s">
        <v>86</v>
      </c>
      <c r="D84" s="13" t="s">
        <v>644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226</v>
      </c>
      <c r="T84" s="12">
        <v>45817</v>
      </c>
      <c r="U84" s="11">
        <v>15000</v>
      </c>
      <c r="V84" s="10">
        <v>14947</v>
      </c>
      <c r="W84" s="10">
        <v>53</v>
      </c>
      <c r="X84" s="10">
        <v>15750</v>
      </c>
      <c r="Y84" s="10">
        <v>0</v>
      </c>
      <c r="Z84" s="9" t="s">
        <v>82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642</v>
      </c>
      <c r="AG84" s="1" t="s">
        <v>123</v>
      </c>
      <c r="AH84" s="1" t="s">
        <v>74</v>
      </c>
      <c r="AI84" s="1">
        <v>2</v>
      </c>
      <c r="AJ84" s="3">
        <v>45817</v>
      </c>
      <c r="AK84" s="3">
        <v>0</v>
      </c>
      <c r="AL84" s="3">
        <v>45808</v>
      </c>
      <c r="AM84" s="3">
        <v>45815</v>
      </c>
      <c r="AN84" s="3">
        <v>45816</v>
      </c>
      <c r="AO84" s="3">
        <v>45816</v>
      </c>
      <c r="AP84" s="3">
        <v>45812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45785</v>
      </c>
      <c r="B85" s="14" t="s">
        <v>643</v>
      </c>
      <c r="C85" s="9" t="s">
        <v>86</v>
      </c>
      <c r="D85" s="13" t="s">
        <v>321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226</v>
      </c>
      <c r="T85" s="12">
        <v>45817</v>
      </c>
      <c r="U85" s="11">
        <v>40000</v>
      </c>
      <c r="V85" s="10">
        <v>30000</v>
      </c>
      <c r="W85" s="10">
        <v>10000</v>
      </c>
      <c r="X85" s="10">
        <v>41600</v>
      </c>
      <c r="Y85" s="10">
        <v>0</v>
      </c>
      <c r="Z85" s="9" t="s">
        <v>82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642</v>
      </c>
      <c r="AG85" s="1" t="s">
        <v>123</v>
      </c>
      <c r="AH85" s="1" t="s">
        <v>74</v>
      </c>
      <c r="AI85" s="1">
        <v>2</v>
      </c>
      <c r="AJ85" s="3">
        <v>45817</v>
      </c>
      <c r="AK85" s="3">
        <v>0</v>
      </c>
      <c r="AL85" s="3">
        <v>45808</v>
      </c>
      <c r="AM85" s="3">
        <v>45815</v>
      </c>
      <c r="AN85" s="3">
        <v>45816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45786</v>
      </c>
      <c r="B86" s="14" t="s">
        <v>694</v>
      </c>
      <c r="C86" s="9" t="s">
        <v>86</v>
      </c>
      <c r="D86" s="13" t="s">
        <v>654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284</v>
      </c>
      <c r="T86" s="12">
        <v>45838</v>
      </c>
      <c r="U86" s="11">
        <v>10000</v>
      </c>
      <c r="V86" s="10">
        <v>10196</v>
      </c>
      <c r="W86" s="10">
        <v>0</v>
      </c>
      <c r="X86" s="10">
        <v>10500</v>
      </c>
      <c r="Y86" s="10">
        <v>0</v>
      </c>
      <c r="Z86" s="9" t="s">
        <v>82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270</v>
      </c>
      <c r="AG86" s="1" t="s">
        <v>61</v>
      </c>
      <c r="AH86" s="1" t="s">
        <v>74</v>
      </c>
      <c r="AI86" s="1">
        <v>2</v>
      </c>
      <c r="AJ86" s="3">
        <v>45838</v>
      </c>
      <c r="AK86" s="3">
        <v>0</v>
      </c>
      <c r="AL86" s="3">
        <v>45829</v>
      </c>
      <c r="AM86" s="3">
        <v>45836</v>
      </c>
      <c r="AN86" s="3">
        <v>45837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45805</v>
      </c>
      <c r="B87" s="14" t="s">
        <v>825</v>
      </c>
      <c r="C87" s="9" t="s">
        <v>86</v>
      </c>
      <c r="D87" s="13" t="s">
        <v>826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226</v>
      </c>
      <c r="T87" s="12">
        <v>45845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82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642</v>
      </c>
      <c r="AG87" s="1" t="s">
        <v>122</v>
      </c>
      <c r="AH87" s="1" t="s">
        <v>74</v>
      </c>
      <c r="AI87" s="1">
        <v>2</v>
      </c>
      <c r="AJ87" s="3">
        <v>45845</v>
      </c>
      <c r="AK87" s="3">
        <v>0</v>
      </c>
      <c r="AL87" s="3">
        <v>45836</v>
      </c>
      <c r="AM87" s="3">
        <v>45843</v>
      </c>
      <c r="AN87" s="3">
        <v>45844</v>
      </c>
      <c r="AO87" s="3">
        <v>45844</v>
      </c>
      <c r="AP87" s="3">
        <v>45840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411.15262222222225</v>
      </c>
    </row>
    <row r="88" spans="1:56" ht="27.75" customHeight="1" x14ac:dyDescent="0.45">
      <c r="A88" s="3">
        <v>45805</v>
      </c>
      <c r="B88" s="14" t="s">
        <v>825</v>
      </c>
      <c r="C88" s="9" t="s">
        <v>86</v>
      </c>
      <c r="D88" s="13" t="s">
        <v>550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226</v>
      </c>
      <c r="T88" s="12">
        <v>45845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82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642</v>
      </c>
      <c r="AG88" s="1" t="s">
        <v>122</v>
      </c>
      <c r="AH88" s="1" t="s">
        <v>74</v>
      </c>
      <c r="AI88" s="1">
        <v>2</v>
      </c>
      <c r="AJ88" s="3">
        <v>45845</v>
      </c>
      <c r="AK88" s="3">
        <v>0</v>
      </c>
      <c r="AL88" s="3">
        <v>45836</v>
      </c>
      <c r="AM88" s="3">
        <v>45843</v>
      </c>
      <c r="AN88" s="3">
        <v>45844</v>
      </c>
      <c r="AO88" s="3">
        <v>45844</v>
      </c>
      <c r="AP88" s="3">
        <v>45840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411.15262222222225</v>
      </c>
    </row>
    <row r="89" spans="1:56" ht="27.75" customHeight="1" x14ac:dyDescent="0.45">
      <c r="A89" s="3" t="s">
        <v>145</v>
      </c>
      <c r="B89" s="14" t="s">
        <v>145</v>
      </c>
      <c r="C89" s="9" t="s">
        <v>151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45838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82</v>
      </c>
      <c r="AA89" s="8">
        <v>104775.00000000001</v>
      </c>
      <c r="AB89" s="8">
        <v>69482</v>
      </c>
      <c r="AC89" s="8">
        <v>35293.000000000015</v>
      </c>
      <c r="AD89" s="8">
        <v>0</v>
      </c>
      <c r="AE89" s="8">
        <v>0</v>
      </c>
      <c r="AF89" s="8" t="s">
        <v>271</v>
      </c>
      <c r="AG89" s="1" t="s">
        <v>122</v>
      </c>
      <c r="AH89" s="1" t="s">
        <v>74</v>
      </c>
      <c r="AI89" s="1">
        <v>2</v>
      </c>
      <c r="AJ89" s="3">
        <v>45838</v>
      </c>
      <c r="AK89" s="3">
        <v>0</v>
      </c>
      <c r="AL89" s="3">
        <v>45829</v>
      </c>
      <c r="AM89" s="3">
        <v>45836</v>
      </c>
      <c r="AN89" s="3">
        <v>45837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2697.9537777777787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82</v>
      </c>
      <c r="AA90" s="8">
        <v>116367.71113000001</v>
      </c>
      <c r="AB90" s="8">
        <v>70317.811130000002</v>
      </c>
      <c r="AC90" s="8">
        <v>46049.900000000016</v>
      </c>
      <c r="AD90" s="8">
        <v>0</v>
      </c>
      <c r="AE90" s="8">
        <v>0</v>
      </c>
      <c r="AF90" s="8" t="s">
        <v>58</v>
      </c>
      <c r="AG90" s="1" t="s">
        <v>122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145</v>
      </c>
      <c r="B91" s="14" t="s">
        <v>145</v>
      </c>
      <c r="C91" s="9" t="s">
        <v>567</v>
      </c>
      <c r="D91" s="13" t="s">
        <v>567</v>
      </c>
      <c r="E91" s="9">
        <v>20</v>
      </c>
      <c r="F91" s="9">
        <v>34</v>
      </c>
      <c r="G91" s="9" t="s">
        <v>60</v>
      </c>
      <c r="H91" s="9">
        <v>0</v>
      </c>
      <c r="I91" s="9">
        <v>85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1345000</v>
      </c>
      <c r="V91" s="10">
        <v>0</v>
      </c>
      <c r="W91" s="10">
        <v>1345000</v>
      </c>
      <c r="X91" s="10">
        <v>110740</v>
      </c>
      <c r="Y91" s="10">
        <v>1295973</v>
      </c>
      <c r="Z91" s="9" t="s">
        <v>568</v>
      </c>
      <c r="AA91" s="8">
        <v>1180264.642641</v>
      </c>
      <c r="AB91" s="8">
        <v>431970</v>
      </c>
      <c r="AC91" s="8">
        <v>748294.64264099998</v>
      </c>
      <c r="AD91" s="8">
        <v>0</v>
      </c>
      <c r="AE91" s="8">
        <v>0</v>
      </c>
      <c r="AF91" s="8">
        <v>0</v>
      </c>
      <c r="AG91" s="1" t="s">
        <v>122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569</v>
      </c>
      <c r="BD91" s="56">
        <v>65725.212778634494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34</v>
      </c>
      <c r="G92" s="9">
        <v>0</v>
      </c>
      <c r="H92" s="9">
        <v>0</v>
      </c>
      <c r="I92" s="9">
        <v>85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568</v>
      </c>
      <c r="AA92" s="8">
        <v>1180264.642641</v>
      </c>
      <c r="AB92" s="8">
        <v>431970</v>
      </c>
      <c r="AC92" s="8">
        <v>748294.64264099998</v>
      </c>
      <c r="AD92" s="8">
        <v>0</v>
      </c>
      <c r="AE92" s="8">
        <v>0</v>
      </c>
      <c r="AF92" s="8" t="s">
        <v>58</v>
      </c>
      <c r="AG92" s="1" t="s">
        <v>125</v>
      </c>
      <c r="AH92" s="1">
        <v>0</v>
      </c>
      <c r="AI92" s="1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570</v>
      </c>
      <c r="BD92" s="56">
        <v>0</v>
      </c>
    </row>
    <row r="93" spans="1:56" ht="27.75" customHeight="1" x14ac:dyDescent="0.45">
      <c r="A93" s="3">
        <v>45808</v>
      </c>
      <c r="B93" s="14" t="s">
        <v>137</v>
      </c>
      <c r="C93" s="9" t="s">
        <v>191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93</v>
      </c>
      <c r="M93" s="10">
        <v>22</v>
      </c>
      <c r="N93" s="9">
        <v>41</v>
      </c>
      <c r="O93" s="9">
        <v>40</v>
      </c>
      <c r="P93" s="10">
        <v>307.09372387583994</v>
      </c>
      <c r="Q93" s="10">
        <v>0</v>
      </c>
      <c r="R93" s="10">
        <v>307.09372387583994</v>
      </c>
      <c r="S93" s="9" t="s">
        <v>71</v>
      </c>
      <c r="T93" s="12">
        <v>45811</v>
      </c>
      <c r="U93" s="11">
        <v>15000</v>
      </c>
      <c r="V93" s="10">
        <v>1200</v>
      </c>
      <c r="W93" s="10">
        <v>13800</v>
      </c>
      <c r="X93" s="10">
        <v>0</v>
      </c>
      <c r="Y93" s="10">
        <v>0</v>
      </c>
      <c r="Z93" s="9" t="s">
        <v>139</v>
      </c>
      <c r="AA93" s="8">
        <v>15230.093999999997</v>
      </c>
      <c r="AB93" s="8">
        <v>15230.093999999997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768</v>
      </c>
      <c r="AI93" s="1">
        <v>2</v>
      </c>
      <c r="AJ93" s="3">
        <v>45811</v>
      </c>
      <c r="AK93" s="3">
        <v>0</v>
      </c>
      <c r="AL93" s="3">
        <v>0</v>
      </c>
      <c r="AM93" s="3">
        <v>0</v>
      </c>
      <c r="AN93" s="3">
        <v>0</v>
      </c>
      <c r="AO93" s="3">
        <v>45809</v>
      </c>
      <c r="AP93" s="3">
        <v>45806</v>
      </c>
      <c r="AQ93" s="3">
        <v>45810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45803</v>
      </c>
      <c r="B94" s="14" t="s">
        <v>803</v>
      </c>
      <c r="C94" s="9" t="s">
        <v>253</v>
      </c>
      <c r="D94" s="13" t="s">
        <v>789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93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67</v>
      </c>
      <c r="T94" s="12">
        <v>45814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139</v>
      </c>
      <c r="AA94" s="8">
        <v>9918.7000000000007</v>
      </c>
      <c r="AB94" s="8">
        <v>0</v>
      </c>
      <c r="AC94" s="8">
        <v>9918.7000000000007</v>
      </c>
      <c r="AD94" s="8">
        <v>0</v>
      </c>
      <c r="AE94" s="8">
        <v>0</v>
      </c>
      <c r="AF94" s="8">
        <v>0</v>
      </c>
      <c r="AG94" s="1" t="s">
        <v>122</v>
      </c>
      <c r="AH94" s="1" t="s">
        <v>72</v>
      </c>
      <c r="AI94" s="1">
        <v>3</v>
      </c>
      <c r="AJ94" s="3">
        <v>45814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45809</v>
      </c>
      <c r="AQ94" s="3">
        <v>45813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676.95127500000001</v>
      </c>
    </row>
    <row r="95" spans="1:56" ht="27.75" customHeight="1" x14ac:dyDescent="0.45">
      <c r="A95" s="3" t="s">
        <v>145</v>
      </c>
      <c r="B95" s="14" t="s">
        <v>145</v>
      </c>
      <c r="C95" s="9" t="s">
        <v>191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45838</v>
      </c>
      <c r="U95" s="11">
        <v>5000</v>
      </c>
      <c r="V95" s="10">
        <v>0</v>
      </c>
      <c r="W95" s="10">
        <v>5000</v>
      </c>
      <c r="X95" s="10">
        <v>0</v>
      </c>
      <c r="Y95" s="10">
        <v>0</v>
      </c>
      <c r="Z95" s="9" t="s">
        <v>139</v>
      </c>
      <c r="AA95" s="8">
        <v>5518.15</v>
      </c>
      <c r="AB95" s="8">
        <v>0</v>
      </c>
      <c r="AC95" s="8">
        <v>5518.15</v>
      </c>
      <c r="AD95" s="8">
        <v>0</v>
      </c>
      <c r="AE95" s="8">
        <v>0</v>
      </c>
      <c r="AF95" s="8">
        <v>0</v>
      </c>
      <c r="AG95" s="1" t="s">
        <v>123</v>
      </c>
      <c r="AH95" s="1" t="s">
        <v>77</v>
      </c>
      <c r="AI95" s="1">
        <v>2</v>
      </c>
      <c r="AJ95" s="3">
        <v>45838</v>
      </c>
      <c r="AK95" s="3">
        <v>0</v>
      </c>
      <c r="AL95" s="3">
        <v>0</v>
      </c>
      <c r="AM95" s="3">
        <v>0</v>
      </c>
      <c r="AN95" s="3">
        <v>0</v>
      </c>
      <c r="AO95" s="3">
        <v>45836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376.6137374999999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139</v>
      </c>
      <c r="AA96" s="8">
        <v>30666.943999999996</v>
      </c>
      <c r="AB96" s="8">
        <v>15230.093999999997</v>
      </c>
      <c r="AC96" s="8">
        <v>15436.85</v>
      </c>
      <c r="AD96" s="8">
        <v>0</v>
      </c>
      <c r="AE96" s="8">
        <v>0</v>
      </c>
      <c r="AF96" s="8" t="s">
        <v>58</v>
      </c>
      <c r="AG96" s="1" t="s">
        <v>122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45805</v>
      </c>
      <c r="B97" s="14" t="s">
        <v>820</v>
      </c>
      <c r="C97" s="9" t="s">
        <v>821</v>
      </c>
      <c r="D97" s="13" t="s">
        <v>827</v>
      </c>
      <c r="E97" s="9">
        <v>21</v>
      </c>
      <c r="F97" s="9">
        <v>32</v>
      </c>
      <c r="G97" s="9" t="s">
        <v>60</v>
      </c>
      <c r="H97" s="9">
        <v>0</v>
      </c>
      <c r="I97" s="9">
        <v>70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45813</v>
      </c>
      <c r="U97" s="11">
        <v>4150</v>
      </c>
      <c r="V97" s="10">
        <v>0</v>
      </c>
      <c r="W97" s="10">
        <v>4150</v>
      </c>
      <c r="X97" s="10">
        <v>0</v>
      </c>
      <c r="Y97" s="10">
        <v>4357.5</v>
      </c>
      <c r="Z97" s="9" t="s">
        <v>453</v>
      </c>
      <c r="AA97" s="8">
        <v>3884.3585000000003</v>
      </c>
      <c r="AB97" s="8">
        <v>3884.3585000000003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74</v>
      </c>
      <c r="AI97" s="1">
        <v>2</v>
      </c>
      <c r="AJ97" s="3">
        <v>45813</v>
      </c>
      <c r="AK97" s="3">
        <v>0</v>
      </c>
      <c r="AL97" s="3">
        <v>45804</v>
      </c>
      <c r="AM97" s="3">
        <v>45811</v>
      </c>
      <c r="AN97" s="3">
        <v>45812</v>
      </c>
      <c r="AO97" s="3">
        <v>45812</v>
      </c>
      <c r="AP97" s="3">
        <v>45808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453</v>
      </c>
      <c r="AA98" s="8">
        <v>3884.3585000000003</v>
      </c>
      <c r="AB98" s="8">
        <v>3884.3585000000003</v>
      </c>
      <c r="AC98" s="8">
        <v>0</v>
      </c>
      <c r="AD98" s="8">
        <v>0</v>
      </c>
      <c r="AE98" s="8">
        <v>0</v>
      </c>
      <c r="AF98" s="8" t="s">
        <v>58</v>
      </c>
      <c r="AG98" s="1" t="s">
        <v>124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454</v>
      </c>
      <c r="BD98" s="56">
        <v>0</v>
      </c>
    </row>
    <row r="99" spans="1:56" ht="27.75" customHeight="1" x14ac:dyDescent="0.45">
      <c r="A99" s="3">
        <v>45800</v>
      </c>
      <c r="B99" s="14" t="s">
        <v>779</v>
      </c>
      <c r="C99" s="9" t="s">
        <v>80</v>
      </c>
      <c r="D99" s="13" t="s">
        <v>780</v>
      </c>
      <c r="E99" s="9">
        <v>21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>
        <v>22</v>
      </c>
      <c r="N99" s="9">
        <v>42</v>
      </c>
      <c r="O99" s="9">
        <v>40</v>
      </c>
      <c r="P99" s="10">
        <v>113.97964300799998</v>
      </c>
      <c r="Q99" s="10">
        <v>0</v>
      </c>
      <c r="R99" s="10">
        <v>113.97964300799998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10420</v>
      </c>
      <c r="Y99" s="10">
        <v>0</v>
      </c>
      <c r="Z99" s="9" t="s">
        <v>128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123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129</v>
      </c>
      <c r="BD99" s="56">
        <v>0</v>
      </c>
    </row>
    <row r="100" spans="1:56" ht="27.75" customHeight="1" x14ac:dyDescent="0.45">
      <c r="A100" s="3">
        <v>45800</v>
      </c>
      <c r="B100" s="14" t="s">
        <v>779</v>
      </c>
      <c r="C100" s="9" t="s">
        <v>80</v>
      </c>
      <c r="D100" s="13" t="s">
        <v>780</v>
      </c>
      <c r="E100" s="9">
        <v>21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>
        <v>22</v>
      </c>
      <c r="N100" s="9">
        <v>42</v>
      </c>
      <c r="O100" s="9">
        <v>40</v>
      </c>
      <c r="P100" s="10">
        <v>113.97964300799998</v>
      </c>
      <c r="Q100" s="10">
        <v>0</v>
      </c>
      <c r="R100" s="10">
        <v>113.97964300799998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128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123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129</v>
      </c>
      <c r="BD100" s="56">
        <v>0</v>
      </c>
    </row>
    <row r="101" spans="1:56" ht="27.75" customHeight="1" x14ac:dyDescent="0.45">
      <c r="A101" s="3">
        <v>45803</v>
      </c>
      <c r="B101" s="14" t="s">
        <v>807</v>
      </c>
      <c r="C101" s="9" t="s">
        <v>808</v>
      </c>
      <c r="D101" s="13" t="s">
        <v>809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40</v>
      </c>
      <c r="O101" s="9">
        <v>40</v>
      </c>
      <c r="P101" s="10">
        <v>108.55204095999999</v>
      </c>
      <c r="Q101" s="10">
        <v>0</v>
      </c>
      <c r="R101" s="10">
        <v>108.55204095999999</v>
      </c>
      <c r="S101" s="9" t="s">
        <v>806</v>
      </c>
      <c r="T101" s="12">
        <v>45810</v>
      </c>
      <c r="U101" s="11">
        <v>5000</v>
      </c>
      <c r="V101" s="10">
        <v>0</v>
      </c>
      <c r="W101" s="10">
        <v>5000</v>
      </c>
      <c r="X101" s="10">
        <v>10500</v>
      </c>
      <c r="Y101" s="10">
        <v>0</v>
      </c>
      <c r="Z101" s="9" t="s">
        <v>128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68</v>
      </c>
      <c r="AI101" s="1">
        <v>4</v>
      </c>
      <c r="AJ101" s="3">
        <v>45810</v>
      </c>
      <c r="AK101" s="3">
        <v>45806</v>
      </c>
      <c r="AL101" s="3">
        <v>45800</v>
      </c>
      <c r="AM101" s="3">
        <v>45807</v>
      </c>
      <c r="AN101" s="3">
        <v>45808</v>
      </c>
      <c r="AO101" s="3">
        <v>45808</v>
      </c>
      <c r="AP101" s="3">
        <v>45805</v>
      </c>
      <c r="AQ101" s="3">
        <v>45809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129</v>
      </c>
      <c r="BD101" s="56">
        <v>0</v>
      </c>
    </row>
    <row r="102" spans="1:56" ht="27.75" customHeight="1" x14ac:dyDescent="0.45">
      <c r="A102" s="3">
        <v>45799</v>
      </c>
      <c r="B102" s="14" t="s">
        <v>813</v>
      </c>
      <c r="C102" s="9" t="s">
        <v>115</v>
      </c>
      <c r="D102" s="13" t="s">
        <v>357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45814</v>
      </c>
      <c r="U102" s="11">
        <v>50000</v>
      </c>
      <c r="V102" s="10">
        <v>0</v>
      </c>
      <c r="W102" s="10">
        <v>50000</v>
      </c>
      <c r="X102" s="10">
        <v>0</v>
      </c>
      <c r="Y102" s="10">
        <v>52500</v>
      </c>
      <c r="Z102" s="9" t="s">
        <v>128</v>
      </c>
      <c r="AA102" s="8">
        <v>53784.500000000007</v>
      </c>
      <c r="AB102" s="8">
        <v>0</v>
      </c>
      <c r="AC102" s="8">
        <v>53784.500000000007</v>
      </c>
      <c r="AD102" s="8">
        <v>0</v>
      </c>
      <c r="AE102" s="8">
        <v>53784.500000000007</v>
      </c>
      <c r="AF102" s="8">
        <v>0</v>
      </c>
      <c r="AG102" s="1" t="s">
        <v>123</v>
      </c>
      <c r="AH102" s="1" t="s">
        <v>68</v>
      </c>
      <c r="AI102" s="1">
        <v>4</v>
      </c>
      <c r="AJ102" s="3">
        <v>45814</v>
      </c>
      <c r="AK102" s="3">
        <v>45810</v>
      </c>
      <c r="AL102" s="3">
        <v>45804</v>
      </c>
      <c r="AM102" s="3">
        <v>45811</v>
      </c>
      <c r="AN102" s="3">
        <v>45812</v>
      </c>
      <c r="AO102" s="3">
        <v>45812</v>
      </c>
      <c r="AP102" s="3">
        <v>45809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129</v>
      </c>
      <c r="BD102" s="56">
        <v>3867.8226766666667</v>
      </c>
    </row>
    <row r="103" spans="1:56" ht="27.75" customHeight="1" x14ac:dyDescent="0.45">
      <c r="A103" s="3">
        <v>45799</v>
      </c>
      <c r="B103" s="14" t="s">
        <v>813</v>
      </c>
      <c r="C103" s="9" t="s">
        <v>115</v>
      </c>
      <c r="D103" s="13" t="s">
        <v>516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45814</v>
      </c>
      <c r="U103" s="11">
        <v>50000</v>
      </c>
      <c r="V103" s="10">
        <v>0</v>
      </c>
      <c r="W103" s="10">
        <v>50000</v>
      </c>
      <c r="X103" s="10">
        <v>0</v>
      </c>
      <c r="Y103" s="10">
        <v>52500</v>
      </c>
      <c r="Z103" s="9" t="s">
        <v>128</v>
      </c>
      <c r="AA103" s="8">
        <v>53784.500000000007</v>
      </c>
      <c r="AB103" s="8">
        <v>0</v>
      </c>
      <c r="AC103" s="8">
        <v>53784.500000000007</v>
      </c>
      <c r="AD103" s="8">
        <v>0</v>
      </c>
      <c r="AE103" s="8">
        <v>53784.500000000007</v>
      </c>
      <c r="AF103" s="8">
        <v>0</v>
      </c>
      <c r="AG103" s="1" t="s">
        <v>123</v>
      </c>
      <c r="AH103" s="1" t="s">
        <v>68</v>
      </c>
      <c r="AI103" s="1">
        <v>4</v>
      </c>
      <c r="AJ103" s="3">
        <v>45814</v>
      </c>
      <c r="AK103" s="3">
        <v>45810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129</v>
      </c>
      <c r="BD103" s="56">
        <v>3867.8226766666667</v>
      </c>
    </row>
    <row r="104" spans="1:56" ht="27.75" customHeight="1" x14ac:dyDescent="0.45">
      <c r="A104" s="3">
        <v>45798</v>
      </c>
      <c r="B104" s="14" t="s">
        <v>782</v>
      </c>
      <c r="C104" s="9" t="s">
        <v>111</v>
      </c>
      <c r="D104" s="13" t="s">
        <v>773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45817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128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68</v>
      </c>
      <c r="AI104" s="1">
        <v>4</v>
      </c>
      <c r="AJ104" s="3">
        <v>45817</v>
      </c>
      <c r="AK104" s="3">
        <v>45813</v>
      </c>
      <c r="AL104" s="3">
        <v>45807</v>
      </c>
      <c r="AM104" s="3">
        <v>45814</v>
      </c>
      <c r="AN104" s="3">
        <v>45815</v>
      </c>
      <c r="AO104" s="3">
        <v>45815</v>
      </c>
      <c r="AP104" s="3">
        <v>45812</v>
      </c>
      <c r="AQ104" s="3">
        <v>45816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129</v>
      </c>
      <c r="BD104" s="56">
        <v>238.09713619999999</v>
      </c>
    </row>
    <row r="105" spans="1:56" ht="27.75" customHeight="1" x14ac:dyDescent="0.45">
      <c r="A105" s="3">
        <v>45799</v>
      </c>
      <c r="B105" s="14" t="s">
        <v>812</v>
      </c>
      <c r="C105" s="9" t="s">
        <v>115</v>
      </c>
      <c r="D105" s="13" t="s">
        <v>770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45821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128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32270.700000000004</v>
      </c>
      <c r="AF105" s="8">
        <v>0</v>
      </c>
      <c r="AG105" s="1" t="s">
        <v>123</v>
      </c>
      <c r="AH105" s="1" t="s">
        <v>68</v>
      </c>
      <c r="AI105" s="1">
        <v>4</v>
      </c>
      <c r="AJ105" s="3">
        <v>45821</v>
      </c>
      <c r="AK105" s="3">
        <v>45817</v>
      </c>
      <c r="AL105" s="3">
        <v>45811</v>
      </c>
      <c r="AM105" s="3">
        <v>45818</v>
      </c>
      <c r="AN105" s="3">
        <v>45819</v>
      </c>
      <c r="AO105" s="3">
        <v>45819</v>
      </c>
      <c r="AP105" s="3">
        <v>45816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129</v>
      </c>
      <c r="BD105" s="56">
        <v>2320.6936060000003</v>
      </c>
    </row>
    <row r="106" spans="1:56" ht="27.75" customHeight="1" x14ac:dyDescent="0.45">
      <c r="A106" s="3">
        <v>45799</v>
      </c>
      <c r="B106" s="14" t="s">
        <v>812</v>
      </c>
      <c r="C106" s="9" t="s">
        <v>115</v>
      </c>
      <c r="D106" s="13" t="s">
        <v>627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45821</v>
      </c>
      <c r="U106" s="11">
        <v>30000</v>
      </c>
      <c r="V106" s="10">
        <v>0</v>
      </c>
      <c r="W106" s="10">
        <v>30000</v>
      </c>
      <c r="X106" s="10">
        <v>0</v>
      </c>
      <c r="Y106" s="10">
        <v>31500</v>
      </c>
      <c r="Z106" s="9" t="s">
        <v>128</v>
      </c>
      <c r="AA106" s="8">
        <v>32270.700000000004</v>
      </c>
      <c r="AB106" s="8">
        <v>0</v>
      </c>
      <c r="AC106" s="8">
        <v>32270.700000000004</v>
      </c>
      <c r="AD106" s="8">
        <v>0</v>
      </c>
      <c r="AE106" s="8">
        <v>32270.700000000004</v>
      </c>
      <c r="AF106" s="8">
        <v>0</v>
      </c>
      <c r="AG106" s="1" t="s">
        <v>61</v>
      </c>
      <c r="AH106" s="1" t="s">
        <v>68</v>
      </c>
      <c r="AI106" s="1">
        <v>4</v>
      </c>
      <c r="AJ106" s="3">
        <v>45821</v>
      </c>
      <c r="AK106" s="3">
        <v>45817</v>
      </c>
      <c r="AL106" s="3">
        <v>45811</v>
      </c>
      <c r="AM106" s="3">
        <v>45818</v>
      </c>
      <c r="AN106" s="3">
        <v>45819</v>
      </c>
      <c r="AO106" s="3">
        <v>45819</v>
      </c>
      <c r="AP106" s="3">
        <v>45816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129</v>
      </c>
      <c r="BD106" s="56">
        <v>2320.6936060000003</v>
      </c>
    </row>
    <row r="107" spans="1:56" ht="27.75" customHeight="1" x14ac:dyDescent="0.45">
      <c r="A107" s="3">
        <v>45799</v>
      </c>
      <c r="B107" s="14" t="s">
        <v>812</v>
      </c>
      <c r="C107" s="9" t="s">
        <v>115</v>
      </c>
      <c r="D107" s="13" t="s">
        <v>771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45821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128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123</v>
      </c>
      <c r="AH107" s="1" t="s">
        <v>68</v>
      </c>
      <c r="AI107" s="1">
        <v>4</v>
      </c>
      <c r="AJ107" s="3">
        <v>45821</v>
      </c>
      <c r="AK107" s="3">
        <v>45817</v>
      </c>
      <c r="AL107" s="3">
        <v>45811</v>
      </c>
      <c r="AM107" s="3">
        <v>45818</v>
      </c>
      <c r="AN107" s="3">
        <v>45819</v>
      </c>
      <c r="AO107" s="3">
        <v>45819</v>
      </c>
      <c r="AP107" s="3">
        <v>45816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1547.1290706666666</v>
      </c>
    </row>
    <row r="108" spans="1:56" ht="27.75" customHeight="1" x14ac:dyDescent="0.45">
      <c r="A108" s="3">
        <v>45803</v>
      </c>
      <c r="B108" s="14" t="s">
        <v>810</v>
      </c>
      <c r="C108" s="9" t="s">
        <v>111</v>
      </c>
      <c r="D108" s="13" t="s">
        <v>811</v>
      </c>
      <c r="E108" s="9">
        <v>21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113.97964300799998</v>
      </c>
      <c r="Q108" s="10">
        <v>0</v>
      </c>
      <c r="R108" s="10">
        <v>113.97964300799998</v>
      </c>
      <c r="S108" s="9" t="s">
        <v>71</v>
      </c>
      <c r="T108" s="12">
        <v>45831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128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123</v>
      </c>
      <c r="AH108" s="1" t="s">
        <v>68</v>
      </c>
      <c r="AI108" s="1">
        <v>4</v>
      </c>
      <c r="AJ108" s="3">
        <v>45831</v>
      </c>
      <c r="AK108" s="3">
        <v>45827</v>
      </c>
      <c r="AL108" s="3">
        <v>45821</v>
      </c>
      <c r="AM108" s="3">
        <v>45828</v>
      </c>
      <c r="AN108" s="3">
        <v>45829</v>
      </c>
      <c r="AO108" s="3">
        <v>45829</v>
      </c>
      <c r="AP108" s="3">
        <v>45826</v>
      </c>
      <c r="AQ108" s="3">
        <v>45830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416.92114566666663</v>
      </c>
    </row>
    <row r="109" spans="1:56" ht="27.75" customHeight="1" x14ac:dyDescent="0.45">
      <c r="A109" s="3" t="s">
        <v>145</v>
      </c>
      <c r="B109" s="14" t="s">
        <v>145</v>
      </c>
      <c r="C109" s="9" t="s">
        <v>115</v>
      </c>
      <c r="D109" s="13" t="s">
        <v>61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114</v>
      </c>
      <c r="T109" s="12">
        <v>45838</v>
      </c>
      <c r="U109" s="11">
        <v>130000</v>
      </c>
      <c r="V109" s="10">
        <v>0</v>
      </c>
      <c r="W109" s="10">
        <v>130000</v>
      </c>
      <c r="X109" s="10">
        <v>0</v>
      </c>
      <c r="Y109" s="10">
        <v>136500</v>
      </c>
      <c r="Z109" s="9" t="s">
        <v>128</v>
      </c>
      <c r="AA109" s="8">
        <v>139839.70000000001</v>
      </c>
      <c r="AB109" s="8">
        <v>0</v>
      </c>
      <c r="AC109" s="8">
        <v>139839.70000000001</v>
      </c>
      <c r="AD109" s="8">
        <v>0</v>
      </c>
      <c r="AE109" s="8">
        <v>139839.70000000001</v>
      </c>
      <c r="AF109" s="8">
        <v>0</v>
      </c>
      <c r="AG109" s="1" t="s">
        <v>123</v>
      </c>
      <c r="AH109" s="1" t="s">
        <v>68</v>
      </c>
      <c r="AI109" s="1">
        <v>4</v>
      </c>
      <c r="AJ109" s="3">
        <v>45838</v>
      </c>
      <c r="AK109" s="3">
        <v>45834</v>
      </c>
      <c r="AL109" s="3">
        <v>45828</v>
      </c>
      <c r="AM109" s="3">
        <v>45835</v>
      </c>
      <c r="AN109" s="3">
        <v>45836</v>
      </c>
      <c r="AO109" s="3">
        <v>45836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10056.338959333332</v>
      </c>
    </row>
    <row r="110" spans="1:56" ht="27.75" customHeight="1" x14ac:dyDescent="0.45">
      <c r="A110" s="3">
        <v>45628</v>
      </c>
      <c r="B110" s="14" t="s">
        <v>245</v>
      </c>
      <c r="C110" s="9" t="s">
        <v>113</v>
      </c>
      <c r="D110" s="13" t="s">
        <v>158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114</v>
      </c>
      <c r="T110" s="12">
        <v>45838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128</v>
      </c>
      <c r="AA110" s="8">
        <v>8605.52</v>
      </c>
      <c r="AB110" s="8">
        <v>0</v>
      </c>
      <c r="AC110" s="8">
        <v>8605.52</v>
      </c>
      <c r="AD110" s="8">
        <v>0</v>
      </c>
      <c r="AE110" s="8">
        <v>8605.52</v>
      </c>
      <c r="AF110" s="8">
        <v>0</v>
      </c>
      <c r="AG110" s="1" t="s">
        <v>123</v>
      </c>
      <c r="AH110" s="1" t="s">
        <v>68</v>
      </c>
      <c r="AI110" s="1">
        <v>4</v>
      </c>
      <c r="AJ110" s="3">
        <v>45838</v>
      </c>
      <c r="AK110" s="3">
        <v>45834</v>
      </c>
      <c r="AL110" s="3">
        <v>45828</v>
      </c>
      <c r="AM110" s="3">
        <v>45835</v>
      </c>
      <c r="AN110" s="3">
        <v>45836</v>
      </c>
      <c r="AO110" s="3">
        <v>45836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285</v>
      </c>
      <c r="AZ110" s="2">
        <v>0</v>
      </c>
      <c r="BA110" s="2">
        <v>0</v>
      </c>
      <c r="BB110" s="2">
        <v>0</v>
      </c>
      <c r="BC110" s="1" t="s">
        <v>129</v>
      </c>
      <c r="BD110" s="56">
        <v>618.85162826666658</v>
      </c>
    </row>
    <row r="111" spans="1:56" ht="27.75" customHeight="1" x14ac:dyDescent="0.45">
      <c r="A111" s="3">
        <v>45798</v>
      </c>
      <c r="B111" s="14" t="s">
        <v>781</v>
      </c>
      <c r="C111" s="9" t="s">
        <v>111</v>
      </c>
      <c r="D111" s="13" t="s">
        <v>772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128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123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238.09713619999999</v>
      </c>
    </row>
    <row r="112" spans="1:56" ht="27.75" customHeight="1" x14ac:dyDescent="0.45">
      <c r="A112" s="3">
        <v>45631</v>
      </c>
      <c r="B112" s="14" t="s">
        <v>250</v>
      </c>
      <c r="C112" s="9" t="s">
        <v>113</v>
      </c>
      <c r="D112" s="13" t="s">
        <v>158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114</v>
      </c>
      <c r="T112" s="12">
        <v>45838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128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45838</v>
      </c>
      <c r="AK112" s="3">
        <v>45834</v>
      </c>
      <c r="AL112" s="3">
        <v>45828</v>
      </c>
      <c r="AM112" s="3">
        <v>45835</v>
      </c>
      <c r="AN112" s="3">
        <v>45836</v>
      </c>
      <c r="AO112" s="3">
        <v>45836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286</v>
      </c>
      <c r="AZ112" s="2">
        <v>0</v>
      </c>
      <c r="BA112" s="2">
        <v>0</v>
      </c>
      <c r="BB112" s="2">
        <v>0</v>
      </c>
      <c r="BC112" s="1" t="s">
        <v>129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251</v>
      </c>
      <c r="C113" s="9" t="s">
        <v>113</v>
      </c>
      <c r="D113" s="13" t="s">
        <v>158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114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128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123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287</v>
      </c>
      <c r="AZ113" s="2">
        <v>0</v>
      </c>
      <c r="BA113" s="2">
        <v>0</v>
      </c>
      <c r="BB113" s="2">
        <v>0</v>
      </c>
      <c r="BC113" s="1" t="s">
        <v>129</v>
      </c>
      <c r="BD113" s="56">
        <v>1237.7032565333332</v>
      </c>
    </row>
    <row r="114" spans="1:56" ht="27.75" customHeight="1" x14ac:dyDescent="0.45">
      <c r="A114" s="3" t="s">
        <v>145</v>
      </c>
      <c r="B114" s="14" t="s">
        <v>145</v>
      </c>
      <c r="C114" s="9" t="s">
        <v>113</v>
      </c>
      <c r="D114" s="13" t="s">
        <v>158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114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128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10756.900000000001</v>
      </c>
      <c r="AF114" s="8">
        <v>0</v>
      </c>
      <c r="AG114" s="1" t="s">
        <v>122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773.56453533333331</v>
      </c>
    </row>
    <row r="115" spans="1:56" ht="27.75" customHeight="1" x14ac:dyDescent="0.45">
      <c r="A115" s="3" t="s">
        <v>145</v>
      </c>
      <c r="B115" s="14" t="s">
        <v>145</v>
      </c>
      <c r="C115" s="9" t="s">
        <v>111</v>
      </c>
      <c r="D115" s="13" t="s">
        <v>61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227.95928601599996</v>
      </c>
      <c r="Q115" s="10">
        <v>0</v>
      </c>
      <c r="R115" s="10">
        <v>227.95928601599996</v>
      </c>
      <c r="S115" s="9" t="s">
        <v>67</v>
      </c>
      <c r="T115" s="12">
        <v>45838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128</v>
      </c>
      <c r="AA115" s="8">
        <v>11595.1</v>
      </c>
      <c r="AB115" s="8">
        <v>0</v>
      </c>
      <c r="AC115" s="8">
        <v>11595.1</v>
      </c>
      <c r="AD115" s="8">
        <v>0</v>
      </c>
      <c r="AE115" s="8">
        <v>11595.1</v>
      </c>
      <c r="AF115" s="8">
        <v>0</v>
      </c>
      <c r="AG115" s="1" t="s">
        <v>126</v>
      </c>
      <c r="AH115" s="1" t="s">
        <v>68</v>
      </c>
      <c r="AI115" s="1">
        <v>4</v>
      </c>
      <c r="AJ115" s="3">
        <v>45838</v>
      </c>
      <c r="AK115" s="3">
        <v>45834</v>
      </c>
      <c r="AL115" s="3">
        <v>45828</v>
      </c>
      <c r="AM115" s="3">
        <v>45835</v>
      </c>
      <c r="AN115" s="3">
        <v>45836</v>
      </c>
      <c r="AO115" s="3">
        <v>45836</v>
      </c>
      <c r="AP115" s="3">
        <v>45833</v>
      </c>
      <c r="AQ115" s="3">
        <v>45837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833.84229133333326</v>
      </c>
    </row>
    <row r="116" spans="1:56" ht="27.75" customHeight="1" x14ac:dyDescent="0.45">
      <c r="A116" s="3">
        <v>45066</v>
      </c>
      <c r="B116" s="14" t="s">
        <v>135</v>
      </c>
      <c r="C116" s="9" t="s">
        <v>80</v>
      </c>
      <c r="D116" s="13" t="s">
        <v>134</v>
      </c>
      <c r="E116" s="9">
        <v>21</v>
      </c>
      <c r="F116" s="9">
        <v>38</v>
      </c>
      <c r="G116" s="9" t="s">
        <v>60</v>
      </c>
      <c r="H116" s="9" t="s">
        <v>76</v>
      </c>
      <c r="I116" s="9">
        <v>102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128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122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396.82856033333326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83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128</v>
      </c>
      <c r="AA117" s="8">
        <v>422578.53</v>
      </c>
      <c r="AB117" s="8">
        <v>5797.55</v>
      </c>
      <c r="AC117" s="8">
        <v>416780.98000000004</v>
      </c>
      <c r="AD117" s="8">
        <v>5797.55</v>
      </c>
      <c r="AE117" s="8">
        <v>416780.98000000004</v>
      </c>
      <c r="AF117" s="8" t="s">
        <v>58</v>
      </c>
      <c r="AG117" s="1" t="s">
        <v>123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130</v>
      </c>
      <c r="BD117" s="56">
        <v>0</v>
      </c>
    </row>
    <row r="118" spans="1:56" ht="27.75" customHeight="1" x14ac:dyDescent="0.45">
      <c r="A118" s="3">
        <v>9</v>
      </c>
      <c r="B118" s="14" t="s">
        <v>699</v>
      </c>
      <c r="C118" s="9" t="s">
        <v>658</v>
      </c>
      <c r="D118" s="13" t="s">
        <v>659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660</v>
      </c>
      <c r="T118" s="12">
        <v>45833</v>
      </c>
      <c r="U118" s="11">
        <v>239700</v>
      </c>
      <c r="V118" s="10">
        <v>0</v>
      </c>
      <c r="W118" s="10">
        <v>239700</v>
      </c>
      <c r="X118" s="10">
        <v>32375</v>
      </c>
      <c r="Y118" s="10">
        <v>217691.25</v>
      </c>
      <c r="Z118" s="9" t="s">
        <v>322</v>
      </c>
      <c r="AA118" s="8">
        <v>215921.42013749998</v>
      </c>
      <c r="AB118" s="8">
        <v>120084</v>
      </c>
      <c r="AC118" s="8">
        <v>95837.420137499983</v>
      </c>
      <c r="AD118" s="8">
        <v>70000</v>
      </c>
      <c r="AE118" s="8">
        <v>145921.42013749998</v>
      </c>
      <c r="AF118" s="8" t="s">
        <v>661</v>
      </c>
      <c r="AG118" s="1" t="s">
        <v>123</v>
      </c>
      <c r="AH118" s="1" t="s">
        <v>68</v>
      </c>
      <c r="AI118" s="1">
        <v>4</v>
      </c>
      <c r="AJ118" s="3">
        <v>45833</v>
      </c>
      <c r="AK118" s="3">
        <v>45829</v>
      </c>
      <c r="AL118" s="3">
        <v>45823</v>
      </c>
      <c r="AM118" s="3">
        <v>45830</v>
      </c>
      <c r="AN118" s="3">
        <v>45831</v>
      </c>
      <c r="AO118" s="3">
        <v>45831</v>
      </c>
      <c r="AP118" s="3">
        <v>45828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324</v>
      </c>
      <c r="BD118" s="56">
        <v>10239.90888362475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322</v>
      </c>
      <c r="AA119" s="8">
        <v>215921.42013749998</v>
      </c>
      <c r="AB119" s="8">
        <v>120084</v>
      </c>
      <c r="AC119" s="8">
        <v>95837.420137499983</v>
      </c>
      <c r="AD119" s="8">
        <v>70000</v>
      </c>
      <c r="AE119" s="8">
        <v>145921.42013749998</v>
      </c>
      <c r="AF119" s="8" t="s">
        <v>58</v>
      </c>
      <c r="AG119" s="1" t="s">
        <v>123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324</v>
      </c>
      <c r="BD119" s="56">
        <v>0</v>
      </c>
    </row>
    <row r="120" spans="1:56" ht="27.75" customHeight="1" x14ac:dyDescent="0.45">
      <c r="A120" s="3">
        <v>45797</v>
      </c>
      <c r="B120" s="14" t="s">
        <v>759</v>
      </c>
      <c r="C120" s="9" t="s">
        <v>257</v>
      </c>
      <c r="D120" s="13" t="s">
        <v>752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45813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84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 t="s">
        <v>402</v>
      </c>
      <c r="AG120" s="1" t="s">
        <v>123</v>
      </c>
      <c r="AH120" s="1" t="s">
        <v>68</v>
      </c>
      <c r="AI120" s="1">
        <v>4</v>
      </c>
      <c r="AJ120" s="3">
        <v>45813</v>
      </c>
      <c r="AK120" s="3">
        <v>45809</v>
      </c>
      <c r="AL120" s="3">
        <v>45803</v>
      </c>
      <c r="AM120" s="3">
        <v>45810</v>
      </c>
      <c r="AN120" s="3">
        <v>45811</v>
      </c>
      <c r="AO120" s="3">
        <v>45811</v>
      </c>
      <c r="AP120" s="3">
        <v>45808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45797</v>
      </c>
      <c r="B121" s="14" t="s">
        <v>759</v>
      </c>
      <c r="C121" s="9" t="s">
        <v>257</v>
      </c>
      <c r="D121" s="13" t="s">
        <v>423</v>
      </c>
      <c r="E121" s="9">
        <v>23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45813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84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 t="s">
        <v>402</v>
      </c>
      <c r="AG121" s="1" t="s">
        <v>61</v>
      </c>
      <c r="AH121" s="1" t="s">
        <v>68</v>
      </c>
      <c r="AI121" s="1">
        <v>4</v>
      </c>
      <c r="AJ121" s="3">
        <v>45813</v>
      </c>
      <c r="AK121" s="3">
        <v>45809</v>
      </c>
      <c r="AL121" s="3">
        <v>45803</v>
      </c>
      <c r="AM121" s="3">
        <v>45810</v>
      </c>
      <c r="AN121" s="3">
        <v>45811</v>
      </c>
      <c r="AO121" s="3">
        <v>45811</v>
      </c>
      <c r="AP121" s="3">
        <v>45808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45797</v>
      </c>
      <c r="B122" s="14" t="s">
        <v>756</v>
      </c>
      <c r="C122" s="9" t="s">
        <v>257</v>
      </c>
      <c r="D122" s="13" t="s">
        <v>252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45813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84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 t="s">
        <v>402</v>
      </c>
      <c r="AG122" s="1" t="s">
        <v>61</v>
      </c>
      <c r="AH122" s="1" t="s">
        <v>68</v>
      </c>
      <c r="AI122" s="1">
        <v>4</v>
      </c>
      <c r="AJ122" s="3">
        <v>45813</v>
      </c>
      <c r="AK122" s="3">
        <v>45809</v>
      </c>
      <c r="AL122" s="3">
        <v>45803</v>
      </c>
      <c r="AM122" s="3">
        <v>45810</v>
      </c>
      <c r="AN122" s="3">
        <v>45811</v>
      </c>
      <c r="AO122" s="3">
        <v>45811</v>
      </c>
      <c r="AP122" s="3">
        <v>45808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45797</v>
      </c>
      <c r="B123" s="14" t="s">
        <v>756</v>
      </c>
      <c r="C123" s="9" t="s">
        <v>257</v>
      </c>
      <c r="D123" s="13" t="s">
        <v>401</v>
      </c>
      <c r="E123" s="9">
        <v>23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45813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84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 t="s">
        <v>402</v>
      </c>
      <c r="AG123" s="1" t="s">
        <v>122</v>
      </c>
      <c r="AH123" s="1" t="s">
        <v>68</v>
      </c>
      <c r="AI123" s="1">
        <v>4</v>
      </c>
      <c r="AJ123" s="3">
        <v>45813</v>
      </c>
      <c r="AK123" s="3">
        <v>45809</v>
      </c>
      <c r="AL123" s="3">
        <v>45803</v>
      </c>
      <c r="AM123" s="3">
        <v>45810</v>
      </c>
      <c r="AN123" s="3">
        <v>45811</v>
      </c>
      <c r="AO123" s="3">
        <v>45811</v>
      </c>
      <c r="AP123" s="3">
        <v>45808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 t="s">
        <v>145</v>
      </c>
      <c r="B124" s="14" t="s">
        <v>145</v>
      </c>
      <c r="C124" s="9" t="s">
        <v>295</v>
      </c>
      <c r="D124" s="13" t="s">
        <v>61</v>
      </c>
      <c r="E124" s="9">
        <v>23</v>
      </c>
      <c r="F124" s="9">
        <v>34</v>
      </c>
      <c r="G124" s="9" t="s">
        <v>60</v>
      </c>
      <c r="H124" s="9" t="s">
        <v>66</v>
      </c>
      <c r="I124" s="9">
        <v>92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132</v>
      </c>
      <c r="T124" s="12">
        <v>45838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84</v>
      </c>
      <c r="AA124" s="8">
        <v>9918.7000000000007</v>
      </c>
      <c r="AB124" s="8">
        <v>9918.7000000000007</v>
      </c>
      <c r="AC124" s="8">
        <v>0</v>
      </c>
      <c r="AD124" s="8">
        <v>0</v>
      </c>
      <c r="AE124" s="8">
        <v>9918.7000000000007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145</v>
      </c>
      <c r="B125" s="14" t="s">
        <v>145</v>
      </c>
      <c r="C125" s="9" t="s">
        <v>295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93</v>
      </c>
      <c r="M125" s="10">
        <v>24</v>
      </c>
      <c r="N125" s="9">
        <v>37</v>
      </c>
      <c r="O125" s="9">
        <v>50</v>
      </c>
      <c r="P125" s="10">
        <v>273.84719423999996</v>
      </c>
      <c r="Q125" s="10">
        <v>0</v>
      </c>
      <c r="R125" s="10">
        <v>273.84719423999996</v>
      </c>
      <c r="S125" s="9" t="s">
        <v>132</v>
      </c>
      <c r="T125" s="12">
        <v>45838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84</v>
      </c>
      <c r="AA125" s="8">
        <v>9918.7000000000007</v>
      </c>
      <c r="AB125" s="8">
        <v>9918.7000000000007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72</v>
      </c>
      <c r="AI125" s="1">
        <v>3</v>
      </c>
      <c r="AJ125" s="3">
        <v>45838</v>
      </c>
      <c r="AK125" s="3">
        <v>0</v>
      </c>
      <c r="AL125" s="3">
        <v>45828</v>
      </c>
      <c r="AM125" s="3">
        <v>45835</v>
      </c>
      <c r="AN125" s="3">
        <v>45836</v>
      </c>
      <c r="AO125" s="3">
        <v>45836</v>
      </c>
      <c r="AP125" s="3">
        <v>45833</v>
      </c>
      <c r="AQ125" s="3">
        <v>45837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84</v>
      </c>
      <c r="AA126" s="8">
        <v>41910</v>
      </c>
      <c r="AB126" s="8">
        <v>41910</v>
      </c>
      <c r="AC126" s="8">
        <v>0</v>
      </c>
      <c r="AD126" s="8">
        <v>0</v>
      </c>
      <c r="AE126" s="8">
        <v>31991.3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 t="s">
        <v>145</v>
      </c>
      <c r="B127" s="14" t="s">
        <v>145</v>
      </c>
      <c r="C127" s="9" t="s">
        <v>282</v>
      </c>
      <c r="D127" s="13" t="s">
        <v>61</v>
      </c>
      <c r="E127" s="9">
        <v>23</v>
      </c>
      <c r="F127" s="9">
        <v>34</v>
      </c>
      <c r="G127" s="9" t="s">
        <v>195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197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196</v>
      </c>
      <c r="BD127" s="56">
        <v>800.41704844444439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195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197</v>
      </c>
      <c r="AA128" s="8">
        <v>9918.7000000000007</v>
      </c>
      <c r="AB128" s="8">
        <v>0</v>
      </c>
      <c r="AC128" s="8">
        <v>9918.7000000000007</v>
      </c>
      <c r="AD128" s="8">
        <v>0</v>
      </c>
      <c r="AE128" s="8">
        <v>0</v>
      </c>
      <c r="AF128" s="8">
        <v>0</v>
      </c>
      <c r="AG128" s="1" t="s">
        <v>123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196</v>
      </c>
      <c r="BD128" s="56">
        <v>0</v>
      </c>
    </row>
    <row r="129" spans="1:56" ht="27.75" customHeight="1" x14ac:dyDescent="0.45">
      <c r="A129" s="3" t="s">
        <v>145</v>
      </c>
      <c r="B129" s="14" t="s">
        <v>145</v>
      </c>
      <c r="C129" s="9" t="s">
        <v>539</v>
      </c>
      <c r="D129" s="13" t="s">
        <v>540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45838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275</v>
      </c>
      <c r="AA129" s="8">
        <v>10756.900000000001</v>
      </c>
      <c r="AB129" s="8">
        <v>6000</v>
      </c>
      <c r="AC129" s="8">
        <v>4756.9000000000015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45838</v>
      </c>
      <c r="AK129" s="3">
        <v>0</v>
      </c>
      <c r="AL129" s="3">
        <v>45829</v>
      </c>
      <c r="AM129" s="3">
        <v>45836</v>
      </c>
      <c r="AN129" s="3">
        <v>45837</v>
      </c>
      <c r="AO129" s="3">
        <v>45837</v>
      </c>
      <c r="AP129" s="3">
        <v>45833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419.40001666666666</v>
      </c>
    </row>
    <row r="130" spans="1:56" ht="27.75" customHeight="1" x14ac:dyDescent="0.45">
      <c r="A130" s="3">
        <v>45727</v>
      </c>
      <c r="B130" s="14" t="s">
        <v>363</v>
      </c>
      <c r="C130" s="9" t="s">
        <v>115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240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275</v>
      </c>
      <c r="AA130" s="8">
        <v>1159.5100000000002</v>
      </c>
      <c r="AB130" s="8">
        <v>0</v>
      </c>
      <c r="AC130" s="8">
        <v>1159.5100000000002</v>
      </c>
      <c r="AD130" s="8">
        <v>0</v>
      </c>
      <c r="AE130" s="8">
        <v>1159.5100000000002</v>
      </c>
      <c r="AF130" s="8" t="s">
        <v>278</v>
      </c>
      <c r="AG130" s="1" t="s">
        <v>122</v>
      </c>
      <c r="AH130" s="1" t="s">
        <v>162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157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102.23013166666668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275</v>
      </c>
      <c r="AA131" s="8">
        <v>11916.410000000002</v>
      </c>
      <c r="AB131" s="8">
        <v>6000</v>
      </c>
      <c r="AC131" s="8">
        <v>5916.4100000000017</v>
      </c>
      <c r="AD131" s="8">
        <v>0</v>
      </c>
      <c r="AE131" s="8">
        <v>1159.5100000000002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276</v>
      </c>
      <c r="BD131" s="56">
        <v>0</v>
      </c>
    </row>
    <row r="132" spans="1:56" ht="27.75" customHeight="1" x14ac:dyDescent="0.45">
      <c r="A132" s="3">
        <v>45601</v>
      </c>
      <c r="B132" s="14" t="s">
        <v>231</v>
      </c>
      <c r="C132" s="9" t="s">
        <v>94</v>
      </c>
      <c r="D132" s="13" t="s">
        <v>110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40</v>
      </c>
      <c r="O132" s="9">
        <v>55</v>
      </c>
      <c r="P132" s="10">
        <v>4884.8418431999999</v>
      </c>
      <c r="Q132" s="10">
        <v>0</v>
      </c>
      <c r="R132" s="10">
        <v>4884.8418431999999</v>
      </c>
      <c r="S132" s="9" t="s">
        <v>100</v>
      </c>
      <c r="T132" s="12">
        <v>45838</v>
      </c>
      <c r="U132" s="11">
        <v>150000</v>
      </c>
      <c r="V132" s="10">
        <v>0</v>
      </c>
      <c r="W132" s="10">
        <v>150000</v>
      </c>
      <c r="X132" s="10">
        <v>0</v>
      </c>
      <c r="Y132" s="10">
        <v>157500</v>
      </c>
      <c r="Z132" s="9" t="s">
        <v>101</v>
      </c>
      <c r="AA132" s="8">
        <v>161353.5</v>
      </c>
      <c r="AB132" s="8">
        <v>5551</v>
      </c>
      <c r="AC132" s="8">
        <v>155802.5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120</v>
      </c>
      <c r="BD132" s="56">
        <v>19958.862870138892</v>
      </c>
    </row>
    <row r="133" spans="1:56" ht="27.75" customHeight="1" x14ac:dyDescent="0.45">
      <c r="A133" s="3">
        <v>45601</v>
      </c>
      <c r="B133" s="14" t="s">
        <v>231</v>
      </c>
      <c r="C133" s="9" t="s">
        <v>94</v>
      </c>
      <c r="D133" s="13" t="s">
        <v>156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92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100</v>
      </c>
      <c r="T133" s="12" t="s">
        <v>63</v>
      </c>
      <c r="U133" s="11">
        <v>60000</v>
      </c>
      <c r="V133" s="10">
        <v>60000</v>
      </c>
      <c r="W133" s="10">
        <v>0</v>
      </c>
      <c r="X133" s="10">
        <v>0</v>
      </c>
      <c r="Y133" s="10">
        <v>0</v>
      </c>
      <c r="Z133" s="9" t="s">
        <v>319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320</v>
      </c>
      <c r="AG133" s="1" t="s">
        <v>123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340</v>
      </c>
      <c r="AZ133" s="2">
        <v>0</v>
      </c>
      <c r="BA133" s="2">
        <v>0</v>
      </c>
      <c r="BB133" s="2">
        <v>0</v>
      </c>
      <c r="BC133" s="1" t="s">
        <v>120</v>
      </c>
      <c r="BD133" s="56">
        <v>0</v>
      </c>
    </row>
    <row r="134" spans="1:56" ht="27.75" customHeight="1" x14ac:dyDescent="0.45">
      <c r="A134" s="3">
        <v>45601</v>
      </c>
      <c r="B134" s="14" t="s">
        <v>231</v>
      </c>
      <c r="C134" s="9" t="s">
        <v>94</v>
      </c>
      <c r="D134" s="13" t="s">
        <v>156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55</v>
      </c>
      <c r="P134" s="10">
        <v>4722.0137817599998</v>
      </c>
      <c r="Q134" s="10">
        <v>264</v>
      </c>
      <c r="R134" s="10">
        <v>4458.0137817599998</v>
      </c>
      <c r="S134" s="9" t="s">
        <v>100</v>
      </c>
      <c r="T134" s="12" t="s">
        <v>63</v>
      </c>
      <c r="U134" s="11">
        <v>200000</v>
      </c>
      <c r="V134" s="10">
        <v>55000</v>
      </c>
      <c r="W134" s="10">
        <v>145000</v>
      </c>
      <c r="X134" s="10">
        <v>0</v>
      </c>
      <c r="Y134" s="10">
        <v>152250</v>
      </c>
      <c r="Z134" s="9" t="s">
        <v>319</v>
      </c>
      <c r="AA134" s="8">
        <v>155975.05000000002</v>
      </c>
      <c r="AB134" s="8">
        <v>0</v>
      </c>
      <c r="AC134" s="8">
        <v>155975.05000000002</v>
      </c>
      <c r="AD134" s="8">
        <v>0</v>
      </c>
      <c r="AE134" s="8">
        <v>0</v>
      </c>
      <c r="AF134" s="8" t="s">
        <v>320</v>
      </c>
      <c r="AG134" s="1" t="s">
        <v>123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 t="s">
        <v>753</v>
      </c>
      <c r="AZ134" s="2">
        <v>0</v>
      </c>
      <c r="BA134" s="2">
        <v>0</v>
      </c>
      <c r="BB134" s="2">
        <v>0</v>
      </c>
      <c r="BC134" s="1" t="s">
        <v>120</v>
      </c>
      <c r="BD134" s="56">
        <v>19980.967148236115</v>
      </c>
    </row>
    <row r="135" spans="1:56" ht="27.75" customHeight="1" x14ac:dyDescent="0.45">
      <c r="A135" s="3">
        <v>45601</v>
      </c>
      <c r="B135" s="14" t="s">
        <v>231</v>
      </c>
      <c r="C135" s="9" t="s">
        <v>94</v>
      </c>
      <c r="D135" s="13" t="s">
        <v>156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92</v>
      </c>
      <c r="M135" s="10">
        <v>24</v>
      </c>
      <c r="N135" s="9">
        <v>40</v>
      </c>
      <c r="O135" s="9">
        <v>55</v>
      </c>
      <c r="P135" s="10">
        <v>6513.1224575999995</v>
      </c>
      <c r="Q135" s="10">
        <v>0</v>
      </c>
      <c r="R135" s="10">
        <v>6513.1224575999995</v>
      </c>
      <c r="S135" s="9" t="s">
        <v>100</v>
      </c>
      <c r="T135" s="12" t="s">
        <v>63</v>
      </c>
      <c r="U135" s="11">
        <v>200000</v>
      </c>
      <c r="V135" s="10">
        <v>0</v>
      </c>
      <c r="W135" s="10">
        <v>200000</v>
      </c>
      <c r="X135" s="10">
        <v>0</v>
      </c>
      <c r="Y135" s="10">
        <v>210000</v>
      </c>
      <c r="Z135" s="9" t="s">
        <v>319</v>
      </c>
      <c r="AA135" s="8">
        <v>215138.00000000003</v>
      </c>
      <c r="AB135" s="8">
        <v>0</v>
      </c>
      <c r="AC135" s="8">
        <v>215138.00000000003</v>
      </c>
      <c r="AD135" s="8">
        <v>0</v>
      </c>
      <c r="AE135" s="8">
        <v>0</v>
      </c>
      <c r="AF135" s="8" t="s">
        <v>320</v>
      </c>
      <c r="AG135" s="1" t="s">
        <v>122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120</v>
      </c>
      <c r="BD135" s="56">
        <v>27559.954687222227</v>
      </c>
    </row>
    <row r="136" spans="1:56" ht="27.75" customHeight="1" x14ac:dyDescent="0.45">
      <c r="A136" s="3">
        <v>45601</v>
      </c>
      <c r="B136" s="14" t="s">
        <v>231</v>
      </c>
      <c r="C136" s="9" t="s">
        <v>94</v>
      </c>
      <c r="D136" s="13" t="s">
        <v>156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40</v>
      </c>
      <c r="O136" s="9">
        <v>55</v>
      </c>
      <c r="P136" s="10">
        <v>6513.1224575999995</v>
      </c>
      <c r="Q136" s="10">
        <v>0</v>
      </c>
      <c r="R136" s="10">
        <v>6513.1224575999995</v>
      </c>
      <c r="S136" s="9" t="s">
        <v>100</v>
      </c>
      <c r="T136" s="12" t="s">
        <v>63</v>
      </c>
      <c r="U136" s="11">
        <v>200000</v>
      </c>
      <c r="V136" s="10">
        <v>0</v>
      </c>
      <c r="W136" s="10">
        <v>200000</v>
      </c>
      <c r="X136" s="10">
        <v>0</v>
      </c>
      <c r="Y136" s="10">
        <v>210000</v>
      </c>
      <c r="Z136" s="9" t="s">
        <v>101</v>
      </c>
      <c r="AA136" s="8">
        <v>215138.00000000003</v>
      </c>
      <c r="AB136" s="8">
        <v>0</v>
      </c>
      <c r="AC136" s="8">
        <v>215138.00000000003</v>
      </c>
      <c r="AD136" s="8">
        <v>0</v>
      </c>
      <c r="AE136" s="8">
        <v>0</v>
      </c>
      <c r="AF136" s="8" t="s">
        <v>320</v>
      </c>
      <c r="AG136" s="1" t="s">
        <v>122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45889</v>
      </c>
      <c r="AZ136" s="2">
        <v>0</v>
      </c>
      <c r="BA136" s="2">
        <v>0</v>
      </c>
      <c r="BB136" s="2">
        <v>0</v>
      </c>
      <c r="BC136" s="1" t="s">
        <v>120</v>
      </c>
      <c r="BD136" s="56">
        <v>27559.954687222227</v>
      </c>
    </row>
    <row r="137" spans="1:56" ht="27.75" customHeight="1" x14ac:dyDescent="0.45">
      <c r="A137" s="3">
        <v>45601</v>
      </c>
      <c r="B137" s="14" t="s">
        <v>231</v>
      </c>
      <c r="C137" s="9" t="s">
        <v>94</v>
      </c>
      <c r="D137" s="13" t="s">
        <v>156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40</v>
      </c>
      <c r="O137" s="9">
        <v>55</v>
      </c>
      <c r="P137" s="10">
        <v>3461.0081427440637</v>
      </c>
      <c r="Q137" s="10">
        <v>0</v>
      </c>
      <c r="R137" s="10">
        <v>3461.0081427440637</v>
      </c>
      <c r="S137" s="9" t="s">
        <v>100</v>
      </c>
      <c r="T137" s="12" t="s">
        <v>63</v>
      </c>
      <c r="U137" s="11">
        <v>106278</v>
      </c>
      <c r="V137" s="10">
        <v>0</v>
      </c>
      <c r="W137" s="10">
        <v>106278</v>
      </c>
      <c r="X137" s="10">
        <v>0</v>
      </c>
      <c r="Y137" s="10">
        <v>111591.90000000001</v>
      </c>
      <c r="Z137" s="9" t="s">
        <v>101</v>
      </c>
      <c r="AA137" s="8">
        <v>114322.18182000001</v>
      </c>
      <c r="AB137" s="8">
        <v>0</v>
      </c>
      <c r="AC137" s="8">
        <v>114322.18182000001</v>
      </c>
      <c r="AD137" s="8">
        <v>0</v>
      </c>
      <c r="AE137" s="8">
        <v>0</v>
      </c>
      <c r="AF137" s="8" t="s">
        <v>320</v>
      </c>
      <c r="AG137" s="1" t="s">
        <v>122</v>
      </c>
      <c r="AH137" s="1" t="s">
        <v>72</v>
      </c>
      <c r="AI137" s="1">
        <v>3</v>
      </c>
      <c r="AJ137" s="3" t="s">
        <v>63</v>
      </c>
      <c r="AK137" s="3">
        <v>0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120</v>
      </c>
      <c r="BD137" s="56">
        <v>14645.084321243019</v>
      </c>
    </row>
    <row r="138" spans="1:56" ht="27.75" customHeight="1" x14ac:dyDescent="0.45">
      <c r="A138" s="3">
        <v>45601</v>
      </c>
      <c r="B138" s="14" t="s">
        <v>231</v>
      </c>
      <c r="C138" s="9" t="s">
        <v>94</v>
      </c>
      <c r="D138" s="13" t="s">
        <v>156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100</v>
      </c>
      <c r="T138" s="12" t="s">
        <v>141</v>
      </c>
      <c r="U138" s="11">
        <v>10000</v>
      </c>
      <c r="V138" s="10">
        <v>12607</v>
      </c>
      <c r="W138" s="10">
        <v>0</v>
      </c>
      <c r="X138" s="10">
        <v>56730</v>
      </c>
      <c r="Y138" s="10">
        <v>0</v>
      </c>
      <c r="Z138" s="9" t="s">
        <v>319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72</v>
      </c>
      <c r="AI138" s="1">
        <v>3</v>
      </c>
      <c r="AJ138" s="3" t="s">
        <v>141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323</v>
      </c>
      <c r="AZ138" s="2">
        <v>0</v>
      </c>
      <c r="BA138" s="2">
        <v>0</v>
      </c>
      <c r="BB138" s="2">
        <v>0</v>
      </c>
      <c r="BC138" s="1" t="s">
        <v>120</v>
      </c>
      <c r="BD138" s="56">
        <v>0</v>
      </c>
    </row>
    <row r="139" spans="1:56" ht="27.75" customHeight="1" x14ac:dyDescent="0.45">
      <c r="A139" s="3">
        <v>45601</v>
      </c>
      <c r="B139" s="14" t="s">
        <v>231</v>
      </c>
      <c r="C139" s="9" t="s">
        <v>94</v>
      </c>
      <c r="D139" s="13" t="s">
        <v>110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100</v>
      </c>
      <c r="T139" s="12" t="s">
        <v>141</v>
      </c>
      <c r="U139" s="11">
        <v>7920</v>
      </c>
      <c r="V139" s="10">
        <v>7920</v>
      </c>
      <c r="W139" s="10">
        <v>0</v>
      </c>
      <c r="X139" s="10">
        <v>12600</v>
      </c>
      <c r="Y139" s="10">
        <v>0</v>
      </c>
      <c r="Z139" s="9" t="s">
        <v>319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72</v>
      </c>
      <c r="AI139" s="1">
        <v>3</v>
      </c>
      <c r="AJ139" s="3" t="s">
        <v>141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120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101</v>
      </c>
      <c r="AA140" s="8">
        <v>861926.7318200001</v>
      </c>
      <c r="AB140" s="8">
        <v>5551</v>
      </c>
      <c r="AC140" s="8">
        <v>856375.7318200001</v>
      </c>
      <c r="AD140" s="8">
        <v>0</v>
      </c>
      <c r="AE140" s="8">
        <v>0</v>
      </c>
      <c r="AF140" s="8" t="s">
        <v>58</v>
      </c>
      <c r="AG140" s="1" t="s">
        <v>122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45">
      <c r="A141" s="3">
        <v>45782</v>
      </c>
      <c r="B141" s="14" t="s">
        <v>650</v>
      </c>
      <c r="C141" s="9" t="s">
        <v>149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132</v>
      </c>
      <c r="T141" s="12">
        <v>45808</v>
      </c>
      <c r="U141" s="11">
        <v>5000</v>
      </c>
      <c r="V141" s="10">
        <v>5069</v>
      </c>
      <c r="W141" s="10">
        <v>0</v>
      </c>
      <c r="X141" s="10">
        <v>0</v>
      </c>
      <c r="Y141" s="10">
        <v>0</v>
      </c>
      <c r="Z141" s="9" t="s">
        <v>163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125</v>
      </c>
      <c r="AH141" s="1" t="s">
        <v>77</v>
      </c>
      <c r="AI141" s="1">
        <v>1</v>
      </c>
      <c r="AJ141" s="3">
        <v>45808</v>
      </c>
      <c r="AK141" s="3">
        <v>0</v>
      </c>
      <c r="AL141" s="3">
        <v>0</v>
      </c>
      <c r="AM141" s="3">
        <v>0</v>
      </c>
      <c r="AN141" s="3">
        <v>0</v>
      </c>
      <c r="AO141" s="3">
        <v>45807</v>
      </c>
      <c r="AP141" s="3">
        <v>45803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45">
      <c r="A142" s="3">
        <v>45804</v>
      </c>
      <c r="B142" s="14" t="s">
        <v>137</v>
      </c>
      <c r="C142" s="9" t="s">
        <v>149</v>
      </c>
      <c r="D142" s="13" t="s">
        <v>59</v>
      </c>
      <c r="E142" s="9">
        <v>26</v>
      </c>
      <c r="F142" s="9">
        <v>39</v>
      </c>
      <c r="G142" s="9" t="s">
        <v>60</v>
      </c>
      <c r="H142" s="9">
        <v>0</v>
      </c>
      <c r="I142" s="9">
        <v>93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132</v>
      </c>
      <c r="T142" s="12">
        <v>45811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85</v>
      </c>
      <c r="AA142" s="8">
        <v>11315.7</v>
      </c>
      <c r="AB142" s="8">
        <v>0</v>
      </c>
      <c r="AC142" s="8">
        <v>11315.7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77</v>
      </c>
      <c r="AI142" s="1">
        <v>1</v>
      </c>
      <c r="AJ142" s="3">
        <v>45811</v>
      </c>
      <c r="AK142" s="3">
        <v>0</v>
      </c>
      <c r="AL142" s="3">
        <v>0</v>
      </c>
      <c r="AM142" s="3">
        <v>0</v>
      </c>
      <c r="AN142" s="3">
        <v>0</v>
      </c>
      <c r="AO142" s="3">
        <v>45810</v>
      </c>
      <c r="AP142" s="3">
        <v>45806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913.67990999999995</v>
      </c>
    </row>
    <row r="143" spans="1:56" ht="27.75" customHeight="1" x14ac:dyDescent="0.45">
      <c r="A143" s="3">
        <v>45808</v>
      </c>
      <c r="B143" s="14" t="s">
        <v>137</v>
      </c>
      <c r="C143" s="9" t="s">
        <v>283</v>
      </c>
      <c r="D143" s="13" t="s">
        <v>59</v>
      </c>
      <c r="E143" s="9">
        <v>26</v>
      </c>
      <c r="F143" s="9">
        <v>40</v>
      </c>
      <c r="G143" s="9" t="s">
        <v>60</v>
      </c>
      <c r="H143" s="9">
        <v>0</v>
      </c>
      <c r="I143" s="9">
        <v>95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132</v>
      </c>
      <c r="T143" s="12">
        <v>45812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85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77</v>
      </c>
      <c r="AI143" s="1">
        <v>1</v>
      </c>
      <c r="AJ143" s="3">
        <v>45812</v>
      </c>
      <c r="AK143" s="3">
        <v>0</v>
      </c>
      <c r="AL143" s="3">
        <v>0</v>
      </c>
      <c r="AM143" s="3">
        <v>0</v>
      </c>
      <c r="AN143" s="3">
        <v>0</v>
      </c>
      <c r="AO143" s="3">
        <v>45811</v>
      </c>
      <c r="AP143" s="3">
        <v>45807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468.1199538888888</v>
      </c>
    </row>
    <row r="144" spans="1:56" ht="27.75" customHeight="1" x14ac:dyDescent="0.45">
      <c r="A144" s="3" t="s">
        <v>145</v>
      </c>
      <c r="B144" s="14" t="s">
        <v>145</v>
      </c>
      <c r="C144" s="9" t="s">
        <v>152</v>
      </c>
      <c r="D144" s="13" t="s">
        <v>59</v>
      </c>
      <c r="E144" s="9">
        <v>26</v>
      </c>
      <c r="F144" s="9">
        <v>42</v>
      </c>
      <c r="G144" s="9" t="s">
        <v>60</v>
      </c>
      <c r="H144" s="9">
        <v>0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45838</v>
      </c>
      <c r="U144" s="11">
        <v>40000</v>
      </c>
      <c r="V144" s="10">
        <v>0</v>
      </c>
      <c r="W144" s="10">
        <v>40000</v>
      </c>
      <c r="X144" s="10">
        <v>0</v>
      </c>
      <c r="Y144" s="10">
        <v>0</v>
      </c>
      <c r="Z144" s="9" t="s">
        <v>85</v>
      </c>
      <c r="AA144" s="8">
        <v>48615.600000000006</v>
      </c>
      <c r="AB144" s="8">
        <v>0</v>
      </c>
      <c r="AC144" s="8">
        <v>48615.600000000006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77</v>
      </c>
      <c r="AI144" s="1">
        <v>1</v>
      </c>
      <c r="AJ144" s="3">
        <v>45838</v>
      </c>
      <c r="AK144" s="3">
        <v>0</v>
      </c>
      <c r="AL144" s="3">
        <v>0</v>
      </c>
      <c r="AM144" s="3">
        <v>0</v>
      </c>
      <c r="AN144" s="3">
        <v>0</v>
      </c>
      <c r="AO144" s="3">
        <v>45837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3925.4396133333335</v>
      </c>
    </row>
    <row r="145" spans="1:56" ht="27.75" customHeight="1" x14ac:dyDescent="0.45">
      <c r="A145" s="3" t="s">
        <v>145</v>
      </c>
      <c r="B145" s="14" t="s">
        <v>145</v>
      </c>
      <c r="C145" s="9" t="s">
        <v>202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92</v>
      </c>
      <c r="M145" s="10">
        <v>27</v>
      </c>
      <c r="N145" s="9">
        <v>43</v>
      </c>
      <c r="O145" s="9">
        <v>40</v>
      </c>
      <c r="P145" s="10">
        <v>286.42936262399996</v>
      </c>
      <c r="Q145" s="10">
        <v>0</v>
      </c>
      <c r="R145" s="10">
        <v>286.42936262399996</v>
      </c>
      <c r="S145" s="9" t="s">
        <v>214</v>
      </c>
      <c r="T145" s="12">
        <v>45838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85</v>
      </c>
      <c r="AA145" s="8">
        <v>11874.499999999998</v>
      </c>
      <c r="AB145" s="8">
        <v>0</v>
      </c>
      <c r="AC145" s="8">
        <v>11874.499999999998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72</v>
      </c>
      <c r="AI145" s="1">
        <v>3</v>
      </c>
      <c r="AJ145" s="3">
        <v>45838</v>
      </c>
      <c r="AK145" s="3">
        <v>0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958.79990555555537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85</v>
      </c>
      <c r="AA146" s="8">
        <v>77603.350000000006</v>
      </c>
      <c r="AB146" s="8">
        <v>0</v>
      </c>
      <c r="AC146" s="8">
        <v>77603.350000000006</v>
      </c>
      <c r="AD146" s="8">
        <v>0</v>
      </c>
      <c r="AE146" s="8">
        <v>0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>
        <v>45806</v>
      </c>
      <c r="B147" s="14" t="s">
        <v>830</v>
      </c>
      <c r="C147" s="9" t="s">
        <v>202</v>
      </c>
      <c r="D147" s="13" t="s">
        <v>831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92</v>
      </c>
      <c r="M147" s="10">
        <v>27</v>
      </c>
      <c r="N147" s="9">
        <v>43</v>
      </c>
      <c r="O147" s="9">
        <v>40</v>
      </c>
      <c r="P147" s="10">
        <v>114.57174504959998</v>
      </c>
      <c r="Q147" s="10">
        <v>0</v>
      </c>
      <c r="R147" s="10">
        <v>114.57174504959998</v>
      </c>
      <c r="S147" s="9" t="s">
        <v>214</v>
      </c>
      <c r="T147" s="12">
        <v>45817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163</v>
      </c>
      <c r="AA147" s="8">
        <v>4749.8</v>
      </c>
      <c r="AB147" s="8">
        <v>4749.8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72</v>
      </c>
      <c r="AI147" s="1">
        <v>3</v>
      </c>
      <c r="AJ147" s="3">
        <v>45817</v>
      </c>
      <c r="AK147" s="3">
        <v>0</v>
      </c>
      <c r="AL147" s="3">
        <v>45807</v>
      </c>
      <c r="AM147" s="3">
        <v>45814</v>
      </c>
      <c r="AN147" s="3">
        <v>45815</v>
      </c>
      <c r="AO147" s="3">
        <v>45815</v>
      </c>
      <c r="AP147" s="3">
        <v>45812</v>
      </c>
      <c r="AQ147" s="3">
        <v>45816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7.75" customHeight="1" x14ac:dyDescent="0.45">
      <c r="A148" s="3">
        <v>45806</v>
      </c>
      <c r="B148" s="14" t="s">
        <v>830</v>
      </c>
      <c r="C148" s="9" t="s">
        <v>202</v>
      </c>
      <c r="D148" s="13" t="s">
        <v>832</v>
      </c>
      <c r="E148" s="9">
        <v>26</v>
      </c>
      <c r="F148" s="9">
        <v>41</v>
      </c>
      <c r="G148" s="9" t="s">
        <v>60</v>
      </c>
      <c r="H148" s="9">
        <v>0</v>
      </c>
      <c r="I148" s="9">
        <v>97</v>
      </c>
      <c r="J148" s="9" t="s">
        <v>57</v>
      </c>
      <c r="K148" s="9">
        <v>5</v>
      </c>
      <c r="L148" s="9" t="s">
        <v>92</v>
      </c>
      <c r="M148" s="10">
        <v>27</v>
      </c>
      <c r="N148" s="9">
        <v>43</v>
      </c>
      <c r="O148" s="9">
        <v>40</v>
      </c>
      <c r="P148" s="10">
        <v>114.57174504959998</v>
      </c>
      <c r="Q148" s="10">
        <v>0</v>
      </c>
      <c r="R148" s="10">
        <v>114.57174504959998</v>
      </c>
      <c r="S148" s="9" t="s">
        <v>214</v>
      </c>
      <c r="T148" s="12">
        <v>45817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163</v>
      </c>
      <c r="AA148" s="8">
        <v>4749.8</v>
      </c>
      <c r="AB148" s="8">
        <v>4749.8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72</v>
      </c>
      <c r="AI148" s="1">
        <v>3</v>
      </c>
      <c r="AJ148" s="3">
        <v>45817</v>
      </c>
      <c r="AK148" s="3">
        <v>0</v>
      </c>
      <c r="AL148" s="3">
        <v>45807</v>
      </c>
      <c r="AM148" s="3">
        <v>45814</v>
      </c>
      <c r="AN148" s="3">
        <v>45815</v>
      </c>
      <c r="AO148" s="3">
        <v>45815</v>
      </c>
      <c r="AP148" s="3">
        <v>45812</v>
      </c>
      <c r="AQ148" s="3">
        <v>45816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100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163</v>
      </c>
      <c r="AA149" s="8">
        <v>9499.6</v>
      </c>
      <c r="AB149" s="8">
        <v>9499.6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125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 t="s">
        <v>145</v>
      </c>
      <c r="B150" s="14" t="s">
        <v>145</v>
      </c>
      <c r="C150" s="9" t="s">
        <v>113</v>
      </c>
      <c r="D150" s="13" t="s">
        <v>59</v>
      </c>
      <c r="E150" s="9">
        <v>26</v>
      </c>
      <c r="F150" s="9">
        <v>43</v>
      </c>
      <c r="G150" s="9" t="s">
        <v>60</v>
      </c>
      <c r="H150" s="9">
        <v>0</v>
      </c>
      <c r="I150" s="9">
        <v>116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0</v>
      </c>
      <c r="Z150" s="9" t="s">
        <v>242</v>
      </c>
      <c r="AA150" s="8">
        <v>12433.3</v>
      </c>
      <c r="AB150" s="8">
        <v>6978</v>
      </c>
      <c r="AC150" s="8">
        <v>5455.2999999999993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542.13559111111113</v>
      </c>
    </row>
    <row r="151" spans="1:56" ht="27.75" customHeight="1" x14ac:dyDescent="0.45">
      <c r="A151" s="3" t="s">
        <v>145</v>
      </c>
      <c r="B151" s="14" t="s">
        <v>145</v>
      </c>
      <c r="C151" s="9" t="s">
        <v>113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45838</v>
      </c>
      <c r="U151" s="11">
        <v>20000</v>
      </c>
      <c r="V151" s="10">
        <v>0</v>
      </c>
      <c r="W151" s="10">
        <v>20000</v>
      </c>
      <c r="X151" s="10">
        <v>0</v>
      </c>
      <c r="Y151" s="10">
        <v>0</v>
      </c>
      <c r="Z151" s="9" t="s">
        <v>242</v>
      </c>
      <c r="AA151" s="8">
        <v>24866.6</v>
      </c>
      <c r="AB151" s="8">
        <v>0</v>
      </c>
      <c r="AC151" s="8">
        <v>24866.6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77</v>
      </c>
      <c r="AI151" s="1">
        <v>1</v>
      </c>
      <c r="AJ151" s="3">
        <v>45838</v>
      </c>
      <c r="AK151" s="3">
        <v>0</v>
      </c>
      <c r="AL151" s="3">
        <v>0</v>
      </c>
      <c r="AM151" s="3">
        <v>0</v>
      </c>
      <c r="AN151" s="3">
        <v>0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2471.1874488888889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242</v>
      </c>
      <c r="AA152" s="8">
        <v>37299.899999999994</v>
      </c>
      <c r="AB152" s="8">
        <v>6978</v>
      </c>
      <c r="AC152" s="8">
        <v>30321.899999999998</v>
      </c>
      <c r="AD152" s="8">
        <v>0</v>
      </c>
      <c r="AE152" s="8">
        <v>0</v>
      </c>
      <c r="AF152" s="8" t="s">
        <v>58</v>
      </c>
      <c r="AG152" s="1" t="s">
        <v>125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243</v>
      </c>
      <c r="BD152" s="56">
        <v>0</v>
      </c>
    </row>
    <row r="153" spans="1:56" ht="27.75" customHeight="1" x14ac:dyDescent="0.45">
      <c r="A153" s="3">
        <v>45723</v>
      </c>
      <c r="B153" s="14" t="s">
        <v>360</v>
      </c>
      <c r="C153" s="9" t="s">
        <v>113</v>
      </c>
      <c r="D153" s="13" t="s">
        <v>158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45808</v>
      </c>
      <c r="U153" s="11">
        <v>13693</v>
      </c>
      <c r="V153" s="10">
        <v>10200</v>
      </c>
      <c r="W153" s="10">
        <v>3493</v>
      </c>
      <c r="X153" s="10">
        <v>14800</v>
      </c>
      <c r="Y153" s="10">
        <v>0</v>
      </c>
      <c r="Z153" s="9" t="s">
        <v>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278</v>
      </c>
      <c r="AG153" s="1" t="s">
        <v>125</v>
      </c>
      <c r="AH153" s="1" t="s">
        <v>68</v>
      </c>
      <c r="AI153" s="1">
        <v>4</v>
      </c>
      <c r="AJ153" s="3">
        <v>45808</v>
      </c>
      <c r="AK153" s="3">
        <v>45804</v>
      </c>
      <c r="AL153" s="3">
        <v>45798</v>
      </c>
      <c r="AM153" s="3">
        <v>45805</v>
      </c>
      <c r="AN153" s="3">
        <v>45806</v>
      </c>
      <c r="AO153" s="3">
        <v>45806</v>
      </c>
      <c r="AP153" s="3">
        <v>45803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817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7.75" customHeight="1" x14ac:dyDescent="0.45">
      <c r="A154" s="3">
        <v>45799</v>
      </c>
      <c r="B154" s="14" t="s">
        <v>786</v>
      </c>
      <c r="C154" s="9" t="s">
        <v>113</v>
      </c>
      <c r="D154" s="13" t="s">
        <v>272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45811</v>
      </c>
      <c r="U154" s="11">
        <v>10000</v>
      </c>
      <c r="V154" s="10">
        <v>997</v>
      </c>
      <c r="W154" s="10">
        <v>9003</v>
      </c>
      <c r="X154" s="10">
        <v>10400</v>
      </c>
      <c r="Y154" s="10">
        <v>0</v>
      </c>
      <c r="Z154" s="9" t="s">
        <v>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278</v>
      </c>
      <c r="AG154" s="1" t="s">
        <v>122</v>
      </c>
      <c r="AH154" s="1" t="s">
        <v>68</v>
      </c>
      <c r="AI154" s="1">
        <v>4</v>
      </c>
      <c r="AJ154" s="3">
        <v>45811</v>
      </c>
      <c r="AK154" s="3">
        <v>45807</v>
      </c>
      <c r="AL154" s="3">
        <v>45801</v>
      </c>
      <c r="AM154" s="3">
        <v>45808</v>
      </c>
      <c r="AN154" s="3">
        <v>45809</v>
      </c>
      <c r="AO154" s="3">
        <v>45809</v>
      </c>
      <c r="AP154" s="3">
        <v>45806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7.75" customHeight="1" x14ac:dyDescent="0.45">
      <c r="A155" s="3">
        <v>45799</v>
      </c>
      <c r="B155" s="14" t="s">
        <v>818</v>
      </c>
      <c r="C155" s="9" t="s">
        <v>113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45814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89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 t="s">
        <v>278</v>
      </c>
      <c r="AG155" s="1" t="s">
        <v>122</v>
      </c>
      <c r="AH155" s="1" t="s">
        <v>768</v>
      </c>
      <c r="AI155" s="1">
        <v>2</v>
      </c>
      <c r="AJ155" s="3">
        <v>45814</v>
      </c>
      <c r="AK155" s="3">
        <v>0</v>
      </c>
      <c r="AL155" s="3">
        <v>0</v>
      </c>
      <c r="AM155" s="3">
        <v>0</v>
      </c>
      <c r="AN155" s="3">
        <v>0</v>
      </c>
      <c r="AO155" s="3">
        <v>45812</v>
      </c>
      <c r="AP155" s="3">
        <v>45809</v>
      </c>
      <c r="AQ155" s="3">
        <v>45813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157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7.75" customHeight="1" x14ac:dyDescent="0.45">
      <c r="A156" s="3">
        <v>45799</v>
      </c>
      <c r="B156" s="14" t="s">
        <v>819</v>
      </c>
      <c r="C156" s="9" t="s">
        <v>113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45825</v>
      </c>
      <c r="U156" s="11">
        <v>15000</v>
      </c>
      <c r="V156" s="10">
        <v>0</v>
      </c>
      <c r="W156" s="10">
        <v>15000</v>
      </c>
      <c r="X156" s="10">
        <v>0</v>
      </c>
      <c r="Y156" s="10">
        <v>0</v>
      </c>
      <c r="Z156" s="9" t="s">
        <v>89</v>
      </c>
      <c r="AA156" s="8">
        <v>18649.949999999997</v>
      </c>
      <c r="AB156" s="8">
        <v>2304</v>
      </c>
      <c r="AC156" s="8">
        <v>16345.949999999997</v>
      </c>
      <c r="AD156" s="8">
        <v>0</v>
      </c>
      <c r="AE156" s="8">
        <v>18649.949999999997</v>
      </c>
      <c r="AF156" s="8" t="s">
        <v>278</v>
      </c>
      <c r="AG156" s="1" t="s">
        <v>123</v>
      </c>
      <c r="AH156" s="1" t="s">
        <v>768</v>
      </c>
      <c r="AI156" s="1">
        <v>2</v>
      </c>
      <c r="AJ156" s="3">
        <v>45825</v>
      </c>
      <c r="AK156" s="3">
        <v>0</v>
      </c>
      <c r="AL156" s="3">
        <v>0</v>
      </c>
      <c r="AM156" s="3">
        <v>0</v>
      </c>
      <c r="AN156" s="3">
        <v>0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157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1685.8123099999998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>
        <v>0</v>
      </c>
      <c r="H157" s="9">
        <v>0</v>
      </c>
      <c r="I157" s="9">
        <v>120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89</v>
      </c>
      <c r="AA157" s="8">
        <v>37299.899999999994</v>
      </c>
      <c r="AB157" s="8">
        <v>20953.949999999997</v>
      </c>
      <c r="AC157" s="8">
        <v>16345.949999999997</v>
      </c>
      <c r="AD157" s="8">
        <v>0</v>
      </c>
      <c r="AE157" s="8">
        <v>37299.899999999994</v>
      </c>
      <c r="AF157" s="8" t="s">
        <v>58</v>
      </c>
      <c r="AG157" s="1" t="s">
        <v>125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109</v>
      </c>
      <c r="BD157" s="56">
        <v>0</v>
      </c>
    </row>
    <row r="158" spans="1:56" ht="27.75" customHeight="1" x14ac:dyDescent="0.45">
      <c r="A158" s="3">
        <v>45800</v>
      </c>
      <c r="B158" s="14" t="s">
        <v>814</v>
      </c>
      <c r="C158" s="9" t="s">
        <v>164</v>
      </c>
      <c r="D158" s="13" t="s">
        <v>165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45824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136</v>
      </c>
      <c r="AA158" s="8">
        <v>59372.5</v>
      </c>
      <c r="AB158" s="8">
        <v>22482</v>
      </c>
      <c r="AC158" s="8">
        <v>36890.5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166</v>
      </c>
      <c r="AI158" s="1">
        <v>2</v>
      </c>
      <c r="AJ158" s="3">
        <v>45824</v>
      </c>
      <c r="AK158" s="3">
        <v>0</v>
      </c>
      <c r="AL158" s="3">
        <v>45815</v>
      </c>
      <c r="AM158" s="3">
        <v>45822</v>
      </c>
      <c r="AN158" s="3">
        <v>0</v>
      </c>
      <c r="AO158" s="3">
        <v>45823</v>
      </c>
      <c r="AP158" s="3">
        <v>45819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4146.0823055555556</v>
      </c>
    </row>
    <row r="159" spans="1:56" ht="27.75" customHeight="1" x14ac:dyDescent="0.45">
      <c r="A159" s="3" t="s">
        <v>145</v>
      </c>
      <c r="B159" s="14" t="s">
        <v>145</v>
      </c>
      <c r="C159" s="9" t="s">
        <v>113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136</v>
      </c>
      <c r="AA159" s="8">
        <v>13550.900000000001</v>
      </c>
      <c r="AB159" s="8">
        <v>0</v>
      </c>
      <c r="AC159" s="8">
        <v>13550.900000000001</v>
      </c>
      <c r="AD159" s="8">
        <v>0</v>
      </c>
      <c r="AE159" s="8">
        <v>13550.900000000001</v>
      </c>
      <c r="AF159" s="8">
        <v>0</v>
      </c>
      <c r="AG159" s="1">
        <v>0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 t="s">
        <v>776</v>
      </c>
      <c r="AZ159" s="2">
        <v>0</v>
      </c>
      <c r="BA159" s="2">
        <v>0</v>
      </c>
      <c r="BB159" s="2">
        <v>0</v>
      </c>
      <c r="BC159" s="1" t="s">
        <v>107</v>
      </c>
      <c r="BD159" s="56">
        <v>1522.9705944444447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136</v>
      </c>
      <c r="AA160" s="8">
        <v>72923.399999999994</v>
      </c>
      <c r="AB160" s="8">
        <v>22482</v>
      </c>
      <c r="AC160" s="8">
        <v>50441.4</v>
      </c>
      <c r="AD160" s="8">
        <v>0</v>
      </c>
      <c r="AE160" s="8">
        <v>13550.900000000001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167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2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A9E7-6E88-4818-99E5-BADF58F8C386}">
  <sheetPr>
    <tabColor rgb="FFFFFF00"/>
  </sheetPr>
  <dimension ref="A1:BD168"/>
  <sheetViews>
    <sheetView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45807</v>
      </c>
      <c r="E3" s="81" t="s">
        <v>52</v>
      </c>
      <c r="F3" s="81"/>
      <c r="G3" s="82">
        <v>10.41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790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>
        <v>45805</v>
      </c>
      <c r="B10" s="14" t="s">
        <v>820</v>
      </c>
      <c r="C10" s="9" t="s">
        <v>821</v>
      </c>
      <c r="D10" s="13" t="s">
        <v>822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0</v>
      </c>
      <c r="Y10" s="10">
        <v>10710</v>
      </c>
      <c r="Z10" s="9" t="s">
        <v>450</v>
      </c>
      <c r="AA10" s="8">
        <v>7837.17</v>
      </c>
      <c r="AB10" s="8">
        <v>3314</v>
      </c>
      <c r="AC10" s="8">
        <v>4523.17</v>
      </c>
      <c r="AD10" s="8">
        <v>0</v>
      </c>
      <c r="AE10" s="8">
        <v>0</v>
      </c>
      <c r="AF10" s="8">
        <v>0</v>
      </c>
      <c r="AG10" s="1" t="s">
        <v>122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293.90553511111113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7837.17</v>
      </c>
      <c r="AB11" s="8">
        <v>3314</v>
      </c>
      <c r="AC11" s="8">
        <v>4523.17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755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402</v>
      </c>
      <c r="AG14" s="1" t="s">
        <v>123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755</v>
      </c>
      <c r="C15" s="9" t="s">
        <v>190</v>
      </c>
      <c r="D15" s="13" t="s">
        <v>629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5199</v>
      </c>
      <c r="AC15" s="8">
        <v>3602.1000000000004</v>
      </c>
      <c r="AD15" s="8">
        <v>0</v>
      </c>
      <c r="AE15" s="8">
        <v>8801.1</v>
      </c>
      <c r="AF15" s="8" t="s">
        <v>402</v>
      </c>
      <c r="AG15" s="1" t="s">
        <v>122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230.53440000000003</v>
      </c>
    </row>
    <row r="16" spans="1:56" ht="27.75" customHeight="1" x14ac:dyDescent="0.45">
      <c r="A16" s="3">
        <v>45805</v>
      </c>
      <c r="B16" s="14" t="s">
        <v>823</v>
      </c>
      <c r="C16" s="9" t="s">
        <v>555</v>
      </c>
      <c r="D16" s="13" t="s">
        <v>824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240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147</v>
      </c>
      <c r="AA16" s="8">
        <v>8242.3000000000011</v>
      </c>
      <c r="AB16" s="8">
        <v>0</v>
      </c>
      <c r="AC16" s="8">
        <v>8242.3000000000011</v>
      </c>
      <c r="AD16" s="8">
        <v>0</v>
      </c>
      <c r="AE16" s="8">
        <v>8242.3000000000011</v>
      </c>
      <c r="AF16" s="8" t="s">
        <v>816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527.50720000000024</v>
      </c>
    </row>
    <row r="17" spans="1:56" ht="27.75" customHeight="1" x14ac:dyDescent="0.45">
      <c r="A17" s="3">
        <v>45797</v>
      </c>
      <c r="B17" s="14" t="s">
        <v>756</v>
      </c>
      <c r="C17" s="9" t="s">
        <v>190</v>
      </c>
      <c r="D17" s="13" t="s">
        <v>736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147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402</v>
      </c>
      <c r="AG17" s="1" t="s">
        <v>124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34645.599999999999</v>
      </c>
      <c r="AB18" s="8">
        <v>14000.1</v>
      </c>
      <c r="AC18" s="8">
        <v>20645.5</v>
      </c>
      <c r="AD18" s="8">
        <v>0</v>
      </c>
      <c r="AE18" s="8">
        <v>34645.599999999999</v>
      </c>
      <c r="AF18" s="8" t="s">
        <v>58</v>
      </c>
      <c r="AG18" s="1" t="s">
        <v>124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148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737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186</v>
      </c>
      <c r="AA22" s="8">
        <v>35204.400000000001</v>
      </c>
      <c r="AB22" s="8">
        <v>25009</v>
      </c>
      <c r="AC22" s="8">
        <v>10195.400000000001</v>
      </c>
      <c r="AD22" s="8">
        <v>0</v>
      </c>
      <c r="AE22" s="8">
        <v>0</v>
      </c>
      <c r="AF22" s="8">
        <v>0</v>
      </c>
      <c r="AG22" s="1" t="s">
        <v>124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740.41260444444481</v>
      </c>
    </row>
    <row r="23" spans="1:56" ht="27.75" customHeight="1" x14ac:dyDescent="0.45">
      <c r="A23" s="3">
        <v>45797</v>
      </c>
      <c r="B23" s="14" t="s">
        <v>738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186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124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1917.46632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70967.600000000006</v>
      </c>
      <c r="AB24" s="8">
        <v>34368.9</v>
      </c>
      <c r="AC24" s="8">
        <v>36598.699999999997</v>
      </c>
      <c r="AD24" s="8">
        <v>0</v>
      </c>
      <c r="AE24" s="8">
        <v>0</v>
      </c>
      <c r="AF24" s="8" t="s">
        <v>58</v>
      </c>
      <c r="AG24" s="1" t="s">
        <v>124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45796</v>
      </c>
      <c r="B25" s="14" t="s">
        <v>723</v>
      </c>
      <c r="C25" s="9" t="s">
        <v>73</v>
      </c>
      <c r="D25" s="13" t="s">
        <v>408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729</v>
      </c>
      <c r="AG25" s="1" t="s">
        <v>124</v>
      </c>
      <c r="AH25" s="1" t="s">
        <v>74</v>
      </c>
      <c r="AI25" s="1">
        <v>2</v>
      </c>
      <c r="AJ25" s="3">
        <v>45808</v>
      </c>
      <c r="AK25" s="3">
        <v>0</v>
      </c>
      <c r="AL25" s="3">
        <v>45799</v>
      </c>
      <c r="AM25" s="3">
        <v>45806</v>
      </c>
      <c r="AN25" s="3">
        <v>45807</v>
      </c>
      <c r="AO25" s="3">
        <v>45807</v>
      </c>
      <c r="AP25" s="3">
        <v>45803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45796</v>
      </c>
      <c r="B26" s="14" t="s">
        <v>723</v>
      </c>
      <c r="C26" s="9" t="s">
        <v>73</v>
      </c>
      <c r="D26" s="13" t="s">
        <v>619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45808</v>
      </c>
      <c r="U26" s="11">
        <v>5000</v>
      </c>
      <c r="V26" s="10">
        <v>0</v>
      </c>
      <c r="W26" s="10">
        <v>5000</v>
      </c>
      <c r="X26" s="10">
        <v>5451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729</v>
      </c>
      <c r="AG26" s="1" t="s">
        <v>124</v>
      </c>
      <c r="AH26" s="1" t="s">
        <v>74</v>
      </c>
      <c r="AI26" s="1">
        <v>2</v>
      </c>
      <c r="AJ26" s="3">
        <v>45808</v>
      </c>
      <c r="AK26" s="3">
        <v>0</v>
      </c>
      <c r="AL26" s="3">
        <v>45799</v>
      </c>
      <c r="AM26" s="3">
        <v>45806</v>
      </c>
      <c r="AN26" s="3">
        <v>45807</v>
      </c>
      <c r="AO26" s="3">
        <v>45807</v>
      </c>
      <c r="AP26" s="3">
        <v>45803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45796</v>
      </c>
      <c r="B27" s="14" t="s">
        <v>723</v>
      </c>
      <c r="C27" s="9" t="s">
        <v>73</v>
      </c>
      <c r="D27" s="13" t="s">
        <v>730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45808</v>
      </c>
      <c r="U27" s="11">
        <v>5000</v>
      </c>
      <c r="V27" s="10">
        <v>3348</v>
      </c>
      <c r="W27" s="10">
        <v>1652</v>
      </c>
      <c r="X27" s="10">
        <v>5400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729</v>
      </c>
      <c r="AG27" s="1" t="s">
        <v>61</v>
      </c>
      <c r="AH27" s="1" t="s">
        <v>74</v>
      </c>
      <c r="AI27" s="1">
        <v>2</v>
      </c>
      <c r="AJ27" s="3">
        <v>45808</v>
      </c>
      <c r="AK27" s="3">
        <v>0</v>
      </c>
      <c r="AL27" s="3">
        <v>45799</v>
      </c>
      <c r="AM27" s="3">
        <v>45806</v>
      </c>
      <c r="AN27" s="3">
        <v>45807</v>
      </c>
      <c r="AO27" s="3">
        <v>45807</v>
      </c>
      <c r="AP27" s="3">
        <v>45803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45796</v>
      </c>
      <c r="B28" s="14" t="s">
        <v>723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45808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729</v>
      </c>
      <c r="AG28" s="1" t="s">
        <v>124</v>
      </c>
      <c r="AH28" s="1" t="s">
        <v>74</v>
      </c>
      <c r="AI28" s="1">
        <v>2</v>
      </c>
      <c r="AJ28" s="3">
        <v>45808</v>
      </c>
      <c r="AK28" s="3">
        <v>0</v>
      </c>
      <c r="AL28" s="3">
        <v>45799</v>
      </c>
      <c r="AM28" s="3">
        <v>45806</v>
      </c>
      <c r="AN28" s="3">
        <v>45807</v>
      </c>
      <c r="AO28" s="3">
        <v>45807</v>
      </c>
      <c r="AP28" s="3">
        <v>45803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45796</v>
      </c>
      <c r="B29" s="14" t="s">
        <v>723</v>
      </c>
      <c r="C29" s="9" t="s">
        <v>73</v>
      </c>
      <c r="D29" s="13" t="s">
        <v>731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45808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729</v>
      </c>
      <c r="AG29" s="1" t="s">
        <v>124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 t="s">
        <v>145</v>
      </c>
      <c r="B30" s="14" t="s">
        <v>145</v>
      </c>
      <c r="C30" s="9" t="s">
        <v>73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45838</v>
      </c>
      <c r="U30" s="11">
        <v>400000</v>
      </c>
      <c r="V30" s="10">
        <v>0</v>
      </c>
      <c r="W30" s="10">
        <v>400000</v>
      </c>
      <c r="X30" s="10">
        <v>0</v>
      </c>
      <c r="Y30" s="10">
        <v>420000</v>
      </c>
      <c r="Z30" s="9" t="s">
        <v>192</v>
      </c>
      <c r="AA30" s="8">
        <v>352043.99999999994</v>
      </c>
      <c r="AB30" s="8">
        <v>23271</v>
      </c>
      <c r="AC30" s="8">
        <v>328772.99999999994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45838</v>
      </c>
      <c r="AK30" s="3">
        <v>0</v>
      </c>
      <c r="AL30" s="3">
        <v>45829</v>
      </c>
      <c r="AM30" s="3">
        <v>45836</v>
      </c>
      <c r="AN30" s="3">
        <v>45837</v>
      </c>
      <c r="AO30" s="3">
        <v>45837</v>
      </c>
      <c r="AP30" s="3">
        <v>45833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24764.643573333331</v>
      </c>
    </row>
    <row r="31" spans="1:56" ht="27.75" customHeight="1" x14ac:dyDescent="0.45">
      <c r="A31" s="3">
        <v>0</v>
      </c>
      <c r="B31" s="14" t="s">
        <v>137</v>
      </c>
      <c r="C31" s="9" t="s">
        <v>73</v>
      </c>
      <c r="D31" s="13" t="s">
        <v>225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 t="s">
        <v>63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123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0</v>
      </c>
      <c r="B32" s="14" t="s">
        <v>137</v>
      </c>
      <c r="C32" s="9" t="s">
        <v>73</v>
      </c>
      <c r="D32" s="13" t="s">
        <v>223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 t="s">
        <v>63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122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192</v>
      </c>
      <c r="AA33" s="8">
        <v>352043.99999999994</v>
      </c>
      <c r="AB33" s="8">
        <v>23271</v>
      </c>
      <c r="AC33" s="8">
        <v>328772.99999999994</v>
      </c>
      <c r="AD33" s="8">
        <v>0</v>
      </c>
      <c r="AE33" s="8">
        <v>0</v>
      </c>
      <c r="AF33" s="8" t="s">
        <v>58</v>
      </c>
      <c r="AG33" s="1" t="s">
        <v>122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194</v>
      </c>
      <c r="BD33" s="56">
        <v>0</v>
      </c>
    </row>
    <row r="34" spans="1:56" ht="27.75" customHeight="1" x14ac:dyDescent="0.45">
      <c r="A34" s="3">
        <v>45803</v>
      </c>
      <c r="B34" s="14" t="s">
        <v>793</v>
      </c>
      <c r="C34" s="9" t="s">
        <v>787</v>
      </c>
      <c r="D34" s="13" t="s">
        <v>794</v>
      </c>
      <c r="E34" s="9">
        <v>19</v>
      </c>
      <c r="F34" s="9">
        <v>34</v>
      </c>
      <c r="G34" s="9" t="s">
        <v>60</v>
      </c>
      <c r="H34" s="9" t="s">
        <v>76</v>
      </c>
      <c r="I34" s="9">
        <v>84</v>
      </c>
      <c r="J34" s="9" t="s">
        <v>57</v>
      </c>
      <c r="K34" s="9">
        <v>5</v>
      </c>
      <c r="L34" s="9" t="s">
        <v>91</v>
      </c>
      <c r="M34" s="10">
        <v>20</v>
      </c>
      <c r="N34" s="9">
        <v>37</v>
      </c>
      <c r="O34" s="9">
        <v>40</v>
      </c>
      <c r="P34" s="10">
        <v>182.56479615999996</v>
      </c>
      <c r="Q34" s="10">
        <v>0</v>
      </c>
      <c r="R34" s="10">
        <v>182.56479615999996</v>
      </c>
      <c r="S34" s="9" t="s">
        <v>67</v>
      </c>
      <c r="T34" s="12">
        <v>45814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280</v>
      </c>
      <c r="AA34" s="8">
        <v>9918.7000000000007</v>
      </c>
      <c r="AB34" s="8">
        <v>6000</v>
      </c>
      <c r="AC34" s="8">
        <v>3918.7000000000007</v>
      </c>
      <c r="AD34" s="8">
        <v>0</v>
      </c>
      <c r="AE34" s="8">
        <v>9918.7000000000007</v>
      </c>
      <c r="AF34" s="8">
        <v>0</v>
      </c>
      <c r="AG34" s="1" t="s">
        <v>122</v>
      </c>
      <c r="AH34" s="1" t="s">
        <v>68</v>
      </c>
      <c r="AI34" s="1">
        <v>4</v>
      </c>
      <c r="AJ34" s="3">
        <v>45814</v>
      </c>
      <c r="AK34" s="3">
        <v>45810</v>
      </c>
      <c r="AL34" s="3">
        <v>45804</v>
      </c>
      <c r="AM34" s="3">
        <v>45811</v>
      </c>
      <c r="AN34" s="3">
        <v>45812</v>
      </c>
      <c r="AO34" s="3">
        <v>45812</v>
      </c>
      <c r="AP34" s="3">
        <v>45809</v>
      </c>
      <c r="AQ34" s="3">
        <v>45813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264.72995555555565</v>
      </c>
    </row>
    <row r="35" spans="1:56" ht="27.7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>
        <v>0</v>
      </c>
      <c r="H35" s="9">
        <v>0</v>
      </c>
      <c r="I35" s="9">
        <v>56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 t="s">
        <v>96</v>
      </c>
      <c r="W35" s="10">
        <v>0</v>
      </c>
      <c r="X35" s="10">
        <v>0</v>
      </c>
      <c r="Y35" s="10">
        <v>0</v>
      </c>
      <c r="Z35" s="9" t="s">
        <v>280</v>
      </c>
      <c r="AA35" s="8">
        <v>9918.7000000000007</v>
      </c>
      <c r="AB35" s="8">
        <v>6000</v>
      </c>
      <c r="AC35" s="8">
        <v>3918.7000000000007</v>
      </c>
      <c r="AD35" s="8">
        <v>0</v>
      </c>
      <c r="AE35" s="8">
        <v>9918.7000000000007</v>
      </c>
      <c r="AF35" s="8" t="s">
        <v>58</v>
      </c>
      <c r="AG35" s="1" t="s">
        <v>123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281</v>
      </c>
      <c r="BD35" s="56">
        <v>0</v>
      </c>
    </row>
    <row r="36" spans="1:56" ht="27.75" customHeight="1" x14ac:dyDescent="0.45">
      <c r="A36" s="3">
        <v>45796</v>
      </c>
      <c r="B36" s="14" t="s">
        <v>740</v>
      </c>
      <c r="C36" s="9" t="s">
        <v>151</v>
      </c>
      <c r="D36" s="13" t="s">
        <v>712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240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112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122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229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58</v>
      </c>
      <c r="AG37" s="1" t="s">
        <v>122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230</v>
      </c>
      <c r="BD37" s="56">
        <v>0</v>
      </c>
    </row>
    <row r="38" spans="1:56" ht="27.75" customHeight="1" x14ac:dyDescent="0.45">
      <c r="A38" s="3" t="s">
        <v>145</v>
      </c>
      <c r="B38" s="14" t="s">
        <v>145</v>
      </c>
      <c r="C38" s="9" t="s">
        <v>562</v>
      </c>
      <c r="D38" s="13" t="s">
        <v>563</v>
      </c>
      <c r="E38" s="9">
        <v>20</v>
      </c>
      <c r="F38" s="9">
        <v>32</v>
      </c>
      <c r="G38" s="9" t="s">
        <v>60</v>
      </c>
      <c r="H38" s="9">
        <v>0</v>
      </c>
      <c r="I38" s="9">
        <v>60</v>
      </c>
      <c r="J38" s="9" t="s">
        <v>57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45838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150</v>
      </c>
      <c r="AA38" s="8">
        <v>18719.800000000003</v>
      </c>
      <c r="AB38" s="8">
        <v>0</v>
      </c>
      <c r="AC38" s="8">
        <v>18719.800000000003</v>
      </c>
      <c r="AD38" s="8">
        <v>0</v>
      </c>
      <c r="AE38" s="8">
        <v>0</v>
      </c>
      <c r="AF38" s="8">
        <v>0</v>
      </c>
      <c r="AG38" s="1" t="s">
        <v>122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1149.1877222222222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150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58</v>
      </c>
      <c r="AG39" s="1" t="s">
        <v>124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45">
      <c r="A40" s="3">
        <v>45796</v>
      </c>
      <c r="B40" s="14" t="s">
        <v>742</v>
      </c>
      <c r="C40" s="9" t="s">
        <v>151</v>
      </c>
      <c r="D40" s="13" t="s">
        <v>714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112</v>
      </c>
      <c r="T40" s="12">
        <v>45813</v>
      </c>
      <c r="U40" s="11">
        <v>366</v>
      </c>
      <c r="V40" s="10">
        <v>0</v>
      </c>
      <c r="W40" s="10">
        <v>366</v>
      </c>
      <c r="X40" s="10">
        <v>5113</v>
      </c>
      <c r="Y40" s="10">
        <v>0</v>
      </c>
      <c r="Z40" s="9" t="s">
        <v>81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123</v>
      </c>
      <c r="AH40" s="1" t="s">
        <v>75</v>
      </c>
      <c r="AI40" s="1">
        <v>4</v>
      </c>
      <c r="AJ40" s="3">
        <v>45813</v>
      </c>
      <c r="AK40" s="3">
        <v>45809</v>
      </c>
      <c r="AL40" s="3">
        <v>45802</v>
      </c>
      <c r="AM40" s="3">
        <v>45810</v>
      </c>
      <c r="AN40" s="3">
        <v>45811</v>
      </c>
      <c r="AO40" s="3">
        <v>45812</v>
      </c>
      <c r="AP40" s="3">
        <v>45808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107</v>
      </c>
      <c r="BD40" s="56">
        <v>0</v>
      </c>
    </row>
    <row r="41" spans="1:56" ht="27.75" customHeight="1" x14ac:dyDescent="0.45">
      <c r="A41" s="3">
        <v>45796</v>
      </c>
      <c r="B41" s="14" t="s">
        <v>742</v>
      </c>
      <c r="C41" s="9" t="s">
        <v>151</v>
      </c>
      <c r="D41" s="13" t="s">
        <v>715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45813</v>
      </c>
      <c r="U41" s="11">
        <v>3280</v>
      </c>
      <c r="V41" s="10">
        <v>0</v>
      </c>
      <c r="W41" s="10">
        <v>3280</v>
      </c>
      <c r="X41" s="10">
        <v>5975</v>
      </c>
      <c r="Y41" s="10">
        <v>0</v>
      </c>
      <c r="Z41" s="9" t="s">
        <v>81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124</v>
      </c>
      <c r="AH41" s="1" t="s">
        <v>75</v>
      </c>
      <c r="AI41" s="1">
        <v>4</v>
      </c>
      <c r="AJ41" s="3">
        <v>45813</v>
      </c>
      <c r="AK41" s="3">
        <v>45809</v>
      </c>
      <c r="AL41" s="3">
        <v>45802</v>
      </c>
      <c r="AM41" s="3">
        <v>45810</v>
      </c>
      <c r="AN41" s="3">
        <v>45811</v>
      </c>
      <c r="AO41" s="3">
        <v>45812</v>
      </c>
      <c r="AP41" s="3">
        <v>45808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107</v>
      </c>
      <c r="BD41" s="56">
        <v>0</v>
      </c>
    </row>
    <row r="42" spans="1:56" ht="27.75" customHeight="1" x14ac:dyDescent="0.45">
      <c r="A42" s="3">
        <v>45796</v>
      </c>
      <c r="B42" s="14" t="s">
        <v>743</v>
      </c>
      <c r="C42" s="9" t="s">
        <v>151</v>
      </c>
      <c r="D42" s="13" t="s">
        <v>302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45813</v>
      </c>
      <c r="U42" s="11">
        <v>3853</v>
      </c>
      <c r="V42" s="10">
        <v>0</v>
      </c>
      <c r="W42" s="10">
        <v>3853</v>
      </c>
      <c r="X42" s="10">
        <v>15401</v>
      </c>
      <c r="Y42" s="10">
        <v>0</v>
      </c>
      <c r="Z42" s="9" t="s">
        <v>81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124</v>
      </c>
      <c r="AH42" s="1" t="s">
        <v>75</v>
      </c>
      <c r="AI42" s="1">
        <v>4</v>
      </c>
      <c r="AJ42" s="3">
        <v>45813</v>
      </c>
      <c r="AK42" s="3">
        <v>45809</v>
      </c>
      <c r="AL42" s="3">
        <v>45802</v>
      </c>
      <c r="AM42" s="3">
        <v>45810</v>
      </c>
      <c r="AN42" s="3">
        <v>45811</v>
      </c>
      <c r="AO42" s="3">
        <v>45812</v>
      </c>
      <c r="AP42" s="3">
        <v>45808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107</v>
      </c>
      <c r="BD42" s="56">
        <v>0</v>
      </c>
    </row>
    <row r="43" spans="1:56" ht="27.75" customHeight="1" x14ac:dyDescent="0.45">
      <c r="A43" s="3">
        <v>45796</v>
      </c>
      <c r="B43" s="14" t="s">
        <v>743</v>
      </c>
      <c r="C43" s="9" t="s">
        <v>151</v>
      </c>
      <c r="D43" s="13" t="s">
        <v>221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45813</v>
      </c>
      <c r="U43" s="11">
        <v>4349</v>
      </c>
      <c r="V43" s="10">
        <v>0</v>
      </c>
      <c r="W43" s="10">
        <v>4349</v>
      </c>
      <c r="X43" s="10">
        <v>0</v>
      </c>
      <c r="Y43" s="10">
        <v>4566.45</v>
      </c>
      <c r="Z43" s="9" t="s">
        <v>81</v>
      </c>
      <c r="AA43" s="8">
        <v>4556.6647499999999</v>
      </c>
      <c r="AB43" s="8">
        <v>4556.6647499999999</v>
      </c>
      <c r="AC43" s="8">
        <v>0</v>
      </c>
      <c r="AD43" s="8">
        <v>0</v>
      </c>
      <c r="AE43" s="8">
        <v>4556.6647499999999</v>
      </c>
      <c r="AF43" s="8">
        <v>0</v>
      </c>
      <c r="AG43" s="1" t="s">
        <v>123</v>
      </c>
      <c r="AH43" s="1" t="s">
        <v>75</v>
      </c>
      <c r="AI43" s="1">
        <v>4</v>
      </c>
      <c r="AJ43" s="3">
        <v>45813</v>
      </c>
      <c r="AK43" s="3">
        <v>45809</v>
      </c>
      <c r="AL43" s="3">
        <v>45802</v>
      </c>
      <c r="AM43" s="3">
        <v>45810</v>
      </c>
      <c r="AN43" s="3">
        <v>45811</v>
      </c>
      <c r="AO43" s="3">
        <v>45812</v>
      </c>
      <c r="AP43" s="3">
        <v>45808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107</v>
      </c>
      <c r="BD43" s="56">
        <v>0</v>
      </c>
    </row>
    <row r="44" spans="1:56" ht="27.75" customHeight="1" x14ac:dyDescent="0.45">
      <c r="A44" s="3">
        <v>45796</v>
      </c>
      <c r="B44" s="14" t="s">
        <v>744</v>
      </c>
      <c r="C44" s="9" t="s">
        <v>151</v>
      </c>
      <c r="D44" s="13" t="s">
        <v>342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45808</v>
      </c>
      <c r="U44" s="11">
        <v>10000</v>
      </c>
      <c r="V44" s="10">
        <v>0</v>
      </c>
      <c r="W44" s="10">
        <v>10000</v>
      </c>
      <c r="X44" s="10">
        <v>11000</v>
      </c>
      <c r="Y44" s="10">
        <v>0</v>
      </c>
      <c r="Z44" s="9" t="s">
        <v>81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123</v>
      </c>
      <c r="AH44" s="1" t="s">
        <v>75</v>
      </c>
      <c r="AI44" s="1">
        <v>4</v>
      </c>
      <c r="AJ44" s="3">
        <v>45808</v>
      </c>
      <c r="AK44" s="3">
        <v>45804</v>
      </c>
      <c r="AL44" s="3">
        <v>45797</v>
      </c>
      <c r="AM44" s="3">
        <v>45805</v>
      </c>
      <c r="AN44" s="3">
        <v>45806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107</v>
      </c>
      <c r="BD44" s="56">
        <v>0</v>
      </c>
    </row>
    <row r="45" spans="1:56" ht="27.75" customHeight="1" x14ac:dyDescent="0.45">
      <c r="A45" s="3">
        <v>45721</v>
      </c>
      <c r="B45" s="14" t="s">
        <v>354</v>
      </c>
      <c r="C45" s="9" t="s">
        <v>151</v>
      </c>
      <c r="D45" s="13" t="s">
        <v>342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45808</v>
      </c>
      <c r="U45" s="11">
        <v>971</v>
      </c>
      <c r="V45" s="10">
        <v>0</v>
      </c>
      <c r="W45" s="10">
        <v>971</v>
      </c>
      <c r="X45" s="10">
        <v>1290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124</v>
      </c>
      <c r="AH45" s="1" t="s">
        <v>75</v>
      </c>
      <c r="AI45" s="1">
        <v>4</v>
      </c>
      <c r="AJ45" s="3">
        <v>45808</v>
      </c>
      <c r="AK45" s="3">
        <v>45804</v>
      </c>
      <c r="AL45" s="3">
        <v>45797</v>
      </c>
      <c r="AM45" s="3">
        <v>45805</v>
      </c>
      <c r="AN45" s="3">
        <v>45806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7.75" customHeight="1" x14ac:dyDescent="0.45">
      <c r="A46" s="3">
        <v>45796</v>
      </c>
      <c r="B46" s="14" t="s">
        <v>744</v>
      </c>
      <c r="C46" s="9" t="s">
        <v>151</v>
      </c>
      <c r="D46" s="13" t="s">
        <v>716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45808</v>
      </c>
      <c r="U46" s="11">
        <v>5040</v>
      </c>
      <c r="V46" s="10">
        <v>498</v>
      </c>
      <c r="W46" s="10">
        <v>4542</v>
      </c>
      <c r="X46" s="10">
        <v>0</v>
      </c>
      <c r="Y46" s="10">
        <v>4769.1000000000004</v>
      </c>
      <c r="Z46" s="9" t="s">
        <v>81</v>
      </c>
      <c r="AA46" s="8">
        <v>4758.8805000000002</v>
      </c>
      <c r="AB46" s="8">
        <v>4758.8805000000002</v>
      </c>
      <c r="AC46" s="8">
        <v>0</v>
      </c>
      <c r="AD46" s="8">
        <v>0</v>
      </c>
      <c r="AE46" s="8">
        <v>4758.8805000000002</v>
      </c>
      <c r="AF46" s="8">
        <v>0</v>
      </c>
      <c r="AG46" s="1" t="s">
        <v>123</v>
      </c>
      <c r="AH46" s="1" t="s">
        <v>75</v>
      </c>
      <c r="AI46" s="1">
        <v>4</v>
      </c>
      <c r="AJ46" s="3">
        <v>45808</v>
      </c>
      <c r="AK46" s="3">
        <v>45804</v>
      </c>
      <c r="AL46" s="3">
        <v>45797</v>
      </c>
      <c r="AM46" s="3">
        <v>45805</v>
      </c>
      <c r="AN46" s="3">
        <v>45806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745</v>
      </c>
      <c r="C47" s="9" t="s">
        <v>151</v>
      </c>
      <c r="D47" s="13" t="s">
        <v>140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45808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81</v>
      </c>
      <c r="AA47" s="8">
        <v>10477.5</v>
      </c>
      <c r="AB47" s="8">
        <v>10477.5</v>
      </c>
      <c r="AC47" s="8">
        <v>0</v>
      </c>
      <c r="AD47" s="8">
        <v>0</v>
      </c>
      <c r="AE47" s="8">
        <v>10477.5</v>
      </c>
      <c r="AF47" s="8">
        <v>0</v>
      </c>
      <c r="AG47" s="1" t="s">
        <v>123</v>
      </c>
      <c r="AH47" s="1" t="s">
        <v>75</v>
      </c>
      <c r="AI47" s="1">
        <v>4</v>
      </c>
      <c r="AJ47" s="3">
        <v>45808</v>
      </c>
      <c r="AK47" s="3">
        <v>45804</v>
      </c>
      <c r="AL47" s="3">
        <v>45797</v>
      </c>
      <c r="AM47" s="3">
        <v>45805</v>
      </c>
      <c r="AN47" s="3">
        <v>45806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45766</v>
      </c>
      <c r="B48" s="14" t="s">
        <v>482</v>
      </c>
      <c r="C48" s="9" t="s">
        <v>151</v>
      </c>
      <c r="D48" s="13" t="s">
        <v>140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240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45808</v>
      </c>
      <c r="U48" s="11">
        <v>5200</v>
      </c>
      <c r="V48" s="10">
        <v>1160</v>
      </c>
      <c r="W48" s="10">
        <v>4040</v>
      </c>
      <c r="X48" s="10">
        <v>35628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271</v>
      </c>
      <c r="AG48" s="1" t="s">
        <v>123</v>
      </c>
      <c r="AH48" s="1" t="s">
        <v>75</v>
      </c>
      <c r="AI48" s="1">
        <v>4</v>
      </c>
      <c r="AJ48" s="3">
        <v>45808</v>
      </c>
      <c r="AK48" s="3">
        <v>45804</v>
      </c>
      <c r="AL48" s="3">
        <v>45797</v>
      </c>
      <c r="AM48" s="3">
        <v>45805</v>
      </c>
      <c r="AN48" s="3">
        <v>45806</v>
      </c>
      <c r="AO48" s="3">
        <v>45807</v>
      </c>
      <c r="AP48" s="3">
        <v>45803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691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746</v>
      </c>
      <c r="C49" s="9" t="s">
        <v>151</v>
      </c>
      <c r="D49" s="13" t="s">
        <v>160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45814</v>
      </c>
      <c r="U49" s="11">
        <v>40000</v>
      </c>
      <c r="V49" s="10">
        <v>0</v>
      </c>
      <c r="W49" s="10">
        <v>40000</v>
      </c>
      <c r="X49" s="10">
        <v>0</v>
      </c>
      <c r="Y49" s="10">
        <v>42000</v>
      </c>
      <c r="Z49" s="9" t="s">
        <v>81</v>
      </c>
      <c r="AA49" s="8">
        <v>41910</v>
      </c>
      <c r="AB49" s="8">
        <v>27674</v>
      </c>
      <c r="AC49" s="8">
        <v>14236</v>
      </c>
      <c r="AD49" s="8">
        <v>0</v>
      </c>
      <c r="AE49" s="8">
        <v>41910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732</v>
      </c>
      <c r="AZ49" s="2">
        <v>0</v>
      </c>
      <c r="BA49" s="2">
        <v>0</v>
      </c>
      <c r="BB49" s="2">
        <v>0</v>
      </c>
      <c r="BC49" s="1" t="s">
        <v>107</v>
      </c>
      <c r="BD49" s="56">
        <v>1075.6088888888887</v>
      </c>
    </row>
    <row r="50" spans="1:56" ht="27.75" customHeight="1" x14ac:dyDescent="0.45">
      <c r="A50" s="3">
        <v>45766</v>
      </c>
      <c r="B50" s="14" t="s">
        <v>483</v>
      </c>
      <c r="C50" s="9" t="s">
        <v>151</v>
      </c>
      <c r="D50" s="13" t="s">
        <v>160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45814</v>
      </c>
      <c r="U50" s="11">
        <v>1866</v>
      </c>
      <c r="V50" s="10">
        <v>608</v>
      </c>
      <c r="W50" s="10">
        <v>1258</v>
      </c>
      <c r="X50" s="10">
        <v>0</v>
      </c>
      <c r="Y50" s="10">
        <v>1320.9</v>
      </c>
      <c r="Z50" s="9" t="s">
        <v>81</v>
      </c>
      <c r="AA50" s="8">
        <v>1318.0695000000003</v>
      </c>
      <c r="AB50" s="8">
        <v>0</v>
      </c>
      <c r="AC50" s="8">
        <v>1318.0695000000003</v>
      </c>
      <c r="AD50" s="8">
        <v>0</v>
      </c>
      <c r="AE50" s="8">
        <v>1318.0695000000003</v>
      </c>
      <c r="AF50" s="8" t="s">
        <v>271</v>
      </c>
      <c r="AG50" s="1" t="s">
        <v>123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99.587473333333321</v>
      </c>
    </row>
    <row r="51" spans="1:56" ht="27.75" customHeight="1" x14ac:dyDescent="0.45">
      <c r="A51" s="3">
        <v>45796</v>
      </c>
      <c r="B51" s="14" t="s">
        <v>747</v>
      </c>
      <c r="C51" s="9" t="s">
        <v>151</v>
      </c>
      <c r="D51" s="13" t="s">
        <v>304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81</v>
      </c>
      <c r="AA51" s="8">
        <v>10477.5</v>
      </c>
      <c r="AB51" s="8">
        <v>0</v>
      </c>
      <c r="AC51" s="8">
        <v>10477.5</v>
      </c>
      <c r="AD51" s="8">
        <v>0</v>
      </c>
      <c r="AE51" s="8">
        <v>10477.5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45814</v>
      </c>
      <c r="AK51" s="3">
        <v>45810</v>
      </c>
      <c r="AL51" s="3">
        <v>45803</v>
      </c>
      <c r="AM51" s="3">
        <v>45811</v>
      </c>
      <c r="AN51" s="3">
        <v>45812</v>
      </c>
      <c r="AO51" s="3">
        <v>45813</v>
      </c>
      <c r="AP51" s="3">
        <v>45809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791.63333333333321</v>
      </c>
    </row>
    <row r="52" spans="1:56" ht="27.75" customHeight="1" x14ac:dyDescent="0.45">
      <c r="A52" s="3">
        <v>45766</v>
      </c>
      <c r="B52" s="14" t="s">
        <v>483</v>
      </c>
      <c r="C52" s="9" t="s">
        <v>151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45814</v>
      </c>
      <c r="U52" s="11">
        <v>1120</v>
      </c>
      <c r="V52" s="10">
        <v>700</v>
      </c>
      <c r="W52" s="10">
        <v>420</v>
      </c>
      <c r="X52" s="10">
        <v>0</v>
      </c>
      <c r="Y52" s="10">
        <v>441</v>
      </c>
      <c r="Z52" s="9" t="s">
        <v>81</v>
      </c>
      <c r="AA52" s="8">
        <v>440.05500000000006</v>
      </c>
      <c r="AB52" s="8">
        <v>0</v>
      </c>
      <c r="AC52" s="8">
        <v>440.05500000000006</v>
      </c>
      <c r="AD52" s="8">
        <v>0</v>
      </c>
      <c r="AE52" s="8">
        <v>440.05500000000006</v>
      </c>
      <c r="AF52" s="8" t="s">
        <v>271</v>
      </c>
      <c r="AG52" s="1" t="s">
        <v>123</v>
      </c>
      <c r="AH52" s="1" t="s">
        <v>75</v>
      </c>
      <c r="AI52" s="1">
        <v>4</v>
      </c>
      <c r="AJ52" s="3">
        <v>45814</v>
      </c>
      <c r="AK52" s="3">
        <v>45810</v>
      </c>
      <c r="AL52" s="3">
        <v>45803</v>
      </c>
      <c r="AM52" s="3">
        <v>45811</v>
      </c>
      <c r="AN52" s="3">
        <v>45812</v>
      </c>
      <c r="AO52" s="3">
        <v>45813</v>
      </c>
      <c r="AP52" s="3">
        <v>45809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33.248599999999996</v>
      </c>
    </row>
    <row r="53" spans="1:56" ht="27.75" customHeight="1" x14ac:dyDescent="0.45">
      <c r="A53" s="3">
        <v>45720</v>
      </c>
      <c r="B53" s="14" t="s">
        <v>349</v>
      </c>
      <c r="C53" s="9" t="s">
        <v>111</v>
      </c>
      <c r="D53" s="13" t="s">
        <v>452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45817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81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45817</v>
      </c>
      <c r="AK53" s="3">
        <v>45813</v>
      </c>
      <c r="AL53" s="3">
        <v>45806</v>
      </c>
      <c r="AM53" s="3">
        <v>45814</v>
      </c>
      <c r="AN53" s="3">
        <v>45815</v>
      </c>
      <c r="AO53" s="3">
        <v>45816</v>
      </c>
      <c r="AP53" s="3">
        <v>45812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45799</v>
      </c>
      <c r="B54" s="14" t="s">
        <v>795</v>
      </c>
      <c r="C54" s="9" t="s">
        <v>764</v>
      </c>
      <c r="D54" s="13" t="s">
        <v>765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45819</v>
      </c>
      <c r="U54" s="11">
        <v>12000</v>
      </c>
      <c r="V54" s="10">
        <v>0</v>
      </c>
      <c r="W54" s="10">
        <v>12000</v>
      </c>
      <c r="X54" s="10">
        <v>0</v>
      </c>
      <c r="Y54" s="10">
        <v>12600</v>
      </c>
      <c r="Z54" s="9" t="s">
        <v>81</v>
      </c>
      <c r="AA54" s="8">
        <v>11902.44</v>
      </c>
      <c r="AB54" s="8">
        <v>0</v>
      </c>
      <c r="AC54" s="8">
        <v>11902.44</v>
      </c>
      <c r="AD54" s="8">
        <v>0</v>
      </c>
      <c r="AE54" s="8">
        <v>11902.44</v>
      </c>
      <c r="AF54" s="8" t="s">
        <v>271</v>
      </c>
      <c r="AG54" s="1" t="s">
        <v>122</v>
      </c>
      <c r="AH54" s="1" t="s">
        <v>75</v>
      </c>
      <c r="AI54" s="1">
        <v>4</v>
      </c>
      <c r="AJ54" s="3">
        <v>45819</v>
      </c>
      <c r="AK54" s="3">
        <v>45815</v>
      </c>
      <c r="AL54" s="3">
        <v>45808</v>
      </c>
      <c r="AM54" s="3">
        <v>45816</v>
      </c>
      <c r="AN54" s="3">
        <v>45817</v>
      </c>
      <c r="AO54" s="3">
        <v>45818</v>
      </c>
      <c r="AP54" s="3">
        <v>45814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899.29546666666681</v>
      </c>
    </row>
    <row r="55" spans="1:56" ht="27.75" customHeight="1" x14ac:dyDescent="0.45">
      <c r="A55" s="3">
        <v>45799</v>
      </c>
      <c r="B55" s="14" t="s">
        <v>795</v>
      </c>
      <c r="C55" s="9" t="s">
        <v>764</v>
      </c>
      <c r="D55" s="13" t="s">
        <v>766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45819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81</v>
      </c>
      <c r="AA55" s="8">
        <v>7934.96</v>
      </c>
      <c r="AB55" s="8">
        <v>0</v>
      </c>
      <c r="AC55" s="8">
        <v>7934.96</v>
      </c>
      <c r="AD55" s="8">
        <v>0</v>
      </c>
      <c r="AE55" s="8">
        <v>7934.96</v>
      </c>
      <c r="AF55" s="8" t="s">
        <v>271</v>
      </c>
      <c r="AG55" s="1" t="s">
        <v>122</v>
      </c>
      <c r="AH55" s="1" t="s">
        <v>75</v>
      </c>
      <c r="AI55" s="1">
        <v>4</v>
      </c>
      <c r="AJ55" s="3">
        <v>45819</v>
      </c>
      <c r="AK55" s="3">
        <v>45815</v>
      </c>
      <c r="AL55" s="3">
        <v>45808</v>
      </c>
      <c r="AM55" s="3">
        <v>45816</v>
      </c>
      <c r="AN55" s="3">
        <v>45817</v>
      </c>
      <c r="AO55" s="3">
        <v>45818</v>
      </c>
      <c r="AP55" s="3">
        <v>45814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599.53031111111113</v>
      </c>
    </row>
    <row r="56" spans="1:56" ht="27.75" customHeight="1" x14ac:dyDescent="0.45">
      <c r="A56" s="3">
        <v>45782</v>
      </c>
      <c r="B56" s="14" t="s">
        <v>708</v>
      </c>
      <c r="C56" s="9" t="s">
        <v>80</v>
      </c>
      <c r="D56" s="13" t="s">
        <v>421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45820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45820</v>
      </c>
      <c r="AK56" s="3">
        <v>45816</v>
      </c>
      <c r="AL56" s="3">
        <v>45809</v>
      </c>
      <c r="AM56" s="3">
        <v>45817</v>
      </c>
      <c r="AN56" s="3">
        <v>45818</v>
      </c>
      <c r="AO56" s="3">
        <v>45819</v>
      </c>
      <c r="AP56" s="3">
        <v>45815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416.92688888888887</v>
      </c>
    </row>
    <row r="57" spans="1:56" ht="27.75" customHeight="1" x14ac:dyDescent="0.45">
      <c r="A57" s="3">
        <v>45756</v>
      </c>
      <c r="B57" s="14" t="s">
        <v>443</v>
      </c>
      <c r="C57" s="9" t="s">
        <v>80</v>
      </c>
      <c r="D57" s="13" t="s">
        <v>444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45820</v>
      </c>
      <c r="U57" s="11">
        <v>3000</v>
      </c>
      <c r="V57" s="10">
        <v>3148</v>
      </c>
      <c r="W57" s="10">
        <v>0</v>
      </c>
      <c r="X57" s="10">
        <v>6505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45820</v>
      </c>
      <c r="AK57" s="3">
        <v>45816</v>
      </c>
      <c r="AL57" s="3">
        <v>45809</v>
      </c>
      <c r="AM57" s="3">
        <v>45817</v>
      </c>
      <c r="AN57" s="3">
        <v>45818</v>
      </c>
      <c r="AO57" s="3">
        <v>45819</v>
      </c>
      <c r="AP57" s="3">
        <v>45815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45740</v>
      </c>
      <c r="B58" s="14" t="s">
        <v>384</v>
      </c>
      <c r="C58" s="9" t="s">
        <v>80</v>
      </c>
      <c r="D58" s="13" t="s">
        <v>292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45820</v>
      </c>
      <c r="U58" s="11">
        <v>2500</v>
      </c>
      <c r="V58" s="10">
        <v>2825</v>
      </c>
      <c r="W58" s="10">
        <v>0</v>
      </c>
      <c r="X58" s="10">
        <v>5688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4</v>
      </c>
      <c r="AJ58" s="3">
        <v>45820</v>
      </c>
      <c r="AK58" s="3">
        <v>45816</v>
      </c>
      <c r="AL58" s="3">
        <v>45809</v>
      </c>
      <c r="AM58" s="3">
        <v>45817</v>
      </c>
      <c r="AN58" s="3">
        <v>45818</v>
      </c>
      <c r="AO58" s="3">
        <v>45819</v>
      </c>
      <c r="AP58" s="3">
        <v>45815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144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45803</v>
      </c>
      <c r="B59" s="14" t="s">
        <v>796</v>
      </c>
      <c r="C59" s="9" t="s">
        <v>111</v>
      </c>
      <c r="D59" s="13" t="s">
        <v>797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45835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0</v>
      </c>
      <c r="AC59" s="8">
        <v>3310.89</v>
      </c>
      <c r="AD59" s="8">
        <v>0</v>
      </c>
      <c r="AE59" s="8">
        <v>3310.89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45835</v>
      </c>
      <c r="AK59" s="3">
        <v>45831</v>
      </c>
      <c r="AL59" s="3">
        <v>45824</v>
      </c>
      <c r="AM59" s="3">
        <v>45832</v>
      </c>
      <c r="AN59" s="3">
        <v>45833</v>
      </c>
      <c r="AO59" s="3">
        <v>45834</v>
      </c>
      <c r="AP59" s="3">
        <v>45830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250.15613333333337</v>
      </c>
    </row>
    <row r="60" spans="1:56" ht="27.75" customHeight="1" x14ac:dyDescent="0.45">
      <c r="A60" s="3">
        <v>45803</v>
      </c>
      <c r="B60" s="14" t="s">
        <v>798</v>
      </c>
      <c r="C60" s="9" t="s">
        <v>111</v>
      </c>
      <c r="D60" s="13" t="s">
        <v>799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7.75" customHeight="1" x14ac:dyDescent="0.45">
      <c r="A61" s="3" t="s">
        <v>145</v>
      </c>
      <c r="B61" s="14" t="s">
        <v>145</v>
      </c>
      <c r="C61" s="9" t="s">
        <v>151</v>
      </c>
      <c r="D61" s="13" t="s">
        <v>61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45838</v>
      </c>
      <c r="U61" s="11">
        <v>100000</v>
      </c>
      <c r="V61" s="10">
        <v>0</v>
      </c>
      <c r="W61" s="10">
        <v>100000</v>
      </c>
      <c r="X61" s="10">
        <v>0</v>
      </c>
      <c r="Y61" s="10">
        <v>105000</v>
      </c>
      <c r="Z61" s="9" t="s">
        <v>81</v>
      </c>
      <c r="AA61" s="8">
        <v>104775.00000000001</v>
      </c>
      <c r="AB61" s="8">
        <v>0</v>
      </c>
      <c r="AC61" s="8">
        <v>104775.00000000001</v>
      </c>
      <c r="AD61" s="8">
        <v>0</v>
      </c>
      <c r="AE61" s="8">
        <v>104775.00000000001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45838</v>
      </c>
      <c r="AK61" s="3">
        <v>45834</v>
      </c>
      <c r="AL61" s="3">
        <v>45827</v>
      </c>
      <c r="AM61" s="3">
        <v>45835</v>
      </c>
      <c r="AN61" s="3">
        <v>45836</v>
      </c>
      <c r="AO61" s="3">
        <v>45837</v>
      </c>
      <c r="AP61" s="3">
        <v>45833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7916.333333333333</v>
      </c>
    </row>
    <row r="62" spans="1:56" ht="27.75" customHeight="1" x14ac:dyDescent="0.45">
      <c r="A62" s="3">
        <v>45803</v>
      </c>
      <c r="B62" s="14" t="s">
        <v>800</v>
      </c>
      <c r="C62" s="9" t="s">
        <v>111</v>
      </c>
      <c r="D62" s="13" t="s">
        <v>801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45838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144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7.75" customHeight="1" x14ac:dyDescent="0.45">
      <c r="A63" s="3">
        <v>45798</v>
      </c>
      <c r="B63" s="14" t="s">
        <v>777</v>
      </c>
      <c r="C63" s="9" t="s">
        <v>111</v>
      </c>
      <c r="D63" s="13" t="s">
        <v>767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144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416.92688888888887</v>
      </c>
    </row>
    <row r="64" spans="1:56" ht="27.75" customHeight="1" x14ac:dyDescent="0.45">
      <c r="A64" s="3">
        <v>45782</v>
      </c>
      <c r="B64" s="14" t="s">
        <v>708</v>
      </c>
      <c r="C64" s="9" t="s">
        <v>80</v>
      </c>
      <c r="D64" s="13" t="s">
        <v>421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144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1667.7075555555555</v>
      </c>
    </row>
    <row r="65" spans="1:56" ht="27.75" customHeight="1" x14ac:dyDescent="0.45">
      <c r="A65" s="3">
        <v>45721</v>
      </c>
      <c r="B65" s="14" t="s">
        <v>354</v>
      </c>
      <c r="C65" s="9" t="s">
        <v>151</v>
      </c>
      <c r="D65" s="13" t="s">
        <v>303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111</v>
      </c>
      <c r="V65" s="10">
        <v>0</v>
      </c>
      <c r="W65" s="10">
        <v>111</v>
      </c>
      <c r="X65" s="10">
        <v>5600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45611</v>
      </c>
      <c r="B66" s="14" t="s">
        <v>237</v>
      </c>
      <c r="C66" s="9" t="s">
        <v>151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67</v>
      </c>
      <c r="V66" s="10">
        <v>67</v>
      </c>
      <c r="W66" s="10">
        <v>0</v>
      </c>
      <c r="X66" s="10">
        <v>80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45721</v>
      </c>
      <c r="B67" s="14" t="s">
        <v>356</v>
      </c>
      <c r="C67" s="9" t="s">
        <v>151</v>
      </c>
      <c r="D67" s="13" t="s">
        <v>343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734</v>
      </c>
      <c r="V67" s="10">
        <v>0</v>
      </c>
      <c r="W67" s="10">
        <v>734</v>
      </c>
      <c r="X67" s="10">
        <v>5520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144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 t="s">
        <v>145</v>
      </c>
      <c r="B68" s="14" t="s">
        <v>145</v>
      </c>
      <c r="C68" s="9" t="s">
        <v>80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45838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1667.7075555555555</v>
      </c>
    </row>
    <row r="69" spans="1:56" ht="27.75" customHeight="1" x14ac:dyDescent="0.45">
      <c r="A69" s="3" t="s">
        <v>145</v>
      </c>
      <c r="B69" s="14" t="s">
        <v>145</v>
      </c>
      <c r="C69" s="9" t="s">
        <v>98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45838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81</v>
      </c>
      <c r="AA69" s="8">
        <v>43027.600000000006</v>
      </c>
      <c r="AB69" s="8">
        <v>0</v>
      </c>
      <c r="AC69" s="8">
        <v>43027.600000000006</v>
      </c>
      <c r="AD69" s="8">
        <v>0</v>
      </c>
      <c r="AE69" s="8">
        <v>43027.600000000006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3250.9742222222226</v>
      </c>
    </row>
    <row r="70" spans="1:56" ht="27.75" customHeight="1" x14ac:dyDescent="0.45">
      <c r="A70" s="3">
        <v>45681</v>
      </c>
      <c r="B70" s="14" t="s">
        <v>311</v>
      </c>
      <c r="C70" s="9" t="s">
        <v>80</v>
      </c>
      <c r="D70" s="13" t="s">
        <v>309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3478.5300000000007</v>
      </c>
      <c r="AB70" s="8">
        <v>0</v>
      </c>
      <c r="AC70" s="8">
        <v>3478.5300000000007</v>
      </c>
      <c r="AD70" s="8">
        <v>0</v>
      </c>
      <c r="AE70" s="8">
        <v>3478.5300000000007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262.82226666666674</v>
      </c>
    </row>
    <row r="71" spans="1:56" ht="27.75" customHeight="1" x14ac:dyDescent="0.45">
      <c r="A71" s="3">
        <v>45705</v>
      </c>
      <c r="B71" s="14" t="s">
        <v>330</v>
      </c>
      <c r="C71" s="9" t="s">
        <v>151</v>
      </c>
      <c r="D71" s="13" t="s">
        <v>205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855</v>
      </c>
      <c r="V71" s="10">
        <v>0</v>
      </c>
      <c r="W71" s="10">
        <v>855</v>
      </c>
      <c r="X71" s="10">
        <v>16440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336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45674</v>
      </c>
      <c r="B72" s="14" t="s">
        <v>307</v>
      </c>
      <c r="C72" s="9" t="s">
        <v>151</v>
      </c>
      <c r="D72" s="13" t="s">
        <v>305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335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45611</v>
      </c>
      <c r="B73" s="14" t="s">
        <v>236</v>
      </c>
      <c r="C73" s="9" t="s">
        <v>151</v>
      </c>
      <c r="D73" s="13" t="s">
        <v>232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45523</v>
      </c>
      <c r="B74" s="14" t="s">
        <v>201</v>
      </c>
      <c r="C74" s="9" t="s">
        <v>151</v>
      </c>
      <c r="D74" s="13" t="s">
        <v>199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45523</v>
      </c>
      <c r="B75" s="14" t="s">
        <v>201</v>
      </c>
      <c r="C75" s="9" t="s">
        <v>151</v>
      </c>
      <c r="D75" s="13" t="s">
        <v>200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45752</v>
      </c>
      <c r="B76" s="14" t="s">
        <v>414</v>
      </c>
      <c r="C76" s="9" t="s">
        <v>80</v>
      </c>
      <c r="D76" s="13" t="s">
        <v>415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141</v>
      </c>
      <c r="U76" s="11">
        <v>2000</v>
      </c>
      <c r="V76" s="10">
        <v>2000</v>
      </c>
      <c r="W76" s="10">
        <v>0</v>
      </c>
      <c r="X76" s="10">
        <v>5400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141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439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45741</v>
      </c>
      <c r="B77" s="14" t="s">
        <v>388</v>
      </c>
      <c r="C77" s="9" t="s">
        <v>111</v>
      </c>
      <c r="D77" s="13" t="s">
        <v>383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141</v>
      </c>
      <c r="U77" s="11">
        <v>4000</v>
      </c>
      <c r="V77" s="10">
        <v>3857</v>
      </c>
      <c r="W77" s="10">
        <v>143</v>
      </c>
      <c r="X77" s="10">
        <v>4200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141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439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45720</v>
      </c>
      <c r="B78" s="14" t="s">
        <v>137</v>
      </c>
      <c r="C78" s="9" t="s">
        <v>111</v>
      </c>
      <c r="D78" s="13" t="s">
        <v>264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141</v>
      </c>
      <c r="U78" s="11">
        <v>4000</v>
      </c>
      <c r="V78" s="10">
        <v>4010</v>
      </c>
      <c r="W78" s="10">
        <v>0</v>
      </c>
      <c r="X78" s="10">
        <v>4470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141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45720</v>
      </c>
      <c r="B79" s="14" t="s">
        <v>137</v>
      </c>
      <c r="C79" s="9" t="s">
        <v>111</v>
      </c>
      <c r="D79" s="13" t="s">
        <v>289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3000</v>
      </c>
      <c r="V79" s="10">
        <v>3065</v>
      </c>
      <c r="W79" s="10">
        <v>0</v>
      </c>
      <c r="X79" s="10">
        <v>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45541</v>
      </c>
      <c r="B80" s="14" t="s">
        <v>207</v>
      </c>
      <c r="C80" s="9" t="s">
        <v>111</v>
      </c>
      <c r="D80" s="13" t="s">
        <v>208</v>
      </c>
      <c r="E80" s="9">
        <v>20</v>
      </c>
      <c r="F80" s="9">
        <v>40</v>
      </c>
      <c r="G80" s="9" t="s">
        <v>60</v>
      </c>
      <c r="H80" s="9" t="s">
        <v>76</v>
      </c>
      <c r="I80" s="9">
        <v>108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141</v>
      </c>
      <c r="U80" s="11">
        <v>3000</v>
      </c>
      <c r="V80" s="10">
        <v>3318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213</v>
      </c>
      <c r="AG80" s="1" t="s">
        <v>122</v>
      </c>
      <c r="AH80" s="1" t="s">
        <v>75</v>
      </c>
      <c r="AI80" s="1">
        <v>4</v>
      </c>
      <c r="AJ80" s="3" t="s">
        <v>141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 t="s">
        <v>298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45548</v>
      </c>
      <c r="B81" s="14" t="s">
        <v>211</v>
      </c>
      <c r="C81" s="9" t="s">
        <v>111</v>
      </c>
      <c r="D81" s="13" t="s">
        <v>210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2500</v>
      </c>
      <c r="V81" s="10">
        <v>2364</v>
      </c>
      <c r="W81" s="10">
        <v>136</v>
      </c>
      <c r="X81" s="10">
        <v>5500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45581</v>
      </c>
      <c r="B82" s="14" t="s">
        <v>217</v>
      </c>
      <c r="C82" s="9" t="s">
        <v>111</v>
      </c>
      <c r="D82" s="13" t="s">
        <v>218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3000</v>
      </c>
      <c r="V82" s="10">
        <v>3194</v>
      </c>
      <c r="W82" s="10">
        <v>0</v>
      </c>
      <c r="X82" s="10">
        <v>5632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84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313482.25975000008</v>
      </c>
      <c r="AB83" s="8">
        <v>50777.935249999995</v>
      </c>
      <c r="AC83" s="8">
        <v>262704.32450000005</v>
      </c>
      <c r="AD83" s="8">
        <v>3310.89</v>
      </c>
      <c r="AE83" s="8">
        <v>310171.36975000007</v>
      </c>
      <c r="AF83" s="8" t="s">
        <v>58</v>
      </c>
      <c r="AG83" s="1" t="s">
        <v>122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748</v>
      </c>
      <c r="C84" s="9" t="s">
        <v>151</v>
      </c>
      <c r="D84" s="13" t="s">
        <v>717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45814</v>
      </c>
      <c r="U84" s="11">
        <v>640</v>
      </c>
      <c r="V84" s="10">
        <v>0</v>
      </c>
      <c r="W84" s="10">
        <v>640</v>
      </c>
      <c r="X84" s="10">
        <v>83500</v>
      </c>
      <c r="Y84" s="10">
        <v>0</v>
      </c>
      <c r="Z84" s="9" t="s">
        <v>82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271</v>
      </c>
      <c r="AG84" s="1" t="s">
        <v>124</v>
      </c>
      <c r="AH84" s="1" t="s">
        <v>74</v>
      </c>
      <c r="AI84" s="1">
        <v>2</v>
      </c>
      <c r="AJ84" s="3">
        <v>45814</v>
      </c>
      <c r="AK84" s="3">
        <v>0</v>
      </c>
      <c r="AL84" s="3">
        <v>45805</v>
      </c>
      <c r="AM84" s="3">
        <v>45812</v>
      </c>
      <c r="AN84" s="3">
        <v>45813</v>
      </c>
      <c r="AO84" s="3">
        <v>45813</v>
      </c>
      <c r="AP84" s="3">
        <v>45809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45785</v>
      </c>
      <c r="B85" s="14" t="s">
        <v>636</v>
      </c>
      <c r="C85" s="9" t="s">
        <v>86</v>
      </c>
      <c r="D85" s="13" t="s">
        <v>637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226</v>
      </c>
      <c r="T85" s="12">
        <v>45813</v>
      </c>
      <c r="U85" s="11">
        <v>13000</v>
      </c>
      <c r="V85" s="10">
        <v>12948</v>
      </c>
      <c r="W85" s="10">
        <v>52</v>
      </c>
      <c r="X85" s="10">
        <v>13460</v>
      </c>
      <c r="Y85" s="10">
        <v>0</v>
      </c>
      <c r="Z85" s="9" t="s">
        <v>82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277</v>
      </c>
      <c r="AG85" s="1" t="s">
        <v>124</v>
      </c>
      <c r="AH85" s="1" t="s">
        <v>74</v>
      </c>
      <c r="AI85" s="1">
        <v>2</v>
      </c>
      <c r="AJ85" s="3">
        <v>45813</v>
      </c>
      <c r="AK85" s="3">
        <v>0</v>
      </c>
      <c r="AL85" s="3">
        <v>45804</v>
      </c>
      <c r="AM85" s="3">
        <v>45811</v>
      </c>
      <c r="AN85" s="3">
        <v>45812</v>
      </c>
      <c r="AO85" s="3">
        <v>45812</v>
      </c>
      <c r="AP85" s="3">
        <v>45808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45804</v>
      </c>
      <c r="B86" s="14" t="s">
        <v>802</v>
      </c>
      <c r="C86" s="9" t="s">
        <v>86</v>
      </c>
      <c r="D86" s="13" t="s">
        <v>637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226</v>
      </c>
      <c r="T86" s="12">
        <v>45813</v>
      </c>
      <c r="U86" s="11">
        <v>5000</v>
      </c>
      <c r="V86" s="10">
        <v>0</v>
      </c>
      <c r="W86" s="10">
        <v>5000</v>
      </c>
      <c r="X86" s="10">
        <v>5400</v>
      </c>
      <c r="Y86" s="10">
        <v>0</v>
      </c>
      <c r="Z86" s="9" t="s">
        <v>82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277</v>
      </c>
      <c r="AG86" s="1" t="s">
        <v>124</v>
      </c>
      <c r="AH86" s="1" t="s">
        <v>74</v>
      </c>
      <c r="AI86" s="1">
        <v>2</v>
      </c>
      <c r="AJ86" s="3">
        <v>45813</v>
      </c>
      <c r="AK86" s="3">
        <v>0</v>
      </c>
      <c r="AL86" s="3">
        <v>45804</v>
      </c>
      <c r="AM86" s="3">
        <v>45811</v>
      </c>
      <c r="AN86" s="3">
        <v>45812</v>
      </c>
      <c r="AO86" s="3">
        <v>45812</v>
      </c>
      <c r="AP86" s="3">
        <v>45808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45785</v>
      </c>
      <c r="B87" s="14" t="s">
        <v>640</v>
      </c>
      <c r="C87" s="9" t="s">
        <v>86</v>
      </c>
      <c r="D87" s="13" t="s">
        <v>641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226</v>
      </c>
      <c r="T87" s="12">
        <v>45817</v>
      </c>
      <c r="U87" s="11">
        <v>60000</v>
      </c>
      <c r="V87" s="10">
        <v>0</v>
      </c>
      <c r="W87" s="10">
        <v>60000</v>
      </c>
      <c r="X87" s="10">
        <v>62600</v>
      </c>
      <c r="Y87" s="10">
        <v>0</v>
      </c>
      <c r="Z87" s="9" t="s">
        <v>82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642</v>
      </c>
      <c r="AG87" s="1" t="s">
        <v>124</v>
      </c>
      <c r="AH87" s="1" t="s">
        <v>74</v>
      </c>
      <c r="AI87" s="1">
        <v>2</v>
      </c>
      <c r="AJ87" s="3">
        <v>45817</v>
      </c>
      <c r="AK87" s="3">
        <v>0</v>
      </c>
      <c r="AL87" s="3">
        <v>45808</v>
      </c>
      <c r="AM87" s="3">
        <v>45815</v>
      </c>
      <c r="AN87" s="3">
        <v>45816</v>
      </c>
      <c r="AO87" s="3">
        <v>45816</v>
      </c>
      <c r="AP87" s="3">
        <v>45812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45785</v>
      </c>
      <c r="B88" s="14" t="s">
        <v>643</v>
      </c>
      <c r="C88" s="9" t="s">
        <v>86</v>
      </c>
      <c r="D88" s="13" t="s">
        <v>644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226</v>
      </c>
      <c r="T88" s="12">
        <v>45817</v>
      </c>
      <c r="U88" s="11">
        <v>15000</v>
      </c>
      <c r="V88" s="10">
        <v>0</v>
      </c>
      <c r="W88" s="10">
        <v>15000</v>
      </c>
      <c r="X88" s="10">
        <v>15750</v>
      </c>
      <c r="Y88" s="10">
        <v>0</v>
      </c>
      <c r="Z88" s="9" t="s">
        <v>82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642</v>
      </c>
      <c r="AG88" s="1" t="s">
        <v>122</v>
      </c>
      <c r="AH88" s="1" t="s">
        <v>74</v>
      </c>
      <c r="AI88" s="1">
        <v>2</v>
      </c>
      <c r="AJ88" s="3">
        <v>45817</v>
      </c>
      <c r="AK88" s="3">
        <v>0</v>
      </c>
      <c r="AL88" s="3">
        <v>45808</v>
      </c>
      <c r="AM88" s="3">
        <v>45815</v>
      </c>
      <c r="AN88" s="3">
        <v>45816</v>
      </c>
      <c r="AO88" s="3">
        <v>45816</v>
      </c>
      <c r="AP88" s="3">
        <v>45812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45785</v>
      </c>
      <c r="B89" s="14" t="s">
        <v>643</v>
      </c>
      <c r="C89" s="9" t="s">
        <v>86</v>
      </c>
      <c r="D89" s="13" t="s">
        <v>321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226</v>
      </c>
      <c r="T89" s="12">
        <v>45817</v>
      </c>
      <c r="U89" s="11">
        <v>40000</v>
      </c>
      <c r="V89" s="10">
        <v>0</v>
      </c>
      <c r="W89" s="10">
        <v>40000</v>
      </c>
      <c r="X89" s="10">
        <v>41600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642</v>
      </c>
      <c r="AG89" s="1" t="s">
        <v>123</v>
      </c>
      <c r="AH89" s="1" t="s">
        <v>74</v>
      </c>
      <c r="AI89" s="1">
        <v>2</v>
      </c>
      <c r="AJ89" s="3">
        <v>45817</v>
      </c>
      <c r="AK89" s="3">
        <v>0</v>
      </c>
      <c r="AL89" s="3">
        <v>45808</v>
      </c>
      <c r="AM89" s="3">
        <v>45815</v>
      </c>
      <c r="AN89" s="3">
        <v>45816</v>
      </c>
      <c r="AO89" s="3">
        <v>45816</v>
      </c>
      <c r="AP89" s="3">
        <v>45812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45786</v>
      </c>
      <c r="B90" s="14" t="s">
        <v>693</v>
      </c>
      <c r="C90" s="9" t="s">
        <v>86</v>
      </c>
      <c r="D90" s="13" t="s">
        <v>653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226</v>
      </c>
      <c r="T90" s="12">
        <v>45824</v>
      </c>
      <c r="U90" s="11">
        <v>20000</v>
      </c>
      <c r="V90" s="10">
        <v>0</v>
      </c>
      <c r="W90" s="10">
        <v>20000</v>
      </c>
      <c r="X90" s="10">
        <v>21045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642</v>
      </c>
      <c r="AG90" s="1" t="s">
        <v>123</v>
      </c>
      <c r="AH90" s="1" t="s">
        <v>74</v>
      </c>
      <c r="AI90" s="1">
        <v>2</v>
      </c>
      <c r="AJ90" s="3">
        <v>45824</v>
      </c>
      <c r="AK90" s="3">
        <v>0</v>
      </c>
      <c r="AL90" s="3">
        <v>45815</v>
      </c>
      <c r="AM90" s="3">
        <v>45822</v>
      </c>
      <c r="AN90" s="3">
        <v>45823</v>
      </c>
      <c r="AO90" s="3">
        <v>45823</v>
      </c>
      <c r="AP90" s="3">
        <v>45819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45786</v>
      </c>
      <c r="B91" s="14" t="s">
        <v>694</v>
      </c>
      <c r="C91" s="9" t="s">
        <v>86</v>
      </c>
      <c r="D91" s="13" t="s">
        <v>654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284</v>
      </c>
      <c r="T91" s="12">
        <v>45838</v>
      </c>
      <c r="U91" s="11">
        <v>10000</v>
      </c>
      <c r="V91" s="10">
        <v>10196</v>
      </c>
      <c r="W91" s="10">
        <v>0</v>
      </c>
      <c r="X91" s="10">
        <v>10500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270</v>
      </c>
      <c r="AG91" s="1" t="s">
        <v>61</v>
      </c>
      <c r="AH91" s="1" t="s">
        <v>74</v>
      </c>
      <c r="AI91" s="1">
        <v>2</v>
      </c>
      <c r="AJ91" s="3">
        <v>45838</v>
      </c>
      <c r="AK91" s="3">
        <v>0</v>
      </c>
      <c r="AL91" s="3">
        <v>45829</v>
      </c>
      <c r="AM91" s="3">
        <v>45836</v>
      </c>
      <c r="AN91" s="3">
        <v>45837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45805</v>
      </c>
      <c r="B92" s="14" t="s">
        <v>825</v>
      </c>
      <c r="C92" s="9" t="s">
        <v>86</v>
      </c>
      <c r="D92" s="13" t="s">
        <v>826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82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0</v>
      </c>
      <c r="AF92" s="8" t="s">
        <v>642</v>
      </c>
      <c r="AG92" s="1" t="s">
        <v>122</v>
      </c>
      <c r="AH92" s="1" t="s">
        <v>74</v>
      </c>
      <c r="AI92" s="1">
        <v>2</v>
      </c>
      <c r="AJ92" s="3">
        <v>45845</v>
      </c>
      <c r="AK92" s="3">
        <v>0</v>
      </c>
      <c r="AL92" s="3">
        <v>45836</v>
      </c>
      <c r="AM92" s="3">
        <v>45843</v>
      </c>
      <c r="AN92" s="3">
        <v>45844</v>
      </c>
      <c r="AO92" s="3">
        <v>45844</v>
      </c>
      <c r="AP92" s="3">
        <v>45840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411.15262222222225</v>
      </c>
    </row>
    <row r="93" spans="1:56" ht="27.75" customHeight="1" x14ac:dyDescent="0.45">
      <c r="A93" s="3">
        <v>45805</v>
      </c>
      <c r="B93" s="14" t="s">
        <v>825</v>
      </c>
      <c r="C93" s="9" t="s">
        <v>86</v>
      </c>
      <c r="D93" s="13" t="s">
        <v>550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82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642</v>
      </c>
      <c r="AG93" s="1" t="s">
        <v>122</v>
      </c>
      <c r="AH93" s="1" t="s">
        <v>74</v>
      </c>
      <c r="AI93" s="1">
        <v>2</v>
      </c>
      <c r="AJ93" s="3">
        <v>45845</v>
      </c>
      <c r="AK93" s="3">
        <v>0</v>
      </c>
      <c r="AL93" s="3">
        <v>45836</v>
      </c>
      <c r="AM93" s="3">
        <v>45843</v>
      </c>
      <c r="AN93" s="3">
        <v>45844</v>
      </c>
      <c r="AO93" s="3">
        <v>45844</v>
      </c>
      <c r="AP93" s="3">
        <v>45840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411.15262222222225</v>
      </c>
    </row>
    <row r="94" spans="1:56" ht="27.75" customHeight="1" x14ac:dyDescent="0.45">
      <c r="A94" s="3" t="s">
        <v>145</v>
      </c>
      <c r="B94" s="14" t="s">
        <v>145</v>
      </c>
      <c r="C94" s="9" t="s">
        <v>151</v>
      </c>
      <c r="D94" s="13" t="s">
        <v>61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45838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82</v>
      </c>
      <c r="AA94" s="8">
        <v>104775.00000000001</v>
      </c>
      <c r="AB94" s="8">
        <v>62048</v>
      </c>
      <c r="AC94" s="8">
        <v>42727.000000000015</v>
      </c>
      <c r="AD94" s="8">
        <v>0</v>
      </c>
      <c r="AE94" s="8">
        <v>0</v>
      </c>
      <c r="AF94" s="8" t="s">
        <v>271</v>
      </c>
      <c r="AG94" s="1" t="s">
        <v>122</v>
      </c>
      <c r="AH94" s="1" t="s">
        <v>74</v>
      </c>
      <c r="AI94" s="1">
        <v>2</v>
      </c>
      <c r="AJ94" s="3">
        <v>45838</v>
      </c>
      <c r="AK94" s="3">
        <v>0</v>
      </c>
      <c r="AL94" s="3">
        <v>45829</v>
      </c>
      <c r="AM94" s="3">
        <v>45836</v>
      </c>
      <c r="AN94" s="3">
        <v>45837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3266.2417777777782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37</v>
      </c>
      <c r="G95" s="9">
        <v>0</v>
      </c>
      <c r="H95" s="9">
        <v>0</v>
      </c>
      <c r="I95" s="9">
        <v>80</v>
      </c>
      <c r="J95" s="9" t="s">
        <v>57</v>
      </c>
      <c r="K95" s="9">
        <v>3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82</v>
      </c>
      <c r="AA95" s="8">
        <v>115531.90000000002</v>
      </c>
      <c r="AB95" s="8">
        <v>62048</v>
      </c>
      <c r="AC95" s="8">
        <v>53483.900000000016</v>
      </c>
      <c r="AD95" s="8">
        <v>0</v>
      </c>
      <c r="AE95" s="8">
        <v>0</v>
      </c>
      <c r="AF95" s="8" t="s">
        <v>58</v>
      </c>
      <c r="AG95" s="1" t="s">
        <v>122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145</v>
      </c>
      <c r="B96" s="14" t="s">
        <v>145</v>
      </c>
      <c r="C96" s="9" t="s">
        <v>567</v>
      </c>
      <c r="D96" s="13" t="s">
        <v>567</v>
      </c>
      <c r="E96" s="9">
        <v>20</v>
      </c>
      <c r="F96" s="9">
        <v>34</v>
      </c>
      <c r="G96" s="9" t="s">
        <v>60</v>
      </c>
      <c r="H96" s="9">
        <v>0</v>
      </c>
      <c r="I96" s="9">
        <v>85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45838</v>
      </c>
      <c r="U96" s="11">
        <v>1345000</v>
      </c>
      <c r="V96" s="10">
        <v>0</v>
      </c>
      <c r="W96" s="10">
        <v>1345000</v>
      </c>
      <c r="X96" s="10">
        <v>54235</v>
      </c>
      <c r="Y96" s="10">
        <v>1355303.25</v>
      </c>
      <c r="Z96" s="9" t="s">
        <v>568</v>
      </c>
      <c r="AA96" s="8">
        <v>1258739.2487407499</v>
      </c>
      <c r="AB96" s="8">
        <v>514283</v>
      </c>
      <c r="AC96" s="8">
        <v>744456.2487407499</v>
      </c>
      <c r="AD96" s="8">
        <v>0</v>
      </c>
      <c r="AE96" s="8">
        <v>0</v>
      </c>
      <c r="AF96" s="8">
        <v>0</v>
      </c>
      <c r="AG96" s="1" t="s">
        <v>122</v>
      </c>
      <c r="AH96" s="1" t="s">
        <v>74</v>
      </c>
      <c r="AI96" s="1">
        <v>2</v>
      </c>
      <c r="AJ96" s="3">
        <v>45838</v>
      </c>
      <c r="AK96" s="3">
        <v>0</v>
      </c>
      <c r="AL96" s="3">
        <v>45829</v>
      </c>
      <c r="AM96" s="3">
        <v>45836</v>
      </c>
      <c r="AN96" s="3">
        <v>45837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569</v>
      </c>
      <c r="BD96" s="56">
        <v>65388.073847729196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34</v>
      </c>
      <c r="G97" s="9">
        <v>0</v>
      </c>
      <c r="H97" s="9">
        <v>0</v>
      </c>
      <c r="I97" s="9">
        <v>85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568</v>
      </c>
      <c r="AA97" s="8">
        <v>1258739.2487407499</v>
      </c>
      <c r="AB97" s="8">
        <v>514283</v>
      </c>
      <c r="AC97" s="8">
        <v>744456.2487407499</v>
      </c>
      <c r="AD97" s="8">
        <v>0</v>
      </c>
      <c r="AE97" s="8">
        <v>0</v>
      </c>
      <c r="AF97" s="8" t="s">
        <v>58</v>
      </c>
      <c r="AG97" s="1" t="s">
        <v>123</v>
      </c>
      <c r="AH97" s="1">
        <v>0</v>
      </c>
      <c r="AI97" s="1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570</v>
      </c>
      <c r="BD97" s="56">
        <v>0</v>
      </c>
    </row>
    <row r="98" spans="1:56" ht="27.75" customHeight="1" x14ac:dyDescent="0.45">
      <c r="A98" s="3">
        <v>45803</v>
      </c>
      <c r="B98" s="14" t="s">
        <v>803</v>
      </c>
      <c r="C98" s="9" t="s">
        <v>253</v>
      </c>
      <c r="D98" s="13" t="s">
        <v>789</v>
      </c>
      <c r="E98" s="9">
        <v>21</v>
      </c>
      <c r="F98" s="9">
        <v>34</v>
      </c>
      <c r="G98" s="9" t="s">
        <v>60</v>
      </c>
      <c r="H98" s="9">
        <v>0</v>
      </c>
      <c r="I98" s="9">
        <v>60</v>
      </c>
      <c r="J98" s="9" t="s">
        <v>57</v>
      </c>
      <c r="K98" s="9">
        <v>5</v>
      </c>
      <c r="L98" s="9" t="s">
        <v>93</v>
      </c>
      <c r="M98" s="10">
        <v>22</v>
      </c>
      <c r="N98" s="9">
        <v>36</v>
      </c>
      <c r="O98" s="9">
        <v>40</v>
      </c>
      <c r="P98" s="10">
        <v>195.39367372799995</v>
      </c>
      <c r="Q98" s="10">
        <v>0</v>
      </c>
      <c r="R98" s="10">
        <v>195.39367372799995</v>
      </c>
      <c r="S98" s="9" t="s">
        <v>67</v>
      </c>
      <c r="T98" s="12">
        <v>45814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139</v>
      </c>
      <c r="AA98" s="8">
        <v>9918.7000000000007</v>
      </c>
      <c r="AB98" s="8">
        <v>9918.7000000000007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72</v>
      </c>
      <c r="AI98" s="1">
        <v>3</v>
      </c>
      <c r="AJ98" s="3">
        <v>45814</v>
      </c>
      <c r="AK98" s="3">
        <v>0</v>
      </c>
      <c r="AL98" s="3">
        <v>45804</v>
      </c>
      <c r="AM98" s="3">
        <v>45811</v>
      </c>
      <c r="AN98" s="3">
        <v>45812</v>
      </c>
      <c r="AO98" s="3">
        <v>45812</v>
      </c>
      <c r="AP98" s="3">
        <v>45809</v>
      </c>
      <c r="AQ98" s="3">
        <v>45813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 t="s">
        <v>145</v>
      </c>
      <c r="B99" s="14" t="s">
        <v>145</v>
      </c>
      <c r="C99" s="9" t="s">
        <v>191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139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77</v>
      </c>
      <c r="AI99" s="1">
        <v>2</v>
      </c>
      <c r="AJ99" s="3">
        <v>45838</v>
      </c>
      <c r="AK99" s="3">
        <v>0</v>
      </c>
      <c r="AL99" s="3">
        <v>0</v>
      </c>
      <c r="AM99" s="3">
        <v>0</v>
      </c>
      <c r="AN99" s="3">
        <v>0</v>
      </c>
      <c r="AO99" s="3">
        <v>45836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 t="s">
        <v>145</v>
      </c>
      <c r="B100" s="14" t="s">
        <v>145</v>
      </c>
      <c r="C100" s="9" t="s">
        <v>191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93</v>
      </c>
      <c r="M100" s="10">
        <v>22</v>
      </c>
      <c r="N100" s="9">
        <v>41</v>
      </c>
      <c r="O100" s="9">
        <v>40</v>
      </c>
      <c r="P100" s="10">
        <v>111.26584198399999</v>
      </c>
      <c r="Q100" s="10">
        <v>0</v>
      </c>
      <c r="R100" s="10">
        <v>111.26584198399999</v>
      </c>
      <c r="S100" s="9" t="s">
        <v>71</v>
      </c>
      <c r="T100" s="12">
        <v>45838</v>
      </c>
      <c r="U100" s="11">
        <v>5000</v>
      </c>
      <c r="V100" s="10">
        <v>0</v>
      </c>
      <c r="W100" s="10">
        <v>5000</v>
      </c>
      <c r="X100" s="10">
        <v>0</v>
      </c>
      <c r="Y100" s="10">
        <v>0</v>
      </c>
      <c r="Z100" s="9" t="s">
        <v>139</v>
      </c>
      <c r="AA100" s="8">
        <v>5518.15</v>
      </c>
      <c r="AB100" s="8">
        <v>2267</v>
      </c>
      <c r="AC100" s="8">
        <v>3251.1499999999996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768</v>
      </c>
      <c r="AI100" s="1">
        <v>2</v>
      </c>
      <c r="AJ100" s="3">
        <v>45838</v>
      </c>
      <c r="AK100" s="3">
        <v>0</v>
      </c>
      <c r="AL100" s="3">
        <v>0</v>
      </c>
      <c r="AM100" s="3">
        <v>0</v>
      </c>
      <c r="AN100" s="3">
        <v>0</v>
      </c>
      <c r="AO100" s="3">
        <v>45836</v>
      </c>
      <c r="AP100" s="3">
        <v>45833</v>
      </c>
      <c r="AQ100" s="3">
        <v>45837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221.89098749999994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21</v>
      </c>
      <c r="F101" s="9">
        <v>37</v>
      </c>
      <c r="G101" s="9" t="s">
        <v>60</v>
      </c>
      <c r="H101" s="9">
        <v>0</v>
      </c>
      <c r="I101" s="9">
        <v>67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139</v>
      </c>
      <c r="AA101" s="8">
        <v>20955</v>
      </c>
      <c r="AB101" s="8">
        <v>17703.849999999999</v>
      </c>
      <c r="AC101" s="8">
        <v>3251.1499999999996</v>
      </c>
      <c r="AD101" s="8">
        <v>0</v>
      </c>
      <c r="AE101" s="8">
        <v>0</v>
      </c>
      <c r="AF101" s="8" t="s">
        <v>58</v>
      </c>
      <c r="AG101" s="1" t="s">
        <v>122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45805</v>
      </c>
      <c r="B102" s="14" t="s">
        <v>820</v>
      </c>
      <c r="C102" s="9" t="s">
        <v>821</v>
      </c>
      <c r="D102" s="13" t="s">
        <v>827</v>
      </c>
      <c r="E102" s="9">
        <v>21</v>
      </c>
      <c r="F102" s="9">
        <v>32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45813</v>
      </c>
      <c r="U102" s="11">
        <v>4150</v>
      </c>
      <c r="V102" s="10">
        <v>0</v>
      </c>
      <c r="W102" s="10">
        <v>4150</v>
      </c>
      <c r="X102" s="10">
        <v>0</v>
      </c>
      <c r="Y102" s="10">
        <v>4357.5</v>
      </c>
      <c r="Z102" s="9" t="s">
        <v>453</v>
      </c>
      <c r="AA102" s="8">
        <v>3884.3585000000003</v>
      </c>
      <c r="AB102" s="8">
        <v>3884.3585000000003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74</v>
      </c>
      <c r="AI102" s="1">
        <v>2</v>
      </c>
      <c r="AJ102" s="3">
        <v>45813</v>
      </c>
      <c r="AK102" s="3">
        <v>0</v>
      </c>
      <c r="AL102" s="3">
        <v>45804</v>
      </c>
      <c r="AM102" s="3">
        <v>45811</v>
      </c>
      <c r="AN102" s="3">
        <v>45812</v>
      </c>
      <c r="AO102" s="3">
        <v>45812</v>
      </c>
      <c r="AP102" s="3">
        <v>45808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83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453</v>
      </c>
      <c r="AA103" s="8">
        <v>3884.3585000000003</v>
      </c>
      <c r="AB103" s="8">
        <v>3884.3585000000003</v>
      </c>
      <c r="AC103" s="8">
        <v>0</v>
      </c>
      <c r="AD103" s="8">
        <v>0</v>
      </c>
      <c r="AE103" s="8">
        <v>0</v>
      </c>
      <c r="AF103" s="8" t="s">
        <v>58</v>
      </c>
      <c r="AG103" s="1" t="s">
        <v>124</v>
      </c>
      <c r="AH103" s="1">
        <v>0</v>
      </c>
      <c r="AI103" s="1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454</v>
      </c>
      <c r="BD103" s="56">
        <v>0</v>
      </c>
    </row>
    <row r="104" spans="1:56" ht="27.75" customHeight="1" x14ac:dyDescent="0.45">
      <c r="A104" s="3">
        <v>45800</v>
      </c>
      <c r="B104" s="14" t="s">
        <v>779</v>
      </c>
      <c r="C104" s="9" t="s">
        <v>80</v>
      </c>
      <c r="D104" s="13" t="s">
        <v>780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>
        <v>22</v>
      </c>
      <c r="N104" s="9">
        <v>42</v>
      </c>
      <c r="O104" s="9">
        <v>40</v>
      </c>
      <c r="P104" s="10">
        <v>113.97964300799998</v>
      </c>
      <c r="Q104" s="10">
        <v>0</v>
      </c>
      <c r="R104" s="10">
        <v>113.97964300799998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10420</v>
      </c>
      <c r="Y104" s="10">
        <v>0</v>
      </c>
      <c r="Z104" s="9" t="s">
        <v>128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129</v>
      </c>
      <c r="BD104" s="56">
        <v>0</v>
      </c>
    </row>
    <row r="105" spans="1:56" ht="27.75" customHeight="1" x14ac:dyDescent="0.45">
      <c r="A105" s="3">
        <v>45800</v>
      </c>
      <c r="B105" s="14" t="s">
        <v>779</v>
      </c>
      <c r="C105" s="9" t="s">
        <v>80</v>
      </c>
      <c r="D105" s="13" t="s">
        <v>780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>
        <v>22</v>
      </c>
      <c r="N105" s="9">
        <v>42</v>
      </c>
      <c r="O105" s="9">
        <v>40</v>
      </c>
      <c r="P105" s="10">
        <v>113.97964300799998</v>
      </c>
      <c r="Q105" s="10">
        <v>0</v>
      </c>
      <c r="R105" s="10">
        <v>113.97964300799998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128</v>
      </c>
      <c r="AA105" s="8">
        <v>5797.55</v>
      </c>
      <c r="AB105" s="8">
        <v>5797.55</v>
      </c>
      <c r="AC105" s="8">
        <v>0</v>
      </c>
      <c r="AD105" s="8">
        <v>5797.55</v>
      </c>
      <c r="AE105" s="8">
        <v>0</v>
      </c>
      <c r="AF105" s="8">
        <v>0</v>
      </c>
      <c r="AG105" s="1" t="s">
        <v>124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129</v>
      </c>
      <c r="BD105" s="56">
        <v>0</v>
      </c>
    </row>
    <row r="106" spans="1:56" ht="27.75" customHeight="1" x14ac:dyDescent="0.45">
      <c r="A106" s="3">
        <v>45785</v>
      </c>
      <c r="B106" s="14" t="s">
        <v>625</v>
      </c>
      <c r="C106" s="9" t="s">
        <v>115</v>
      </c>
      <c r="D106" s="13" t="s">
        <v>628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45808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68</v>
      </c>
      <c r="AI106" s="1">
        <v>4</v>
      </c>
      <c r="AJ106" s="3">
        <v>45808</v>
      </c>
      <c r="AK106" s="3">
        <v>45804</v>
      </c>
      <c r="AL106" s="3">
        <v>45798</v>
      </c>
      <c r="AM106" s="3">
        <v>45805</v>
      </c>
      <c r="AN106" s="3">
        <v>45806</v>
      </c>
      <c r="AO106" s="3">
        <v>45806</v>
      </c>
      <c r="AP106" s="3">
        <v>45803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828</v>
      </c>
      <c r="AZ106" s="2">
        <v>0</v>
      </c>
      <c r="BA106" s="2">
        <v>0</v>
      </c>
      <c r="BB106" s="2">
        <v>0</v>
      </c>
      <c r="BC106" s="1" t="s">
        <v>129</v>
      </c>
      <c r="BD106" s="56">
        <v>0</v>
      </c>
    </row>
    <row r="107" spans="1:56" ht="27.75" customHeight="1" x14ac:dyDescent="0.45">
      <c r="A107" s="3">
        <v>45786</v>
      </c>
      <c r="B107" s="14" t="s">
        <v>671</v>
      </c>
      <c r="C107" s="9" t="s">
        <v>115</v>
      </c>
      <c r="D107" s="13" t="s">
        <v>656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45808</v>
      </c>
      <c r="U107" s="11">
        <v>30000</v>
      </c>
      <c r="V107" s="10">
        <v>10000</v>
      </c>
      <c r="W107" s="10">
        <v>20000</v>
      </c>
      <c r="X107" s="10">
        <v>31500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123</v>
      </c>
      <c r="AH107" s="1" t="s">
        <v>68</v>
      </c>
      <c r="AI107" s="1">
        <v>4</v>
      </c>
      <c r="AJ107" s="3">
        <v>45808</v>
      </c>
      <c r="AK107" s="3">
        <v>45804</v>
      </c>
      <c r="AL107" s="3">
        <v>45798</v>
      </c>
      <c r="AM107" s="3">
        <v>45805</v>
      </c>
      <c r="AN107" s="3">
        <v>45806</v>
      </c>
      <c r="AO107" s="3">
        <v>45806</v>
      </c>
      <c r="AP107" s="3">
        <v>45803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828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45786</v>
      </c>
      <c r="B108" s="14" t="s">
        <v>671</v>
      </c>
      <c r="C108" s="9" t="s">
        <v>115</v>
      </c>
      <c r="D108" s="13" t="s">
        <v>657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45808</v>
      </c>
      <c r="U108" s="11">
        <v>30000</v>
      </c>
      <c r="V108" s="10">
        <v>0</v>
      </c>
      <c r="W108" s="10">
        <v>30000</v>
      </c>
      <c r="X108" s="10">
        <v>29636</v>
      </c>
      <c r="Y108" s="10">
        <v>382.2</v>
      </c>
      <c r="Z108" s="9" t="s">
        <v>128</v>
      </c>
      <c r="AA108" s="8">
        <v>411.12871800000005</v>
      </c>
      <c r="AB108" s="8">
        <v>0</v>
      </c>
      <c r="AC108" s="8">
        <v>411.12871800000005</v>
      </c>
      <c r="AD108" s="8">
        <v>0</v>
      </c>
      <c r="AE108" s="8">
        <v>411.12871800000005</v>
      </c>
      <c r="AF108" s="8" t="s">
        <v>829</v>
      </c>
      <c r="AG108" s="1" t="s">
        <v>123</v>
      </c>
      <c r="AH108" s="1" t="s">
        <v>68</v>
      </c>
      <c r="AI108" s="1">
        <v>4</v>
      </c>
      <c r="AJ108" s="3">
        <v>45808</v>
      </c>
      <c r="AK108" s="3">
        <v>45804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828</v>
      </c>
      <c r="AZ108" s="2">
        <v>0</v>
      </c>
      <c r="BA108" s="2">
        <v>0</v>
      </c>
      <c r="BB108" s="2">
        <v>0</v>
      </c>
      <c r="BC108" s="1" t="s">
        <v>129</v>
      </c>
      <c r="BD108" s="56">
        <v>29.565636540440003</v>
      </c>
    </row>
    <row r="109" spans="1:56" ht="27.75" customHeight="1" x14ac:dyDescent="0.45">
      <c r="A109" s="3">
        <v>45803</v>
      </c>
      <c r="B109" s="14" t="s">
        <v>804</v>
      </c>
      <c r="C109" s="9" t="s">
        <v>566</v>
      </c>
      <c r="D109" s="13" t="s">
        <v>805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806</v>
      </c>
      <c r="T109" s="12">
        <v>45808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128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123</v>
      </c>
      <c r="AH109" s="1" t="s">
        <v>68</v>
      </c>
      <c r="AI109" s="1">
        <v>4</v>
      </c>
      <c r="AJ109" s="3">
        <v>45808</v>
      </c>
      <c r="AK109" s="3">
        <v>45804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45803</v>
      </c>
      <c r="AQ109" s="3">
        <v>45807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386.78226766666666</v>
      </c>
    </row>
    <row r="110" spans="1:56" ht="27.75" customHeight="1" x14ac:dyDescent="0.45">
      <c r="A110" s="3">
        <v>45803</v>
      </c>
      <c r="B110" s="14" t="s">
        <v>807</v>
      </c>
      <c r="C110" s="9" t="s">
        <v>808</v>
      </c>
      <c r="D110" s="13" t="s">
        <v>809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806</v>
      </c>
      <c r="T110" s="12">
        <v>45808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128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10756.900000000001</v>
      </c>
      <c r="AF110" s="8">
        <v>0</v>
      </c>
      <c r="AG110" s="1" t="s">
        <v>123</v>
      </c>
      <c r="AH110" s="1" t="s">
        <v>68</v>
      </c>
      <c r="AI110" s="1">
        <v>4</v>
      </c>
      <c r="AJ110" s="3">
        <v>45808</v>
      </c>
      <c r="AK110" s="3">
        <v>45804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45803</v>
      </c>
      <c r="AQ110" s="3">
        <v>45807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773.56453533333331</v>
      </c>
    </row>
    <row r="111" spans="1:56" ht="27.75" customHeight="1" x14ac:dyDescent="0.45">
      <c r="A111" s="3">
        <v>45799</v>
      </c>
      <c r="B111" s="14" t="s">
        <v>813</v>
      </c>
      <c r="C111" s="9" t="s">
        <v>115</v>
      </c>
      <c r="D111" s="13" t="s">
        <v>357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128</v>
      </c>
      <c r="AA111" s="8">
        <v>53784.500000000007</v>
      </c>
      <c r="AB111" s="8">
        <v>0</v>
      </c>
      <c r="AC111" s="8">
        <v>53784.500000000007</v>
      </c>
      <c r="AD111" s="8">
        <v>0</v>
      </c>
      <c r="AE111" s="8">
        <v>53784.500000000007</v>
      </c>
      <c r="AF111" s="8">
        <v>0</v>
      </c>
      <c r="AG111" s="1" t="s">
        <v>123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3867.8226766666667</v>
      </c>
    </row>
    <row r="112" spans="1:56" ht="27.75" customHeight="1" x14ac:dyDescent="0.45">
      <c r="A112" s="3">
        <v>45799</v>
      </c>
      <c r="B112" s="14" t="s">
        <v>813</v>
      </c>
      <c r="C112" s="9" t="s">
        <v>115</v>
      </c>
      <c r="D112" s="13" t="s">
        <v>516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45814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128</v>
      </c>
      <c r="AA112" s="8">
        <v>53784.500000000007</v>
      </c>
      <c r="AB112" s="8">
        <v>0</v>
      </c>
      <c r="AC112" s="8">
        <v>53784.500000000007</v>
      </c>
      <c r="AD112" s="8">
        <v>0</v>
      </c>
      <c r="AE112" s="8">
        <v>53784.500000000007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3867.8226766666667</v>
      </c>
    </row>
    <row r="113" spans="1:56" ht="27.75" customHeight="1" x14ac:dyDescent="0.45">
      <c r="A113" s="3">
        <v>45798</v>
      </c>
      <c r="B113" s="14" t="s">
        <v>782</v>
      </c>
      <c r="C113" s="9" t="s">
        <v>111</v>
      </c>
      <c r="D113" s="13" t="s">
        <v>773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128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812</v>
      </c>
      <c r="C114" s="9" t="s">
        <v>115</v>
      </c>
      <c r="D114" s="13" t="s">
        <v>770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128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812</v>
      </c>
      <c r="C115" s="9" t="s">
        <v>115</v>
      </c>
      <c r="D115" s="13" t="s">
        <v>627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128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812</v>
      </c>
      <c r="C116" s="9" t="s">
        <v>115</v>
      </c>
      <c r="D116" s="13" t="s">
        <v>771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128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810</v>
      </c>
      <c r="C117" s="9" t="s">
        <v>111</v>
      </c>
      <c r="D117" s="13" t="s">
        <v>811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128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416.92114566666663</v>
      </c>
    </row>
    <row r="118" spans="1:56" ht="27.75" customHeight="1" x14ac:dyDescent="0.45">
      <c r="A118" s="3" t="s">
        <v>145</v>
      </c>
      <c r="B118" s="14" t="s">
        <v>145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128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245</v>
      </c>
      <c r="C119" s="9" t="s">
        <v>113</v>
      </c>
      <c r="D119" s="13" t="s">
        <v>158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128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285</v>
      </c>
      <c r="AZ119" s="2">
        <v>0</v>
      </c>
      <c r="BA119" s="2">
        <v>0</v>
      </c>
      <c r="BB119" s="2">
        <v>0</v>
      </c>
      <c r="BC119" s="1" t="s">
        <v>129</v>
      </c>
      <c r="BD119" s="56">
        <v>618.85162826666658</v>
      </c>
    </row>
    <row r="120" spans="1:56" ht="27.75" customHeight="1" x14ac:dyDescent="0.45">
      <c r="A120" s="3">
        <v>45798</v>
      </c>
      <c r="B120" s="14" t="s">
        <v>781</v>
      </c>
      <c r="C120" s="9" t="s">
        <v>111</v>
      </c>
      <c r="D120" s="13" t="s">
        <v>772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128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123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238.09713619999999</v>
      </c>
    </row>
    <row r="121" spans="1:56" ht="27.75" customHeight="1" x14ac:dyDescent="0.45">
      <c r="A121" s="3">
        <v>45631</v>
      </c>
      <c r="B121" s="14" t="s">
        <v>250</v>
      </c>
      <c r="C121" s="9" t="s">
        <v>113</v>
      </c>
      <c r="D121" s="13" t="s">
        <v>158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16000</v>
      </c>
      <c r="V121" s="10">
        <v>0</v>
      </c>
      <c r="W121" s="10">
        <v>16000</v>
      </c>
      <c r="X121" s="10">
        <v>0</v>
      </c>
      <c r="Y121" s="10">
        <v>16800</v>
      </c>
      <c r="Z121" s="9" t="s">
        <v>128</v>
      </c>
      <c r="AA121" s="8">
        <v>17211.04</v>
      </c>
      <c r="AB121" s="8">
        <v>0</v>
      </c>
      <c r="AC121" s="8">
        <v>17211.04</v>
      </c>
      <c r="AD121" s="8">
        <v>0</v>
      </c>
      <c r="AE121" s="8">
        <v>17211.04</v>
      </c>
      <c r="AF121" s="8">
        <v>0</v>
      </c>
      <c r="AG121" s="1" t="s">
        <v>61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286</v>
      </c>
      <c r="AZ121" s="2">
        <v>0</v>
      </c>
      <c r="BA121" s="2">
        <v>0</v>
      </c>
      <c r="BB121" s="2">
        <v>0</v>
      </c>
      <c r="BC121" s="1" t="s">
        <v>129</v>
      </c>
      <c r="BD121" s="56">
        <v>1237.7032565333332</v>
      </c>
    </row>
    <row r="122" spans="1:56" ht="27.75" customHeight="1" x14ac:dyDescent="0.45">
      <c r="A122" s="3">
        <v>45631</v>
      </c>
      <c r="B122" s="14" t="s">
        <v>251</v>
      </c>
      <c r="C122" s="9" t="s">
        <v>113</v>
      </c>
      <c r="D122" s="13" t="s">
        <v>158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128</v>
      </c>
      <c r="AA122" s="8">
        <v>17211.04</v>
      </c>
      <c r="AB122" s="8">
        <v>0</v>
      </c>
      <c r="AC122" s="8">
        <v>17211.04</v>
      </c>
      <c r="AD122" s="8">
        <v>0</v>
      </c>
      <c r="AE122" s="8">
        <v>17211.04</v>
      </c>
      <c r="AF122" s="8">
        <v>0</v>
      </c>
      <c r="AG122" s="1" t="s">
        <v>123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287</v>
      </c>
      <c r="AZ122" s="2">
        <v>0</v>
      </c>
      <c r="BA122" s="2">
        <v>0</v>
      </c>
      <c r="BB122" s="2">
        <v>0</v>
      </c>
      <c r="BC122" s="1" t="s">
        <v>129</v>
      </c>
      <c r="BD122" s="56">
        <v>1237.7032565333332</v>
      </c>
    </row>
    <row r="123" spans="1:56" ht="27.75" customHeight="1" x14ac:dyDescent="0.45">
      <c r="A123" s="3" t="s">
        <v>145</v>
      </c>
      <c r="B123" s="14" t="s">
        <v>145</v>
      </c>
      <c r="C123" s="9" t="s">
        <v>113</v>
      </c>
      <c r="D123" s="13" t="s">
        <v>158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128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122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773.56453533333331</v>
      </c>
    </row>
    <row r="124" spans="1:56" ht="27.75" customHeight="1" x14ac:dyDescent="0.45">
      <c r="A124" s="3" t="s">
        <v>145</v>
      </c>
      <c r="B124" s="14" t="s">
        <v>145</v>
      </c>
      <c r="C124" s="9" t="s">
        <v>111</v>
      </c>
      <c r="D124" s="13" t="s">
        <v>61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227.95928601599996</v>
      </c>
      <c r="Q124" s="10">
        <v>0</v>
      </c>
      <c r="R124" s="10">
        <v>227.95928601599996</v>
      </c>
      <c r="S124" s="9" t="s">
        <v>67</v>
      </c>
      <c r="T124" s="12">
        <v>45838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128</v>
      </c>
      <c r="AA124" s="8">
        <v>11595.1</v>
      </c>
      <c r="AB124" s="8">
        <v>0</v>
      </c>
      <c r="AC124" s="8">
        <v>11595.1</v>
      </c>
      <c r="AD124" s="8">
        <v>0</v>
      </c>
      <c r="AE124" s="8">
        <v>11595.1</v>
      </c>
      <c r="AF124" s="8">
        <v>0</v>
      </c>
      <c r="AG124" s="1" t="s">
        <v>126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45837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833.84229133333326</v>
      </c>
    </row>
    <row r="125" spans="1:56" ht="27.75" customHeight="1" x14ac:dyDescent="0.45">
      <c r="A125" s="3">
        <v>45066</v>
      </c>
      <c r="B125" s="14" t="s">
        <v>135</v>
      </c>
      <c r="C125" s="9" t="s">
        <v>80</v>
      </c>
      <c r="D125" s="13" t="s">
        <v>134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128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122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396.82856033333326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>
        <v>0</v>
      </c>
      <c r="H126" s="9">
        <v>0</v>
      </c>
      <c r="I126" s="9">
        <v>74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 t="s">
        <v>83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128</v>
      </c>
      <c r="AA126" s="8">
        <v>439125.00871800008</v>
      </c>
      <c r="AB126" s="8">
        <v>5797.55</v>
      </c>
      <c r="AC126" s="8">
        <v>433327.45871800004</v>
      </c>
      <c r="AD126" s="8">
        <v>5797.55</v>
      </c>
      <c r="AE126" s="8">
        <v>433327.45871800004</v>
      </c>
      <c r="AF126" s="8" t="s">
        <v>58</v>
      </c>
      <c r="AG126" s="1" t="s">
        <v>123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130</v>
      </c>
      <c r="BD126" s="56">
        <v>0</v>
      </c>
    </row>
    <row r="127" spans="1:56" ht="27.75" customHeight="1" x14ac:dyDescent="0.45">
      <c r="A127" s="3">
        <v>9</v>
      </c>
      <c r="B127" s="14" t="s">
        <v>699</v>
      </c>
      <c r="C127" s="9" t="s">
        <v>658</v>
      </c>
      <c r="D127" s="13" t="s">
        <v>659</v>
      </c>
      <c r="E127" s="9">
        <v>22</v>
      </c>
      <c r="F127" s="9">
        <v>34</v>
      </c>
      <c r="G127" s="9" t="s">
        <v>60</v>
      </c>
      <c r="H127" s="9" t="s">
        <v>66</v>
      </c>
      <c r="I127" s="9">
        <v>115</v>
      </c>
      <c r="J127" s="9" t="s">
        <v>78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660</v>
      </c>
      <c r="T127" s="12">
        <v>45833</v>
      </c>
      <c r="U127" s="11">
        <v>239700</v>
      </c>
      <c r="V127" s="10">
        <v>0</v>
      </c>
      <c r="W127" s="10">
        <v>239700</v>
      </c>
      <c r="X127" s="10">
        <v>32375</v>
      </c>
      <c r="Y127" s="10">
        <v>217691.25</v>
      </c>
      <c r="Z127" s="9" t="s">
        <v>322</v>
      </c>
      <c r="AA127" s="8">
        <v>215921.42013749998</v>
      </c>
      <c r="AB127" s="8">
        <v>120084</v>
      </c>
      <c r="AC127" s="8">
        <v>95837.420137499983</v>
      </c>
      <c r="AD127" s="8">
        <v>70000</v>
      </c>
      <c r="AE127" s="8">
        <v>145921.42013749998</v>
      </c>
      <c r="AF127" s="8" t="s">
        <v>661</v>
      </c>
      <c r="AG127" s="1" t="s">
        <v>123</v>
      </c>
      <c r="AH127" s="1" t="s">
        <v>68</v>
      </c>
      <c r="AI127" s="1">
        <v>4</v>
      </c>
      <c r="AJ127" s="3">
        <v>45833</v>
      </c>
      <c r="AK127" s="3">
        <v>45829</v>
      </c>
      <c r="AL127" s="3">
        <v>45823</v>
      </c>
      <c r="AM127" s="3">
        <v>45830</v>
      </c>
      <c r="AN127" s="3">
        <v>45831</v>
      </c>
      <c r="AO127" s="3">
        <v>45831</v>
      </c>
      <c r="AP127" s="3">
        <v>45828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324</v>
      </c>
      <c r="BD127" s="56">
        <v>10239.90888362475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21.6</v>
      </c>
      <c r="F128" s="9">
        <v>34</v>
      </c>
      <c r="G128" s="9">
        <v>0</v>
      </c>
      <c r="H128" s="9">
        <v>0</v>
      </c>
      <c r="I128" s="9">
        <v>97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322</v>
      </c>
      <c r="AA128" s="8">
        <v>215921.42013749998</v>
      </c>
      <c r="AB128" s="8">
        <v>120084</v>
      </c>
      <c r="AC128" s="8">
        <v>95837.420137499983</v>
      </c>
      <c r="AD128" s="8">
        <v>70000</v>
      </c>
      <c r="AE128" s="8">
        <v>145921.42013749998</v>
      </c>
      <c r="AF128" s="8" t="s">
        <v>58</v>
      </c>
      <c r="AG128" s="1" t="s">
        <v>123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324</v>
      </c>
      <c r="BD128" s="56">
        <v>0</v>
      </c>
    </row>
    <row r="129" spans="1:56" ht="27.75" customHeight="1" x14ac:dyDescent="0.45">
      <c r="A129" s="3">
        <v>45797</v>
      </c>
      <c r="B129" s="14" t="s">
        <v>759</v>
      </c>
      <c r="C129" s="9" t="s">
        <v>257</v>
      </c>
      <c r="D129" s="13" t="s">
        <v>752</v>
      </c>
      <c r="E129" s="9">
        <v>23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45813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84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 t="s">
        <v>402</v>
      </c>
      <c r="AG129" s="1" t="s">
        <v>123</v>
      </c>
      <c r="AH129" s="1" t="s">
        <v>68</v>
      </c>
      <c r="AI129" s="1">
        <v>4</v>
      </c>
      <c r="AJ129" s="3">
        <v>45813</v>
      </c>
      <c r="AK129" s="3">
        <v>45809</v>
      </c>
      <c r="AL129" s="3">
        <v>45803</v>
      </c>
      <c r="AM129" s="3">
        <v>45810</v>
      </c>
      <c r="AN129" s="3">
        <v>45811</v>
      </c>
      <c r="AO129" s="3">
        <v>45811</v>
      </c>
      <c r="AP129" s="3">
        <v>45808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45797</v>
      </c>
      <c r="B130" s="14" t="s">
        <v>759</v>
      </c>
      <c r="C130" s="9" t="s">
        <v>257</v>
      </c>
      <c r="D130" s="13" t="s">
        <v>423</v>
      </c>
      <c r="E130" s="9">
        <v>23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45813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84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 t="s">
        <v>402</v>
      </c>
      <c r="AG130" s="1" t="s">
        <v>61</v>
      </c>
      <c r="AH130" s="1" t="s">
        <v>68</v>
      </c>
      <c r="AI130" s="1">
        <v>4</v>
      </c>
      <c r="AJ130" s="3">
        <v>45813</v>
      </c>
      <c r="AK130" s="3">
        <v>45809</v>
      </c>
      <c r="AL130" s="3">
        <v>45803</v>
      </c>
      <c r="AM130" s="3">
        <v>45810</v>
      </c>
      <c r="AN130" s="3">
        <v>45811</v>
      </c>
      <c r="AO130" s="3">
        <v>45811</v>
      </c>
      <c r="AP130" s="3">
        <v>45808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>
        <v>45797</v>
      </c>
      <c r="B131" s="14" t="s">
        <v>756</v>
      </c>
      <c r="C131" s="9" t="s">
        <v>257</v>
      </c>
      <c r="D131" s="13" t="s">
        <v>252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84</v>
      </c>
      <c r="AA131" s="8">
        <v>5518.15</v>
      </c>
      <c r="AB131" s="8">
        <v>5518.15</v>
      </c>
      <c r="AC131" s="8">
        <v>0</v>
      </c>
      <c r="AD131" s="8">
        <v>0</v>
      </c>
      <c r="AE131" s="8">
        <v>5518.15</v>
      </c>
      <c r="AF131" s="8" t="s">
        <v>402</v>
      </c>
      <c r="AG131" s="1" t="s">
        <v>61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45797</v>
      </c>
      <c r="B132" s="14" t="s">
        <v>756</v>
      </c>
      <c r="C132" s="9" t="s">
        <v>257</v>
      </c>
      <c r="D132" s="13" t="s">
        <v>401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84</v>
      </c>
      <c r="AA132" s="8">
        <v>5518.15</v>
      </c>
      <c r="AB132" s="8">
        <v>5518.15</v>
      </c>
      <c r="AC132" s="8">
        <v>0</v>
      </c>
      <c r="AD132" s="8">
        <v>0</v>
      </c>
      <c r="AE132" s="8">
        <v>5518.15</v>
      </c>
      <c r="AF132" s="8" t="s">
        <v>402</v>
      </c>
      <c r="AG132" s="1" t="s">
        <v>122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 t="s">
        <v>145</v>
      </c>
      <c r="B133" s="14" t="s">
        <v>145</v>
      </c>
      <c r="C133" s="9" t="s">
        <v>295</v>
      </c>
      <c r="D133" s="13" t="s">
        <v>61</v>
      </c>
      <c r="E133" s="9">
        <v>23</v>
      </c>
      <c r="F133" s="9">
        <v>34</v>
      </c>
      <c r="G133" s="9" t="s">
        <v>60</v>
      </c>
      <c r="H133" s="9" t="s">
        <v>66</v>
      </c>
      <c r="I133" s="9">
        <v>92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132</v>
      </c>
      <c r="T133" s="12">
        <v>45838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84</v>
      </c>
      <c r="AA133" s="8">
        <v>9918.7000000000007</v>
      </c>
      <c r="AB133" s="8">
        <v>9918.7000000000007</v>
      </c>
      <c r="AC133" s="8">
        <v>0</v>
      </c>
      <c r="AD133" s="8">
        <v>0</v>
      </c>
      <c r="AE133" s="8">
        <v>9918.7000000000007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45838</v>
      </c>
      <c r="AK133" s="3">
        <v>45834</v>
      </c>
      <c r="AL133" s="3">
        <v>45828</v>
      </c>
      <c r="AM133" s="3">
        <v>45835</v>
      </c>
      <c r="AN133" s="3">
        <v>45836</v>
      </c>
      <c r="AO133" s="3">
        <v>45836</v>
      </c>
      <c r="AP133" s="3">
        <v>45833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145</v>
      </c>
      <c r="B134" s="14" t="s">
        <v>145</v>
      </c>
      <c r="C134" s="9" t="s">
        <v>295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93</v>
      </c>
      <c r="M134" s="10">
        <v>24</v>
      </c>
      <c r="N134" s="9">
        <v>37</v>
      </c>
      <c r="O134" s="9">
        <v>50</v>
      </c>
      <c r="P134" s="10">
        <v>273.84719423999996</v>
      </c>
      <c r="Q134" s="10">
        <v>0</v>
      </c>
      <c r="R134" s="10">
        <v>273.84719423999996</v>
      </c>
      <c r="S134" s="9" t="s">
        <v>132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84</v>
      </c>
      <c r="AA134" s="8">
        <v>9918.7000000000007</v>
      </c>
      <c r="AB134" s="8">
        <v>9918.7000000000007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72</v>
      </c>
      <c r="AI134" s="1">
        <v>3</v>
      </c>
      <c r="AJ134" s="3">
        <v>45838</v>
      </c>
      <c r="AK134" s="3">
        <v>0</v>
      </c>
      <c r="AL134" s="3">
        <v>45828</v>
      </c>
      <c r="AM134" s="3">
        <v>45835</v>
      </c>
      <c r="AN134" s="3">
        <v>45836</v>
      </c>
      <c r="AO134" s="3">
        <v>45836</v>
      </c>
      <c r="AP134" s="3">
        <v>45833</v>
      </c>
      <c r="AQ134" s="3">
        <v>45837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84</v>
      </c>
      <c r="AA135" s="8">
        <v>41910</v>
      </c>
      <c r="AB135" s="8">
        <v>41910</v>
      </c>
      <c r="AC135" s="8">
        <v>0</v>
      </c>
      <c r="AD135" s="8">
        <v>0</v>
      </c>
      <c r="AE135" s="8">
        <v>31991.3</v>
      </c>
      <c r="AF135" s="8" t="s">
        <v>58</v>
      </c>
      <c r="AG135" s="1" t="s">
        <v>122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145</v>
      </c>
      <c r="B136" s="14" t="s">
        <v>145</v>
      </c>
      <c r="C136" s="9" t="s">
        <v>282</v>
      </c>
      <c r="D136" s="13" t="s">
        <v>61</v>
      </c>
      <c r="E136" s="9">
        <v>23</v>
      </c>
      <c r="F136" s="9">
        <v>34</v>
      </c>
      <c r="G136" s="9" t="s">
        <v>195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197</v>
      </c>
      <c r="AA136" s="8">
        <v>9918.7000000000007</v>
      </c>
      <c r="AB136" s="8">
        <v>0</v>
      </c>
      <c r="AC136" s="8">
        <v>9918.7000000000007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74</v>
      </c>
      <c r="AI136" s="1">
        <v>2</v>
      </c>
      <c r="AJ136" s="3">
        <v>45838</v>
      </c>
      <c r="AK136" s="3">
        <v>0</v>
      </c>
      <c r="AL136" s="3">
        <v>45829</v>
      </c>
      <c r="AM136" s="3">
        <v>45836</v>
      </c>
      <c r="AN136" s="3">
        <v>45837</v>
      </c>
      <c r="AO136" s="3">
        <v>45837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196</v>
      </c>
      <c r="BD136" s="56">
        <v>800.41704844444439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195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197</v>
      </c>
      <c r="AA137" s="8">
        <v>9918.7000000000007</v>
      </c>
      <c r="AB137" s="8">
        <v>0</v>
      </c>
      <c r="AC137" s="8">
        <v>9918.7000000000007</v>
      </c>
      <c r="AD137" s="8">
        <v>0</v>
      </c>
      <c r="AE137" s="8">
        <v>0</v>
      </c>
      <c r="AF137" s="8">
        <v>0</v>
      </c>
      <c r="AG137" s="1" t="s">
        <v>123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196</v>
      </c>
      <c r="BD137" s="56">
        <v>0</v>
      </c>
    </row>
    <row r="138" spans="1:56" ht="27.75" customHeight="1" x14ac:dyDescent="0.45">
      <c r="A138" s="3" t="s">
        <v>145</v>
      </c>
      <c r="B138" s="14" t="s">
        <v>145</v>
      </c>
      <c r="C138" s="9" t="s">
        <v>539</v>
      </c>
      <c r="D138" s="13" t="s">
        <v>540</v>
      </c>
      <c r="E138" s="9">
        <v>23</v>
      </c>
      <c r="F138" s="9">
        <v>37</v>
      </c>
      <c r="G138" s="9" t="s">
        <v>60</v>
      </c>
      <c r="H138" s="9">
        <v>0</v>
      </c>
      <c r="I138" s="9">
        <v>85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275</v>
      </c>
      <c r="AA138" s="8">
        <v>10756.900000000001</v>
      </c>
      <c r="AB138" s="8">
        <v>6000</v>
      </c>
      <c r="AC138" s="8">
        <v>4756.9000000000015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419.40001666666666</v>
      </c>
    </row>
    <row r="139" spans="1:56" ht="27.75" customHeight="1" x14ac:dyDescent="0.45">
      <c r="A139" s="3">
        <v>45727</v>
      </c>
      <c r="B139" s="14" t="s">
        <v>363</v>
      </c>
      <c r="C139" s="9" t="s">
        <v>115</v>
      </c>
      <c r="D139" s="13" t="s">
        <v>59</v>
      </c>
      <c r="E139" s="9">
        <v>23</v>
      </c>
      <c r="F139" s="9">
        <v>40</v>
      </c>
      <c r="G139" s="9" t="s">
        <v>60</v>
      </c>
      <c r="H139" s="9" t="s">
        <v>66</v>
      </c>
      <c r="I139" s="9">
        <v>125</v>
      </c>
      <c r="J139" s="9" t="s">
        <v>57</v>
      </c>
      <c r="K139" s="9">
        <v>5</v>
      </c>
      <c r="L139" s="9" t="s">
        <v>240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1000</v>
      </c>
      <c r="V139" s="10">
        <v>0</v>
      </c>
      <c r="W139" s="10">
        <v>1000</v>
      </c>
      <c r="X139" s="10">
        <v>0</v>
      </c>
      <c r="Y139" s="10">
        <v>0</v>
      </c>
      <c r="Z139" s="9" t="s">
        <v>275</v>
      </c>
      <c r="AA139" s="8">
        <v>1159.5100000000002</v>
      </c>
      <c r="AB139" s="8">
        <v>0</v>
      </c>
      <c r="AC139" s="8">
        <v>1159.5100000000002</v>
      </c>
      <c r="AD139" s="8">
        <v>0</v>
      </c>
      <c r="AE139" s="8">
        <v>1159.5100000000002</v>
      </c>
      <c r="AF139" s="8" t="s">
        <v>278</v>
      </c>
      <c r="AG139" s="1" t="s">
        <v>122</v>
      </c>
      <c r="AH139" s="1" t="s">
        <v>162</v>
      </c>
      <c r="AI139" s="1">
        <v>2</v>
      </c>
      <c r="AJ139" s="3" t="s">
        <v>63</v>
      </c>
      <c r="AK139" s="3" t="e">
        <v>#VALUE!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157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102.23013166666668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85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275</v>
      </c>
      <c r="AA140" s="8">
        <v>11916.410000000002</v>
      </c>
      <c r="AB140" s="8">
        <v>6000</v>
      </c>
      <c r="AC140" s="8">
        <v>5916.4100000000017</v>
      </c>
      <c r="AD140" s="8">
        <v>0</v>
      </c>
      <c r="AE140" s="8">
        <v>1159.5100000000002</v>
      </c>
      <c r="AF140" s="8" t="s">
        <v>58</v>
      </c>
      <c r="AG140" s="1" t="s">
        <v>122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276</v>
      </c>
      <c r="BD140" s="56">
        <v>0</v>
      </c>
    </row>
    <row r="141" spans="1:56" ht="27.75" customHeight="1" x14ac:dyDescent="0.45">
      <c r="A141" s="3">
        <v>45601</v>
      </c>
      <c r="B141" s="14" t="s">
        <v>231</v>
      </c>
      <c r="C141" s="9" t="s">
        <v>94</v>
      </c>
      <c r="D141" s="13" t="s">
        <v>110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4884.8418431999999</v>
      </c>
      <c r="Q141" s="10">
        <v>0</v>
      </c>
      <c r="R141" s="10">
        <v>4884.8418431999999</v>
      </c>
      <c r="S141" s="9" t="s">
        <v>100</v>
      </c>
      <c r="T141" s="12">
        <v>45838</v>
      </c>
      <c r="U141" s="11">
        <v>150000</v>
      </c>
      <c r="V141" s="10">
        <v>0</v>
      </c>
      <c r="W141" s="10">
        <v>150000</v>
      </c>
      <c r="X141" s="10">
        <v>0</v>
      </c>
      <c r="Y141" s="10">
        <v>157500</v>
      </c>
      <c r="Z141" s="9" t="s">
        <v>101</v>
      </c>
      <c r="AA141" s="8">
        <v>161353.5</v>
      </c>
      <c r="AB141" s="8">
        <v>801</v>
      </c>
      <c r="AC141" s="8">
        <v>160552.5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72</v>
      </c>
      <c r="AI141" s="1">
        <v>3</v>
      </c>
      <c r="AJ141" s="3">
        <v>45838</v>
      </c>
      <c r="AK141" s="3">
        <v>0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45837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120</v>
      </c>
      <c r="BD141" s="56">
        <v>20567.355022916669</v>
      </c>
    </row>
    <row r="142" spans="1:56" ht="27.75" customHeight="1" x14ac:dyDescent="0.45">
      <c r="A142" s="3">
        <v>45601</v>
      </c>
      <c r="B142" s="14" t="s">
        <v>231</v>
      </c>
      <c r="C142" s="9" t="s">
        <v>94</v>
      </c>
      <c r="D142" s="13" t="s">
        <v>156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0</v>
      </c>
      <c r="Q142" s="10">
        <v>0</v>
      </c>
      <c r="R142" s="10">
        <v>0</v>
      </c>
      <c r="S142" s="9" t="s">
        <v>100</v>
      </c>
      <c r="T142" s="12" t="s">
        <v>63</v>
      </c>
      <c r="U142" s="11">
        <v>60000</v>
      </c>
      <c r="V142" s="10">
        <v>60000</v>
      </c>
      <c r="W142" s="10">
        <v>0</v>
      </c>
      <c r="X142" s="10">
        <v>0</v>
      </c>
      <c r="Y142" s="10">
        <v>0</v>
      </c>
      <c r="Z142" s="9" t="s">
        <v>319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320</v>
      </c>
      <c r="AG142" s="1" t="s">
        <v>123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340</v>
      </c>
      <c r="AZ142" s="2">
        <v>0</v>
      </c>
      <c r="BA142" s="2">
        <v>0</v>
      </c>
      <c r="BB142" s="2">
        <v>0</v>
      </c>
      <c r="BC142" s="1" t="s">
        <v>120</v>
      </c>
      <c r="BD142" s="56">
        <v>0</v>
      </c>
    </row>
    <row r="143" spans="1:56" ht="27.75" customHeight="1" x14ac:dyDescent="0.45">
      <c r="A143" s="3">
        <v>45601</v>
      </c>
      <c r="B143" s="14" t="s">
        <v>231</v>
      </c>
      <c r="C143" s="9" t="s">
        <v>94</v>
      </c>
      <c r="D143" s="13" t="s">
        <v>156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4722.0137817599998</v>
      </c>
      <c r="Q143" s="10">
        <v>264</v>
      </c>
      <c r="R143" s="10">
        <v>4458.0137817599998</v>
      </c>
      <c r="S143" s="9" t="s">
        <v>100</v>
      </c>
      <c r="T143" s="12" t="s">
        <v>63</v>
      </c>
      <c r="U143" s="11">
        <v>200000</v>
      </c>
      <c r="V143" s="10">
        <v>55000</v>
      </c>
      <c r="W143" s="10">
        <v>145000</v>
      </c>
      <c r="X143" s="10">
        <v>0</v>
      </c>
      <c r="Y143" s="10">
        <v>152250</v>
      </c>
      <c r="Z143" s="9" t="s">
        <v>319</v>
      </c>
      <c r="AA143" s="8">
        <v>155975.05000000002</v>
      </c>
      <c r="AB143" s="8">
        <v>0</v>
      </c>
      <c r="AC143" s="8">
        <v>155975.05000000002</v>
      </c>
      <c r="AD143" s="8">
        <v>0</v>
      </c>
      <c r="AE143" s="8">
        <v>0</v>
      </c>
      <c r="AF143" s="8" t="s">
        <v>320</v>
      </c>
      <c r="AG143" s="1" t="s">
        <v>123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753</v>
      </c>
      <c r="AZ143" s="2">
        <v>0</v>
      </c>
      <c r="BA143" s="2">
        <v>0</v>
      </c>
      <c r="BB143" s="2">
        <v>0</v>
      </c>
      <c r="BC143" s="1" t="s">
        <v>120</v>
      </c>
      <c r="BD143" s="56">
        <v>19980.967148236115</v>
      </c>
    </row>
    <row r="144" spans="1:56" ht="27.75" customHeight="1" x14ac:dyDescent="0.45">
      <c r="A144" s="3">
        <v>45601</v>
      </c>
      <c r="B144" s="14" t="s">
        <v>231</v>
      </c>
      <c r="C144" s="9" t="s">
        <v>94</v>
      </c>
      <c r="D144" s="13" t="s">
        <v>156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100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319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320</v>
      </c>
      <c r="AG144" s="1" t="s">
        <v>122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45858</v>
      </c>
      <c r="AZ144" s="2">
        <v>0</v>
      </c>
      <c r="BA144" s="2">
        <v>0</v>
      </c>
      <c r="BB144" s="2">
        <v>0</v>
      </c>
      <c r="BC144" s="1" t="s">
        <v>120</v>
      </c>
      <c r="BD144" s="56">
        <v>27559.954687222227</v>
      </c>
    </row>
    <row r="145" spans="1:56" ht="27.75" customHeight="1" x14ac:dyDescent="0.45">
      <c r="A145" s="3">
        <v>45601</v>
      </c>
      <c r="B145" s="14" t="s">
        <v>231</v>
      </c>
      <c r="C145" s="9" t="s">
        <v>94</v>
      </c>
      <c r="D145" s="13" t="s">
        <v>156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6513.1224575999995</v>
      </c>
      <c r="Q145" s="10">
        <v>0</v>
      </c>
      <c r="R145" s="10">
        <v>6513.1224575999995</v>
      </c>
      <c r="S145" s="9" t="s">
        <v>100</v>
      </c>
      <c r="T145" s="12" t="s">
        <v>63</v>
      </c>
      <c r="U145" s="11">
        <v>200000</v>
      </c>
      <c r="V145" s="10">
        <v>0</v>
      </c>
      <c r="W145" s="10">
        <v>200000</v>
      </c>
      <c r="X145" s="10">
        <v>0</v>
      </c>
      <c r="Y145" s="10">
        <v>210000</v>
      </c>
      <c r="Z145" s="9" t="s">
        <v>101</v>
      </c>
      <c r="AA145" s="8">
        <v>215138.00000000003</v>
      </c>
      <c r="AB145" s="8">
        <v>0</v>
      </c>
      <c r="AC145" s="8">
        <v>215138.00000000003</v>
      </c>
      <c r="AD145" s="8">
        <v>0</v>
      </c>
      <c r="AE145" s="8">
        <v>0</v>
      </c>
      <c r="AF145" s="8" t="s">
        <v>320</v>
      </c>
      <c r="AG145" s="1" t="s">
        <v>122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45889</v>
      </c>
      <c r="AZ145" s="2">
        <v>0</v>
      </c>
      <c r="BA145" s="2">
        <v>0</v>
      </c>
      <c r="BB145" s="2">
        <v>0</v>
      </c>
      <c r="BC145" s="1" t="s">
        <v>120</v>
      </c>
      <c r="BD145" s="56">
        <v>27559.954687222227</v>
      </c>
    </row>
    <row r="146" spans="1:56" ht="27.75" customHeight="1" x14ac:dyDescent="0.45">
      <c r="A146" s="3">
        <v>45601</v>
      </c>
      <c r="B146" s="14" t="s">
        <v>231</v>
      </c>
      <c r="C146" s="9" t="s">
        <v>94</v>
      </c>
      <c r="D146" s="13" t="s">
        <v>156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3461.0081427440637</v>
      </c>
      <c r="Q146" s="10">
        <v>0</v>
      </c>
      <c r="R146" s="10">
        <v>3461.0081427440637</v>
      </c>
      <c r="S146" s="9" t="s">
        <v>100</v>
      </c>
      <c r="T146" s="12" t="s">
        <v>63</v>
      </c>
      <c r="U146" s="11">
        <v>106278</v>
      </c>
      <c r="V146" s="10">
        <v>0</v>
      </c>
      <c r="W146" s="10">
        <v>106278</v>
      </c>
      <c r="X146" s="10">
        <v>0</v>
      </c>
      <c r="Y146" s="10">
        <v>111591.90000000001</v>
      </c>
      <c r="Z146" s="9" t="s">
        <v>101</v>
      </c>
      <c r="AA146" s="8">
        <v>114322.18182000001</v>
      </c>
      <c r="AB146" s="8">
        <v>0</v>
      </c>
      <c r="AC146" s="8">
        <v>114322.18182000001</v>
      </c>
      <c r="AD146" s="8">
        <v>0</v>
      </c>
      <c r="AE146" s="8">
        <v>0</v>
      </c>
      <c r="AF146" s="8" t="s">
        <v>320</v>
      </c>
      <c r="AG146" s="1" t="s">
        <v>122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120</v>
      </c>
      <c r="BD146" s="56">
        <v>14645.084321243019</v>
      </c>
    </row>
    <row r="147" spans="1:56" ht="27.75" customHeight="1" x14ac:dyDescent="0.45">
      <c r="A147" s="3">
        <v>45601</v>
      </c>
      <c r="B147" s="14" t="s">
        <v>231</v>
      </c>
      <c r="C147" s="9" t="s">
        <v>94</v>
      </c>
      <c r="D147" s="13" t="s">
        <v>156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0</v>
      </c>
      <c r="Q147" s="10">
        <v>0</v>
      </c>
      <c r="R147" s="10">
        <v>0</v>
      </c>
      <c r="S147" s="9" t="s">
        <v>100</v>
      </c>
      <c r="T147" s="12" t="s">
        <v>141</v>
      </c>
      <c r="U147" s="11">
        <v>10000</v>
      </c>
      <c r="V147" s="10">
        <v>12607</v>
      </c>
      <c r="W147" s="10">
        <v>0</v>
      </c>
      <c r="X147" s="10">
        <v>56730</v>
      </c>
      <c r="Y147" s="10">
        <v>0</v>
      </c>
      <c r="Z147" s="9" t="s">
        <v>319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72</v>
      </c>
      <c r="AI147" s="1">
        <v>3</v>
      </c>
      <c r="AJ147" s="3" t="s">
        <v>141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323</v>
      </c>
      <c r="AZ147" s="2">
        <v>0</v>
      </c>
      <c r="BA147" s="2">
        <v>0</v>
      </c>
      <c r="BB147" s="2">
        <v>0</v>
      </c>
      <c r="BC147" s="1" t="s">
        <v>120</v>
      </c>
      <c r="BD147" s="56">
        <v>0</v>
      </c>
    </row>
    <row r="148" spans="1:56" ht="27.75" customHeight="1" x14ac:dyDescent="0.45">
      <c r="A148" s="3">
        <v>45601</v>
      </c>
      <c r="B148" s="14" t="s">
        <v>231</v>
      </c>
      <c r="C148" s="9" t="s">
        <v>94</v>
      </c>
      <c r="D148" s="13" t="s">
        <v>110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0</v>
      </c>
      <c r="Q148" s="10">
        <v>0</v>
      </c>
      <c r="R148" s="10">
        <v>0</v>
      </c>
      <c r="S148" s="9" t="s">
        <v>100</v>
      </c>
      <c r="T148" s="12" t="s">
        <v>141</v>
      </c>
      <c r="U148" s="11">
        <v>7920</v>
      </c>
      <c r="V148" s="10">
        <v>7920</v>
      </c>
      <c r="W148" s="10">
        <v>0</v>
      </c>
      <c r="X148" s="10">
        <v>12600</v>
      </c>
      <c r="Y148" s="10">
        <v>0</v>
      </c>
      <c r="Z148" s="9" t="s">
        <v>319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72</v>
      </c>
      <c r="AI148" s="1">
        <v>3</v>
      </c>
      <c r="AJ148" s="3" t="s">
        <v>141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120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101</v>
      </c>
      <c r="AA149" s="8">
        <v>861926.7318200001</v>
      </c>
      <c r="AB149" s="8">
        <v>801</v>
      </c>
      <c r="AC149" s="8">
        <v>861125.7318200001</v>
      </c>
      <c r="AD149" s="8">
        <v>0</v>
      </c>
      <c r="AE149" s="8">
        <v>0</v>
      </c>
      <c r="AF149" s="8" t="s">
        <v>58</v>
      </c>
      <c r="AG149" s="1" t="s">
        <v>122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45">
      <c r="A150" s="3">
        <v>45782</v>
      </c>
      <c r="B150" s="14" t="s">
        <v>650</v>
      </c>
      <c r="C150" s="9" t="s">
        <v>149</v>
      </c>
      <c r="D150" s="13" t="s">
        <v>59</v>
      </c>
      <c r="E150" s="9">
        <v>26</v>
      </c>
      <c r="F150" s="9">
        <v>39</v>
      </c>
      <c r="G150" s="9" t="s">
        <v>60</v>
      </c>
      <c r="H150" s="9">
        <v>0</v>
      </c>
      <c r="I150" s="9">
        <v>93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132</v>
      </c>
      <c r="T150" s="12">
        <v>45808</v>
      </c>
      <c r="U150" s="11">
        <v>5000</v>
      </c>
      <c r="V150" s="10">
        <v>5069</v>
      </c>
      <c r="W150" s="10">
        <v>0</v>
      </c>
      <c r="X150" s="10">
        <v>0</v>
      </c>
      <c r="Y150" s="10">
        <v>0</v>
      </c>
      <c r="Z150" s="9" t="s">
        <v>163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61</v>
      </c>
      <c r="AH150" s="1" t="s">
        <v>77</v>
      </c>
      <c r="AI150" s="1">
        <v>1</v>
      </c>
      <c r="AJ150" s="3">
        <v>45808</v>
      </c>
      <c r="AK150" s="3">
        <v>0</v>
      </c>
      <c r="AL150" s="3">
        <v>0</v>
      </c>
      <c r="AM150" s="3">
        <v>0</v>
      </c>
      <c r="AN150" s="3">
        <v>0</v>
      </c>
      <c r="AO150" s="3">
        <v>45807</v>
      </c>
      <c r="AP150" s="3">
        <v>45803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45804</v>
      </c>
      <c r="B151" s="14" t="s">
        <v>137</v>
      </c>
      <c r="C151" s="9" t="s">
        <v>149</v>
      </c>
      <c r="D151" s="13" t="s">
        <v>59</v>
      </c>
      <c r="E151" s="9">
        <v>26</v>
      </c>
      <c r="F151" s="9">
        <v>39</v>
      </c>
      <c r="G151" s="9" t="s">
        <v>60</v>
      </c>
      <c r="H151" s="9">
        <v>0</v>
      </c>
      <c r="I151" s="9">
        <v>93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132</v>
      </c>
      <c r="T151" s="12">
        <v>45811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85</v>
      </c>
      <c r="AA151" s="8">
        <v>11315.7</v>
      </c>
      <c r="AB151" s="8">
        <v>0</v>
      </c>
      <c r="AC151" s="8">
        <v>11315.7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77</v>
      </c>
      <c r="AI151" s="1">
        <v>1</v>
      </c>
      <c r="AJ151" s="3">
        <v>45811</v>
      </c>
      <c r="AK151" s="3">
        <v>0</v>
      </c>
      <c r="AL151" s="3">
        <v>0</v>
      </c>
      <c r="AM151" s="3">
        <v>0</v>
      </c>
      <c r="AN151" s="3">
        <v>0</v>
      </c>
      <c r="AO151" s="3">
        <v>45810</v>
      </c>
      <c r="AP151" s="3">
        <v>45806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913.67990999999995</v>
      </c>
    </row>
    <row r="152" spans="1:56" ht="27.75" customHeight="1" x14ac:dyDescent="0.45">
      <c r="A152" s="3" t="s">
        <v>145</v>
      </c>
      <c r="B152" s="14" t="s">
        <v>145</v>
      </c>
      <c r="C152" s="9" t="s">
        <v>152</v>
      </c>
      <c r="D152" s="13" t="s">
        <v>59</v>
      </c>
      <c r="E152" s="9">
        <v>26</v>
      </c>
      <c r="F152" s="9">
        <v>42</v>
      </c>
      <c r="G152" s="9" t="s">
        <v>60</v>
      </c>
      <c r="H152" s="9">
        <v>0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40000</v>
      </c>
      <c r="V152" s="10">
        <v>0</v>
      </c>
      <c r="W152" s="10">
        <v>40000</v>
      </c>
      <c r="X152" s="10">
        <v>0</v>
      </c>
      <c r="Y152" s="10">
        <v>0</v>
      </c>
      <c r="Z152" s="9" t="s">
        <v>85</v>
      </c>
      <c r="AA152" s="8">
        <v>48615.600000000006</v>
      </c>
      <c r="AB152" s="8">
        <v>0</v>
      </c>
      <c r="AC152" s="8">
        <v>48615.600000000006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77</v>
      </c>
      <c r="AI152" s="1">
        <v>1</v>
      </c>
      <c r="AJ152" s="3">
        <v>45838</v>
      </c>
      <c r="AK152" s="3">
        <v>0</v>
      </c>
      <c r="AL152" s="3">
        <v>0</v>
      </c>
      <c r="AM152" s="3">
        <v>0</v>
      </c>
      <c r="AN152" s="3">
        <v>0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3925.4396133333335</v>
      </c>
    </row>
    <row r="153" spans="1:56" ht="27.75" customHeight="1" x14ac:dyDescent="0.45">
      <c r="A153" s="3" t="s">
        <v>145</v>
      </c>
      <c r="B153" s="14" t="s">
        <v>145</v>
      </c>
      <c r="C153" s="9" t="s">
        <v>202</v>
      </c>
      <c r="D153" s="13" t="s">
        <v>61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286.42936262399996</v>
      </c>
      <c r="Q153" s="10">
        <v>0</v>
      </c>
      <c r="R153" s="10">
        <v>286.42936262399996</v>
      </c>
      <c r="S153" s="9" t="s">
        <v>214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85</v>
      </c>
      <c r="AA153" s="8">
        <v>11874.499999999998</v>
      </c>
      <c r="AB153" s="8">
        <v>0</v>
      </c>
      <c r="AC153" s="8">
        <v>11874.499999999998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958.79990555555537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 t="s">
        <v>60</v>
      </c>
      <c r="H154" s="9">
        <v>0</v>
      </c>
      <c r="I154" s="9">
        <v>102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85</v>
      </c>
      <c r="AA154" s="8">
        <v>71805.8</v>
      </c>
      <c r="AB154" s="8">
        <v>0</v>
      </c>
      <c r="AC154" s="8">
        <v>71805.8</v>
      </c>
      <c r="AD154" s="8">
        <v>0</v>
      </c>
      <c r="AE154" s="8">
        <v>0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45806</v>
      </c>
      <c r="B155" s="14" t="s">
        <v>830</v>
      </c>
      <c r="C155" s="9" t="s">
        <v>202</v>
      </c>
      <c r="D155" s="13" t="s">
        <v>831</v>
      </c>
      <c r="E155" s="9">
        <v>26</v>
      </c>
      <c r="F155" s="9">
        <v>41</v>
      </c>
      <c r="G155" s="9" t="s">
        <v>60</v>
      </c>
      <c r="H155" s="9">
        <v>0</v>
      </c>
      <c r="I155" s="9">
        <v>97</v>
      </c>
      <c r="J155" s="9" t="s">
        <v>57</v>
      </c>
      <c r="K155" s="9">
        <v>5</v>
      </c>
      <c r="L155" s="9" t="s">
        <v>92</v>
      </c>
      <c r="M155" s="10">
        <v>27</v>
      </c>
      <c r="N155" s="9">
        <v>43</v>
      </c>
      <c r="O155" s="9">
        <v>40</v>
      </c>
      <c r="P155" s="10">
        <v>114.57174504959998</v>
      </c>
      <c r="Q155" s="10">
        <v>0</v>
      </c>
      <c r="R155" s="10">
        <v>114.57174504959998</v>
      </c>
      <c r="S155" s="9" t="s">
        <v>214</v>
      </c>
      <c r="T155" s="12">
        <v>45817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163</v>
      </c>
      <c r="AA155" s="8">
        <v>4749.8</v>
      </c>
      <c r="AB155" s="8">
        <v>4749.8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72</v>
      </c>
      <c r="AI155" s="1">
        <v>3</v>
      </c>
      <c r="AJ155" s="3">
        <v>45817</v>
      </c>
      <c r="AK155" s="3">
        <v>0</v>
      </c>
      <c r="AL155" s="3">
        <v>45807</v>
      </c>
      <c r="AM155" s="3">
        <v>45814</v>
      </c>
      <c r="AN155" s="3">
        <v>45815</v>
      </c>
      <c r="AO155" s="3">
        <v>45815</v>
      </c>
      <c r="AP155" s="3">
        <v>45812</v>
      </c>
      <c r="AQ155" s="3">
        <v>45816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45">
      <c r="A156" s="3">
        <v>45806</v>
      </c>
      <c r="B156" s="14" t="s">
        <v>830</v>
      </c>
      <c r="C156" s="9" t="s">
        <v>202</v>
      </c>
      <c r="D156" s="13" t="s">
        <v>832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114.57174504959998</v>
      </c>
      <c r="Q156" s="10">
        <v>0</v>
      </c>
      <c r="R156" s="10">
        <v>114.57174504959998</v>
      </c>
      <c r="S156" s="9" t="s">
        <v>214</v>
      </c>
      <c r="T156" s="12">
        <v>45817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163</v>
      </c>
      <c r="AA156" s="8">
        <v>4749.8</v>
      </c>
      <c r="AB156" s="8">
        <v>4749.8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72</v>
      </c>
      <c r="AI156" s="1">
        <v>3</v>
      </c>
      <c r="AJ156" s="3">
        <v>45817</v>
      </c>
      <c r="AK156" s="3">
        <v>0</v>
      </c>
      <c r="AL156" s="3">
        <v>45807</v>
      </c>
      <c r="AM156" s="3">
        <v>45814</v>
      </c>
      <c r="AN156" s="3">
        <v>45815</v>
      </c>
      <c r="AO156" s="3">
        <v>45815</v>
      </c>
      <c r="AP156" s="3">
        <v>45812</v>
      </c>
      <c r="AQ156" s="3">
        <v>45816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>
        <v>0</v>
      </c>
      <c r="H157" s="9">
        <v>0</v>
      </c>
      <c r="I157" s="9">
        <v>100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163</v>
      </c>
      <c r="AA157" s="8">
        <v>9499.6</v>
      </c>
      <c r="AB157" s="8">
        <v>9499.6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125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145</v>
      </c>
      <c r="B158" s="14" t="s">
        <v>145</v>
      </c>
      <c r="C158" s="9" t="s">
        <v>113</v>
      </c>
      <c r="D158" s="13" t="s">
        <v>59</v>
      </c>
      <c r="E158" s="9">
        <v>26</v>
      </c>
      <c r="F158" s="9">
        <v>43</v>
      </c>
      <c r="G158" s="9" t="s">
        <v>60</v>
      </c>
      <c r="H158" s="9">
        <v>0</v>
      </c>
      <c r="I158" s="9">
        <v>116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242</v>
      </c>
      <c r="AA158" s="8">
        <v>12433.3</v>
      </c>
      <c r="AB158" s="8">
        <v>6978</v>
      </c>
      <c r="AC158" s="8">
        <v>5455.2999999999993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77</v>
      </c>
      <c r="AI158" s="1">
        <v>1</v>
      </c>
      <c r="AJ158" s="3">
        <v>45838</v>
      </c>
      <c r="AK158" s="3">
        <v>0</v>
      </c>
      <c r="AL158" s="3">
        <v>0</v>
      </c>
      <c r="AM158" s="3">
        <v>0</v>
      </c>
      <c r="AN158" s="3">
        <v>0</v>
      </c>
      <c r="AO158" s="3">
        <v>45837</v>
      </c>
      <c r="AP158" s="3">
        <v>45833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542.13559111111113</v>
      </c>
    </row>
    <row r="159" spans="1:56" ht="27.75" customHeight="1" x14ac:dyDescent="0.45">
      <c r="A159" s="3" t="s">
        <v>145</v>
      </c>
      <c r="B159" s="14" t="s">
        <v>145</v>
      </c>
      <c r="C159" s="9" t="s">
        <v>113</v>
      </c>
      <c r="D159" s="13" t="s">
        <v>59</v>
      </c>
      <c r="E159" s="9">
        <v>26</v>
      </c>
      <c r="F159" s="9">
        <v>43</v>
      </c>
      <c r="G159" s="9" t="s">
        <v>60</v>
      </c>
      <c r="H159" s="9">
        <v>0</v>
      </c>
      <c r="I159" s="9">
        <v>116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45838</v>
      </c>
      <c r="U159" s="11">
        <v>20000</v>
      </c>
      <c r="V159" s="10">
        <v>0</v>
      </c>
      <c r="W159" s="10">
        <v>20000</v>
      </c>
      <c r="X159" s="10">
        <v>0</v>
      </c>
      <c r="Y159" s="10">
        <v>0</v>
      </c>
      <c r="Z159" s="9" t="s">
        <v>242</v>
      </c>
      <c r="AA159" s="8">
        <v>24866.6</v>
      </c>
      <c r="AB159" s="8">
        <v>0</v>
      </c>
      <c r="AC159" s="8">
        <v>24866.6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2471.1874488888889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116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242</v>
      </c>
      <c r="AA160" s="8">
        <v>37299.899999999994</v>
      </c>
      <c r="AB160" s="8">
        <v>6978</v>
      </c>
      <c r="AC160" s="8">
        <v>30321.899999999998</v>
      </c>
      <c r="AD160" s="8">
        <v>0</v>
      </c>
      <c r="AE160" s="8">
        <v>0</v>
      </c>
      <c r="AF160" s="8" t="s">
        <v>58</v>
      </c>
      <c r="AG160" s="1" t="s">
        <v>125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243</v>
      </c>
      <c r="BD160" s="56">
        <v>0</v>
      </c>
    </row>
    <row r="161" spans="1:56" ht="27.75" customHeight="1" x14ac:dyDescent="0.45">
      <c r="A161" s="3">
        <v>45723</v>
      </c>
      <c r="B161" s="14" t="s">
        <v>360</v>
      </c>
      <c r="C161" s="9" t="s">
        <v>113</v>
      </c>
      <c r="D161" s="13" t="s">
        <v>158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45808</v>
      </c>
      <c r="U161" s="11">
        <v>13693</v>
      </c>
      <c r="V161" s="10">
        <v>10200</v>
      </c>
      <c r="W161" s="10">
        <v>3493</v>
      </c>
      <c r="X161" s="10">
        <v>14800</v>
      </c>
      <c r="Y161" s="10">
        <v>0</v>
      </c>
      <c r="Z161" s="9" t="s">
        <v>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278</v>
      </c>
      <c r="AG161" s="1" t="s">
        <v>125</v>
      </c>
      <c r="AH161" s="1" t="s">
        <v>68</v>
      </c>
      <c r="AI161" s="1">
        <v>4</v>
      </c>
      <c r="AJ161" s="3">
        <v>45808</v>
      </c>
      <c r="AK161" s="3">
        <v>45804</v>
      </c>
      <c r="AL161" s="3">
        <v>45798</v>
      </c>
      <c r="AM161" s="3">
        <v>45805</v>
      </c>
      <c r="AN161" s="3">
        <v>45806</v>
      </c>
      <c r="AO161" s="3">
        <v>45806</v>
      </c>
      <c r="AP161" s="3">
        <v>45803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817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customHeight="1" x14ac:dyDescent="0.45">
      <c r="A162" s="3">
        <v>45799</v>
      </c>
      <c r="B162" s="14" t="s">
        <v>786</v>
      </c>
      <c r="C162" s="9" t="s">
        <v>113</v>
      </c>
      <c r="D162" s="13" t="s">
        <v>272</v>
      </c>
      <c r="E162" s="9">
        <v>26</v>
      </c>
      <c r="F162" s="9">
        <v>43</v>
      </c>
      <c r="G162" s="9" t="s">
        <v>60</v>
      </c>
      <c r="H162" s="9" t="s">
        <v>66</v>
      </c>
      <c r="I162" s="9">
        <v>150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45811</v>
      </c>
      <c r="U162" s="11">
        <v>10000</v>
      </c>
      <c r="V162" s="10">
        <v>997</v>
      </c>
      <c r="W162" s="10">
        <v>9003</v>
      </c>
      <c r="X162" s="10">
        <v>0</v>
      </c>
      <c r="Y162" s="10">
        <v>9453.15</v>
      </c>
      <c r="Z162" s="9" t="s">
        <v>89</v>
      </c>
      <c r="AA162" s="8">
        <v>11193.699989999999</v>
      </c>
      <c r="AB162" s="8">
        <v>11193.699989999999</v>
      </c>
      <c r="AC162" s="8">
        <v>0</v>
      </c>
      <c r="AD162" s="8">
        <v>11193.699989999999</v>
      </c>
      <c r="AE162" s="8">
        <v>0</v>
      </c>
      <c r="AF162" s="8" t="s">
        <v>278</v>
      </c>
      <c r="AG162" s="1" t="s">
        <v>122</v>
      </c>
      <c r="AH162" s="1" t="s">
        <v>68</v>
      </c>
      <c r="AI162" s="1">
        <v>4</v>
      </c>
      <c r="AJ162" s="3">
        <v>45811</v>
      </c>
      <c r="AK162" s="3">
        <v>45807</v>
      </c>
      <c r="AL162" s="3">
        <v>45801</v>
      </c>
      <c r="AM162" s="3">
        <v>45808</v>
      </c>
      <c r="AN162" s="3">
        <v>45809</v>
      </c>
      <c r="AO162" s="3">
        <v>45809</v>
      </c>
      <c r="AP162" s="3">
        <v>45806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107</v>
      </c>
      <c r="BD162" s="56">
        <v>0</v>
      </c>
    </row>
    <row r="163" spans="1:56" ht="27.75" customHeight="1" x14ac:dyDescent="0.45">
      <c r="A163" s="3">
        <v>45799</v>
      </c>
      <c r="B163" s="14" t="s">
        <v>818</v>
      </c>
      <c r="C163" s="9" t="s">
        <v>113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45815</v>
      </c>
      <c r="U163" s="11">
        <v>15000</v>
      </c>
      <c r="V163" s="10">
        <v>0</v>
      </c>
      <c r="W163" s="10">
        <v>15000</v>
      </c>
      <c r="X163" s="10">
        <v>0</v>
      </c>
      <c r="Y163" s="10">
        <v>0</v>
      </c>
      <c r="Z163" s="9" t="s">
        <v>89</v>
      </c>
      <c r="AA163" s="8">
        <v>18649.949999999997</v>
      </c>
      <c r="AB163" s="8">
        <v>13236</v>
      </c>
      <c r="AC163" s="8">
        <v>5413.9499999999971</v>
      </c>
      <c r="AD163" s="8">
        <v>0</v>
      </c>
      <c r="AE163" s="8">
        <v>18649.949999999997</v>
      </c>
      <c r="AF163" s="8" t="s">
        <v>278</v>
      </c>
      <c r="AG163" s="1" t="s">
        <v>122</v>
      </c>
      <c r="AH163" s="1" t="s">
        <v>768</v>
      </c>
      <c r="AI163" s="1">
        <v>2</v>
      </c>
      <c r="AJ163" s="3">
        <v>45815</v>
      </c>
      <c r="AK163" s="3">
        <v>0</v>
      </c>
      <c r="AL163" s="3">
        <v>0</v>
      </c>
      <c r="AM163" s="3">
        <v>0</v>
      </c>
      <c r="AN163" s="3">
        <v>0</v>
      </c>
      <c r="AO163" s="3">
        <v>45813</v>
      </c>
      <c r="AP163" s="3">
        <v>45810</v>
      </c>
      <c r="AQ163" s="3">
        <v>45814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157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558.35870999999975</v>
      </c>
    </row>
    <row r="164" spans="1:56" ht="27.75" customHeight="1" x14ac:dyDescent="0.45">
      <c r="A164" s="3">
        <v>45799</v>
      </c>
      <c r="B164" s="14" t="s">
        <v>819</v>
      </c>
      <c r="C164" s="9" t="s">
        <v>113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45825</v>
      </c>
      <c r="U164" s="11">
        <v>15000</v>
      </c>
      <c r="V164" s="10">
        <v>0</v>
      </c>
      <c r="W164" s="10">
        <v>15000</v>
      </c>
      <c r="X164" s="10">
        <v>0</v>
      </c>
      <c r="Y164" s="10">
        <v>0</v>
      </c>
      <c r="Z164" s="9" t="s">
        <v>89</v>
      </c>
      <c r="AA164" s="8">
        <v>18649.949999999997</v>
      </c>
      <c r="AB164" s="8">
        <v>0</v>
      </c>
      <c r="AC164" s="8">
        <v>18649.949999999997</v>
      </c>
      <c r="AD164" s="8">
        <v>0</v>
      </c>
      <c r="AE164" s="8">
        <v>18649.949999999997</v>
      </c>
      <c r="AF164" s="8" t="s">
        <v>278</v>
      </c>
      <c r="AG164" s="1" t="s">
        <v>123</v>
      </c>
      <c r="AH164" s="1" t="s">
        <v>768</v>
      </c>
      <c r="AI164" s="1">
        <v>2</v>
      </c>
      <c r="AJ164" s="3">
        <v>45825</v>
      </c>
      <c r="AK164" s="3">
        <v>0</v>
      </c>
      <c r="AL164" s="3">
        <v>0</v>
      </c>
      <c r="AM164" s="3">
        <v>0</v>
      </c>
      <c r="AN164" s="3">
        <v>0</v>
      </c>
      <c r="AO164" s="3">
        <v>45823</v>
      </c>
      <c r="AP164" s="3">
        <v>45820</v>
      </c>
      <c r="AQ164" s="3">
        <v>45824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157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107</v>
      </c>
      <c r="BD164" s="56">
        <v>1923.4315100000001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89</v>
      </c>
      <c r="AA165" s="8">
        <v>48493.599989999995</v>
      </c>
      <c r="AB165" s="8">
        <v>24429.699990000001</v>
      </c>
      <c r="AC165" s="8">
        <v>24063.899999999994</v>
      </c>
      <c r="AD165" s="8">
        <v>11193.699989999999</v>
      </c>
      <c r="AE165" s="8">
        <v>37299.899999999994</v>
      </c>
      <c r="AF165" s="8" t="s">
        <v>58</v>
      </c>
      <c r="AG165" s="1" t="s">
        <v>125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109</v>
      </c>
      <c r="BD165" s="56">
        <v>0</v>
      </c>
    </row>
    <row r="166" spans="1:56" ht="27.75" customHeight="1" x14ac:dyDescent="0.45">
      <c r="A166" s="3">
        <v>45800</v>
      </c>
      <c r="B166" s="14" t="s">
        <v>814</v>
      </c>
      <c r="C166" s="9" t="s">
        <v>164</v>
      </c>
      <c r="D166" s="13" t="s">
        <v>165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45824</v>
      </c>
      <c r="U166" s="11">
        <v>50000</v>
      </c>
      <c r="V166" s="10">
        <v>0</v>
      </c>
      <c r="W166" s="10">
        <v>50000</v>
      </c>
      <c r="X166" s="10">
        <v>0</v>
      </c>
      <c r="Y166" s="10">
        <v>52500</v>
      </c>
      <c r="Z166" s="9" t="s">
        <v>136</v>
      </c>
      <c r="AA166" s="8">
        <v>59372.5</v>
      </c>
      <c r="AB166" s="8">
        <v>22482</v>
      </c>
      <c r="AC166" s="8">
        <v>36890.5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166</v>
      </c>
      <c r="AI166" s="1">
        <v>2</v>
      </c>
      <c r="AJ166" s="3">
        <v>45824</v>
      </c>
      <c r="AK166" s="3">
        <v>0</v>
      </c>
      <c r="AL166" s="3">
        <v>45815</v>
      </c>
      <c r="AM166" s="3">
        <v>45822</v>
      </c>
      <c r="AN166" s="3">
        <v>0</v>
      </c>
      <c r="AO166" s="3">
        <v>45823</v>
      </c>
      <c r="AP166" s="3">
        <v>45819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4146.0823055555556</v>
      </c>
    </row>
    <row r="167" spans="1:56" ht="27.75" customHeight="1" x14ac:dyDescent="0.45">
      <c r="A167" s="3" t="s">
        <v>145</v>
      </c>
      <c r="B167" s="14" t="s">
        <v>145</v>
      </c>
      <c r="C167" s="9" t="s">
        <v>113</v>
      </c>
      <c r="D167" s="13" t="s">
        <v>59</v>
      </c>
      <c r="E167" s="9">
        <v>28</v>
      </c>
      <c r="F167" s="9">
        <v>47</v>
      </c>
      <c r="G167" s="9" t="s">
        <v>60</v>
      </c>
      <c r="H167" s="9" t="s">
        <v>66</v>
      </c>
      <c r="I167" s="9">
        <v>180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136</v>
      </c>
      <c r="AA167" s="8">
        <v>13550.900000000001</v>
      </c>
      <c r="AB167" s="8">
        <v>0</v>
      </c>
      <c r="AC167" s="8">
        <v>13550.900000000001</v>
      </c>
      <c r="AD167" s="8">
        <v>0</v>
      </c>
      <c r="AE167" s="8">
        <v>13550.900000000001</v>
      </c>
      <c r="AF167" s="8">
        <v>0</v>
      </c>
      <c r="AG167" s="1">
        <v>0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 t="s">
        <v>776</v>
      </c>
      <c r="AZ167" s="2">
        <v>0</v>
      </c>
      <c r="BA167" s="2">
        <v>0</v>
      </c>
      <c r="BB167" s="2">
        <v>0</v>
      </c>
      <c r="BC167" s="1" t="s">
        <v>107</v>
      </c>
      <c r="BD167" s="56">
        <v>1522.9705944444447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28</v>
      </c>
      <c r="F168" s="9">
        <v>43</v>
      </c>
      <c r="G168" s="9">
        <v>0</v>
      </c>
      <c r="H168" s="9">
        <v>0</v>
      </c>
      <c r="I168" s="9">
        <v>130</v>
      </c>
      <c r="J168" s="9" t="s">
        <v>57</v>
      </c>
      <c r="K168" s="9">
        <v>3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136</v>
      </c>
      <c r="AA168" s="8">
        <v>72923.399999999994</v>
      </c>
      <c r="AB168" s="8">
        <v>22482</v>
      </c>
      <c r="AC168" s="8">
        <v>50441.4</v>
      </c>
      <c r="AD168" s="8">
        <v>0</v>
      </c>
      <c r="AE168" s="8">
        <v>13550.900000000001</v>
      </c>
      <c r="AF168" s="8" t="s">
        <v>58</v>
      </c>
      <c r="AG168" s="1">
        <v>0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167</v>
      </c>
      <c r="BD168" s="56">
        <v>0</v>
      </c>
    </row>
  </sheetData>
  <autoFilter ref="A5:BD16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8">
    <cfRule type="expression" dxfId="2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FEEA-A91F-4A42-8191-24D04C4D0657}">
  <sheetPr>
    <tabColor rgb="FFFFFF00"/>
  </sheetPr>
  <dimension ref="A1:BD172"/>
  <sheetViews>
    <sheetView zoomScale="80" zoomScaleNormal="80" workbookViewId="0">
      <selection activeCell="G20" sqref="G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45806</v>
      </c>
      <c r="E3" s="81" t="s">
        <v>52</v>
      </c>
      <c r="F3" s="81"/>
      <c r="G3" s="82">
        <v>9.5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790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755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402</v>
      </c>
      <c r="AG12" s="1" t="s">
        <v>123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755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3199</v>
      </c>
      <c r="AC13" s="8">
        <v>5602.1</v>
      </c>
      <c r="AD13" s="8">
        <v>0</v>
      </c>
      <c r="AE13" s="8">
        <v>8801.1</v>
      </c>
      <c r="AF13" s="8" t="s">
        <v>402</v>
      </c>
      <c r="AG13" s="1" t="s">
        <v>122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358.53440000000006</v>
      </c>
    </row>
    <row r="14" spans="1:56" ht="27.75" customHeight="1" x14ac:dyDescent="0.45">
      <c r="A14" s="3">
        <v>45805</v>
      </c>
      <c r="B14" s="14" t="s">
        <v>137</v>
      </c>
      <c r="C14" s="9" t="s">
        <v>555</v>
      </c>
      <c r="D14" s="13" t="s">
        <v>815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240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8242.3000000000011</v>
      </c>
      <c r="AB14" s="8">
        <v>0</v>
      </c>
      <c r="AC14" s="8">
        <v>8242.3000000000011</v>
      </c>
      <c r="AD14" s="8">
        <v>0</v>
      </c>
      <c r="AE14" s="8">
        <v>8242.3000000000011</v>
      </c>
      <c r="AF14" s="8" t="s">
        <v>816</v>
      </c>
      <c r="AG14" s="1" t="s">
        <v>124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527.50720000000024</v>
      </c>
    </row>
    <row r="15" spans="1:56" ht="27.75" customHeight="1" x14ac:dyDescent="0.45">
      <c r="A15" s="3">
        <v>45797</v>
      </c>
      <c r="B15" s="14" t="s">
        <v>756</v>
      </c>
      <c r="C15" s="9" t="s">
        <v>190</v>
      </c>
      <c r="D15" s="13" t="s">
        <v>736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402</v>
      </c>
      <c r="AG15" s="1" t="s">
        <v>126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147</v>
      </c>
      <c r="AA16" s="8">
        <v>34645.599999999999</v>
      </c>
      <c r="AB16" s="8">
        <v>12000.1</v>
      </c>
      <c r="AC16" s="8">
        <v>22645.5</v>
      </c>
      <c r="AD16" s="8">
        <v>0</v>
      </c>
      <c r="AE16" s="8">
        <v>34645.599999999999</v>
      </c>
      <c r="AF16" s="8" t="s">
        <v>58</v>
      </c>
      <c r="AG16" s="1" t="s">
        <v>123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148</v>
      </c>
      <c r="BD16" s="56">
        <v>0</v>
      </c>
    </row>
    <row r="17" spans="1:56" ht="27.75" customHeight="1" x14ac:dyDescent="0.45">
      <c r="A17" s="3">
        <v>45803</v>
      </c>
      <c r="B17" s="14" t="s">
        <v>791</v>
      </c>
      <c r="C17" s="9" t="s">
        <v>339</v>
      </c>
      <c r="D17" s="13" t="s">
        <v>255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45808</v>
      </c>
      <c r="U17" s="11">
        <v>20000</v>
      </c>
      <c r="V17" s="10">
        <v>0</v>
      </c>
      <c r="W17" s="10">
        <v>20000</v>
      </c>
      <c r="X17" s="10">
        <v>20800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45808</v>
      </c>
      <c r="AK17" s="3">
        <v>0</v>
      </c>
      <c r="AL17" s="3">
        <v>45799</v>
      </c>
      <c r="AM17" s="3">
        <v>45806</v>
      </c>
      <c r="AN17" s="3">
        <v>45807</v>
      </c>
      <c r="AO17" s="3">
        <v>45807</v>
      </c>
      <c r="AP17" s="3">
        <v>45803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45803</v>
      </c>
      <c r="B18" s="14" t="s">
        <v>791</v>
      </c>
      <c r="C18" s="9" t="s">
        <v>339</v>
      </c>
      <c r="D18" s="13" t="s">
        <v>792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45808</v>
      </c>
      <c r="U18" s="11">
        <v>10000</v>
      </c>
      <c r="V18" s="10">
        <v>0</v>
      </c>
      <c r="W18" s="10">
        <v>10000</v>
      </c>
      <c r="X18" s="10">
        <v>5370</v>
      </c>
      <c r="Y18" s="10">
        <v>4861.5</v>
      </c>
      <c r="Z18" s="9" t="s">
        <v>186</v>
      </c>
      <c r="AA18" s="8">
        <v>4278.6547650000002</v>
      </c>
      <c r="AB18" s="8">
        <v>4278.6547650000002</v>
      </c>
      <c r="AC18" s="8">
        <v>0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45808</v>
      </c>
      <c r="AK18" s="3">
        <v>0</v>
      </c>
      <c r="AL18" s="3">
        <v>45799</v>
      </c>
      <c r="AM18" s="3">
        <v>45806</v>
      </c>
      <c r="AN18" s="3">
        <v>45807</v>
      </c>
      <c r="AO18" s="3">
        <v>45807</v>
      </c>
      <c r="AP18" s="3">
        <v>45803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8795</v>
      </c>
      <c r="AC19" s="8">
        <v>564.90000000000146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41.024293333333439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737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186</v>
      </c>
      <c r="AA22" s="8">
        <v>35204.400000000001</v>
      </c>
      <c r="AB22" s="8">
        <v>23074</v>
      </c>
      <c r="AC22" s="8">
        <v>12130.400000000001</v>
      </c>
      <c r="AD22" s="8">
        <v>0</v>
      </c>
      <c r="AE22" s="8">
        <v>0</v>
      </c>
      <c r="AF22" s="8">
        <v>0</v>
      </c>
      <c r="AG22" s="1" t="s">
        <v>125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880.9366044444447</v>
      </c>
    </row>
    <row r="23" spans="1:56" ht="27.75" customHeight="1" x14ac:dyDescent="0.45">
      <c r="A23" s="3">
        <v>45797</v>
      </c>
      <c r="B23" s="14" t="s">
        <v>738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186</v>
      </c>
      <c r="AA23" s="8">
        <v>26403.3</v>
      </c>
      <c r="AB23" s="8">
        <v>0</v>
      </c>
      <c r="AC23" s="8">
        <v>26403.3</v>
      </c>
      <c r="AD23" s="8">
        <v>0</v>
      </c>
      <c r="AE23" s="8">
        <v>0</v>
      </c>
      <c r="AF23" s="8">
        <v>0</v>
      </c>
      <c r="AG23" s="1" t="s">
        <v>125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1917.46632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75246.254765000005</v>
      </c>
      <c r="AB24" s="8">
        <v>36147.654764999999</v>
      </c>
      <c r="AC24" s="8">
        <v>39098.600000000006</v>
      </c>
      <c r="AD24" s="8">
        <v>0</v>
      </c>
      <c r="AE24" s="8">
        <v>0</v>
      </c>
      <c r="AF24" s="8" t="s">
        <v>58</v>
      </c>
      <c r="AG24" s="1" t="s">
        <v>124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45796</v>
      </c>
      <c r="B25" s="14" t="s">
        <v>725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45807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726</v>
      </c>
      <c r="AG25" s="1" t="s">
        <v>124</v>
      </c>
      <c r="AH25" s="1" t="s">
        <v>77</v>
      </c>
      <c r="AI25" s="1">
        <v>1</v>
      </c>
      <c r="AJ25" s="3">
        <v>45807</v>
      </c>
      <c r="AK25" s="3">
        <v>0</v>
      </c>
      <c r="AL25" s="3">
        <v>0</v>
      </c>
      <c r="AM25" s="3">
        <v>0</v>
      </c>
      <c r="AN25" s="3">
        <v>0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45796</v>
      </c>
      <c r="B26" s="14" t="s">
        <v>727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45807</v>
      </c>
      <c r="U26" s="11">
        <v>20000</v>
      </c>
      <c r="V26" s="10">
        <v>20000</v>
      </c>
      <c r="W26" s="10">
        <v>0</v>
      </c>
      <c r="X26" s="10">
        <v>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728</v>
      </c>
      <c r="AG26" s="1" t="s">
        <v>124</v>
      </c>
      <c r="AH26" s="1" t="s">
        <v>77</v>
      </c>
      <c r="AI26" s="1">
        <v>1</v>
      </c>
      <c r="AJ26" s="3">
        <v>45807</v>
      </c>
      <c r="AK26" s="3">
        <v>0</v>
      </c>
      <c r="AL26" s="3">
        <v>0</v>
      </c>
      <c r="AM26" s="3">
        <v>0</v>
      </c>
      <c r="AN26" s="3">
        <v>0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45796</v>
      </c>
      <c r="B27" s="14" t="s">
        <v>723</v>
      </c>
      <c r="C27" s="9" t="s">
        <v>73</v>
      </c>
      <c r="D27" s="13" t="s">
        <v>408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45808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729</v>
      </c>
      <c r="AG27" s="1" t="s">
        <v>124</v>
      </c>
      <c r="AH27" s="1" t="s">
        <v>74</v>
      </c>
      <c r="AI27" s="1">
        <v>2</v>
      </c>
      <c r="AJ27" s="3">
        <v>45808</v>
      </c>
      <c r="AK27" s="3">
        <v>0</v>
      </c>
      <c r="AL27" s="3">
        <v>45799</v>
      </c>
      <c r="AM27" s="3">
        <v>45806</v>
      </c>
      <c r="AN27" s="3">
        <v>45807</v>
      </c>
      <c r="AO27" s="3">
        <v>45807</v>
      </c>
      <c r="AP27" s="3">
        <v>45803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45796</v>
      </c>
      <c r="B28" s="14" t="s">
        <v>723</v>
      </c>
      <c r="C28" s="9" t="s">
        <v>73</v>
      </c>
      <c r="D28" s="13" t="s">
        <v>619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45808</v>
      </c>
      <c r="U28" s="11">
        <v>5000</v>
      </c>
      <c r="V28" s="10">
        <v>0</v>
      </c>
      <c r="W28" s="10">
        <v>5000</v>
      </c>
      <c r="X28" s="10">
        <v>5451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729</v>
      </c>
      <c r="AG28" s="1" t="s">
        <v>124</v>
      </c>
      <c r="AH28" s="1" t="s">
        <v>74</v>
      </c>
      <c r="AI28" s="1">
        <v>2</v>
      </c>
      <c r="AJ28" s="3">
        <v>45808</v>
      </c>
      <c r="AK28" s="3">
        <v>0</v>
      </c>
      <c r="AL28" s="3">
        <v>45799</v>
      </c>
      <c r="AM28" s="3">
        <v>45806</v>
      </c>
      <c r="AN28" s="3">
        <v>45807</v>
      </c>
      <c r="AO28" s="3">
        <v>45807</v>
      </c>
      <c r="AP28" s="3">
        <v>45803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45796</v>
      </c>
      <c r="B29" s="14" t="s">
        <v>723</v>
      </c>
      <c r="C29" s="9" t="s">
        <v>73</v>
      </c>
      <c r="D29" s="13" t="s">
        <v>730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45808</v>
      </c>
      <c r="U29" s="11">
        <v>5000</v>
      </c>
      <c r="V29" s="10">
        <v>3348</v>
      </c>
      <c r="W29" s="10">
        <v>1652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729</v>
      </c>
      <c r="AG29" s="1" t="s">
        <v>61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45796</v>
      </c>
      <c r="B30" s="14" t="s">
        <v>723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45808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729</v>
      </c>
      <c r="AG30" s="1" t="s">
        <v>124</v>
      </c>
      <c r="AH30" s="1" t="s">
        <v>74</v>
      </c>
      <c r="AI30" s="1">
        <v>2</v>
      </c>
      <c r="AJ30" s="3">
        <v>45808</v>
      </c>
      <c r="AK30" s="3">
        <v>0</v>
      </c>
      <c r="AL30" s="3">
        <v>45799</v>
      </c>
      <c r="AM30" s="3">
        <v>45806</v>
      </c>
      <c r="AN30" s="3">
        <v>45807</v>
      </c>
      <c r="AO30" s="3">
        <v>45807</v>
      </c>
      <c r="AP30" s="3">
        <v>45803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45796</v>
      </c>
      <c r="B31" s="14" t="s">
        <v>723</v>
      </c>
      <c r="C31" s="9" t="s">
        <v>73</v>
      </c>
      <c r="D31" s="13" t="s">
        <v>731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45808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729</v>
      </c>
      <c r="AG31" s="1" t="s">
        <v>124</v>
      </c>
      <c r="AH31" s="1" t="s">
        <v>74</v>
      </c>
      <c r="AI31" s="1">
        <v>2</v>
      </c>
      <c r="AJ31" s="3">
        <v>45808</v>
      </c>
      <c r="AK31" s="3">
        <v>0</v>
      </c>
      <c r="AL31" s="3">
        <v>45799</v>
      </c>
      <c r="AM31" s="3">
        <v>45806</v>
      </c>
      <c r="AN31" s="3">
        <v>45807</v>
      </c>
      <c r="AO31" s="3">
        <v>45807</v>
      </c>
      <c r="AP31" s="3">
        <v>45803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 t="s">
        <v>145</v>
      </c>
      <c r="B32" s="14" t="s">
        <v>145</v>
      </c>
      <c r="C32" s="9" t="s">
        <v>73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45838</v>
      </c>
      <c r="U32" s="11">
        <v>400000</v>
      </c>
      <c r="V32" s="10">
        <v>0</v>
      </c>
      <c r="W32" s="10">
        <v>400000</v>
      </c>
      <c r="X32" s="10">
        <v>0</v>
      </c>
      <c r="Y32" s="10">
        <v>420000</v>
      </c>
      <c r="Z32" s="9" t="s">
        <v>192</v>
      </c>
      <c r="AA32" s="8">
        <v>352043.99999999994</v>
      </c>
      <c r="AB32" s="8">
        <v>15795</v>
      </c>
      <c r="AC32" s="8">
        <v>336248.99999999994</v>
      </c>
      <c r="AD32" s="8">
        <v>0</v>
      </c>
      <c r="AE32" s="8">
        <v>0</v>
      </c>
      <c r="AF32" s="8">
        <v>0</v>
      </c>
      <c r="AG32" s="1" t="s">
        <v>122</v>
      </c>
      <c r="AH32" s="1" t="s">
        <v>74</v>
      </c>
      <c r="AI32" s="1">
        <v>2</v>
      </c>
      <c r="AJ32" s="3">
        <v>45838</v>
      </c>
      <c r="AK32" s="3">
        <v>0</v>
      </c>
      <c r="AL32" s="3">
        <v>45829</v>
      </c>
      <c r="AM32" s="3">
        <v>45836</v>
      </c>
      <c r="AN32" s="3">
        <v>45837</v>
      </c>
      <c r="AO32" s="3">
        <v>45837</v>
      </c>
      <c r="AP32" s="3">
        <v>45833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25327.769120000001</v>
      </c>
    </row>
    <row r="33" spans="1:56" ht="27.75" customHeight="1" x14ac:dyDescent="0.45">
      <c r="A33" s="3">
        <v>0</v>
      </c>
      <c r="B33" s="14" t="s">
        <v>137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 t="s">
        <v>63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0</v>
      </c>
      <c r="B34" s="14" t="s">
        <v>137</v>
      </c>
      <c r="C34" s="9" t="s">
        <v>73</v>
      </c>
      <c r="D34" s="13" t="s">
        <v>223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 t="s">
        <v>63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>
        <v>0</v>
      </c>
      <c r="H35" s="9">
        <v>0</v>
      </c>
      <c r="I35" s="9">
        <v>63</v>
      </c>
      <c r="J35" s="9" t="s">
        <v>78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192</v>
      </c>
      <c r="AA35" s="8">
        <v>352043.99999999994</v>
      </c>
      <c r="AB35" s="8">
        <v>15795</v>
      </c>
      <c r="AC35" s="8">
        <v>336248.99999999994</v>
      </c>
      <c r="AD35" s="8">
        <v>0</v>
      </c>
      <c r="AE35" s="8">
        <v>0</v>
      </c>
      <c r="AF35" s="8" t="s">
        <v>58</v>
      </c>
      <c r="AG35" s="1" t="s">
        <v>124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194</v>
      </c>
      <c r="BD35" s="56">
        <v>0</v>
      </c>
    </row>
    <row r="36" spans="1:56" ht="27.75" customHeight="1" x14ac:dyDescent="0.45">
      <c r="A36" s="3">
        <v>45803</v>
      </c>
      <c r="B36" s="14" t="s">
        <v>793</v>
      </c>
      <c r="C36" s="9" t="s">
        <v>787</v>
      </c>
      <c r="D36" s="13" t="s">
        <v>794</v>
      </c>
      <c r="E36" s="9">
        <v>19</v>
      </c>
      <c r="F36" s="9">
        <v>34</v>
      </c>
      <c r="G36" s="9" t="s">
        <v>60</v>
      </c>
      <c r="H36" s="9" t="s">
        <v>76</v>
      </c>
      <c r="I36" s="9">
        <v>84</v>
      </c>
      <c r="J36" s="9" t="s">
        <v>57</v>
      </c>
      <c r="K36" s="9">
        <v>5</v>
      </c>
      <c r="L36" s="9" t="s">
        <v>91</v>
      </c>
      <c r="M36" s="10">
        <v>20</v>
      </c>
      <c r="N36" s="9">
        <v>37</v>
      </c>
      <c r="O36" s="9">
        <v>40</v>
      </c>
      <c r="P36" s="10">
        <v>182.56479615999996</v>
      </c>
      <c r="Q36" s="10">
        <v>0</v>
      </c>
      <c r="R36" s="10">
        <v>182.56479615999996</v>
      </c>
      <c r="S36" s="9" t="s">
        <v>67</v>
      </c>
      <c r="T36" s="12">
        <v>45814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280</v>
      </c>
      <c r="AA36" s="8">
        <v>9918.7000000000007</v>
      </c>
      <c r="AB36" s="8">
        <v>4000</v>
      </c>
      <c r="AC36" s="8">
        <v>5918.7000000000007</v>
      </c>
      <c r="AD36" s="8">
        <v>0</v>
      </c>
      <c r="AE36" s="8">
        <v>9918.7000000000007</v>
      </c>
      <c r="AF36" s="8">
        <v>0</v>
      </c>
      <c r="AG36" s="1" t="s">
        <v>124</v>
      </c>
      <c r="AH36" s="1" t="s">
        <v>68</v>
      </c>
      <c r="AI36" s="1">
        <v>4</v>
      </c>
      <c r="AJ36" s="3">
        <v>45814</v>
      </c>
      <c r="AK36" s="3">
        <v>45810</v>
      </c>
      <c r="AL36" s="3">
        <v>45804</v>
      </c>
      <c r="AM36" s="3">
        <v>45811</v>
      </c>
      <c r="AN36" s="3">
        <v>45812</v>
      </c>
      <c r="AO36" s="3">
        <v>45812</v>
      </c>
      <c r="AP36" s="3">
        <v>45809</v>
      </c>
      <c r="AQ36" s="3">
        <v>45813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399.84106666666679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30</v>
      </c>
      <c r="G37" s="9">
        <v>0</v>
      </c>
      <c r="H37" s="9">
        <v>0</v>
      </c>
      <c r="I37" s="9">
        <v>56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 t="s">
        <v>96</v>
      </c>
      <c r="W37" s="10">
        <v>0</v>
      </c>
      <c r="X37" s="10">
        <v>0</v>
      </c>
      <c r="Y37" s="10">
        <v>0</v>
      </c>
      <c r="Z37" s="9" t="s">
        <v>280</v>
      </c>
      <c r="AA37" s="8">
        <v>9918.7000000000007</v>
      </c>
      <c r="AB37" s="8">
        <v>4000</v>
      </c>
      <c r="AC37" s="8">
        <v>5918.7000000000007</v>
      </c>
      <c r="AD37" s="8">
        <v>0</v>
      </c>
      <c r="AE37" s="8">
        <v>9918.7000000000007</v>
      </c>
      <c r="AF37" s="8" t="s">
        <v>58</v>
      </c>
      <c r="AG37" s="1" t="s">
        <v>124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281</v>
      </c>
      <c r="BD37" s="56">
        <v>0</v>
      </c>
    </row>
    <row r="38" spans="1:56" ht="27.75" customHeight="1" x14ac:dyDescent="0.45">
      <c r="A38" s="3">
        <v>45796</v>
      </c>
      <c r="B38" s="14" t="s">
        <v>739</v>
      </c>
      <c r="C38" s="9" t="s">
        <v>151</v>
      </c>
      <c r="D38" s="13" t="s">
        <v>711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240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45807</v>
      </c>
      <c r="U38" s="11">
        <v>5040</v>
      </c>
      <c r="V38" s="10">
        <v>0</v>
      </c>
      <c r="W38" s="10">
        <v>5040</v>
      </c>
      <c r="X38" s="10">
        <v>6000</v>
      </c>
      <c r="Y38" s="10">
        <v>0</v>
      </c>
      <c r="Z38" s="9" t="s">
        <v>116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45807</v>
      </c>
      <c r="AK38" s="3">
        <v>45803</v>
      </c>
      <c r="AL38" s="3">
        <v>45796</v>
      </c>
      <c r="AM38" s="3">
        <v>45804</v>
      </c>
      <c r="AN38" s="3">
        <v>45805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229</v>
      </c>
      <c r="BD38" s="56">
        <v>0</v>
      </c>
    </row>
    <row r="39" spans="1:56" ht="27.75" customHeight="1" x14ac:dyDescent="0.45">
      <c r="A39" s="3">
        <v>45796</v>
      </c>
      <c r="B39" s="14" t="s">
        <v>740</v>
      </c>
      <c r="C39" s="9" t="s">
        <v>151</v>
      </c>
      <c r="D39" s="13" t="s">
        <v>712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240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45807</v>
      </c>
      <c r="U39" s="11">
        <v>5040</v>
      </c>
      <c r="V39" s="10">
        <v>834</v>
      </c>
      <c r="W39" s="10">
        <v>4206</v>
      </c>
      <c r="X39" s="10">
        <v>5250</v>
      </c>
      <c r="Y39" s="10">
        <v>0</v>
      </c>
      <c r="Z39" s="9" t="s">
        <v>116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45807</v>
      </c>
      <c r="AK39" s="3">
        <v>45803</v>
      </c>
      <c r="AL39" s="3">
        <v>45796</v>
      </c>
      <c r="AM39" s="3">
        <v>45804</v>
      </c>
      <c r="AN39" s="3">
        <v>45805</v>
      </c>
      <c r="AO39" s="3">
        <v>45806</v>
      </c>
      <c r="AP39" s="3">
        <v>45802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229</v>
      </c>
      <c r="BD39" s="56">
        <v>0</v>
      </c>
    </row>
    <row r="40" spans="1:56" ht="27.75" customHeight="1" x14ac:dyDescent="0.45">
      <c r="A40" s="3">
        <v>45796</v>
      </c>
      <c r="B40" s="14" t="s">
        <v>740</v>
      </c>
      <c r="C40" s="9" t="s">
        <v>151</v>
      </c>
      <c r="D40" s="13" t="s">
        <v>386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240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112</v>
      </c>
      <c r="T40" s="12">
        <v>45807</v>
      </c>
      <c r="U40" s="11">
        <v>5040</v>
      </c>
      <c r="V40" s="10">
        <v>0</v>
      </c>
      <c r="W40" s="10">
        <v>5040</v>
      </c>
      <c r="X40" s="10">
        <v>6300</v>
      </c>
      <c r="Y40" s="10">
        <v>0</v>
      </c>
      <c r="Z40" s="9" t="s">
        <v>116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123</v>
      </c>
      <c r="AH40" s="1" t="s">
        <v>75</v>
      </c>
      <c r="AI40" s="1">
        <v>4</v>
      </c>
      <c r="AJ40" s="3">
        <v>45807</v>
      </c>
      <c r="AK40" s="3">
        <v>45803</v>
      </c>
      <c r="AL40" s="3">
        <v>45796</v>
      </c>
      <c r="AM40" s="3">
        <v>45804</v>
      </c>
      <c r="AN40" s="3">
        <v>45805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229</v>
      </c>
      <c r="BD40" s="56">
        <v>0</v>
      </c>
    </row>
    <row r="41" spans="1:56" ht="27.75" customHeight="1" x14ac:dyDescent="0.45">
      <c r="A41" s="3">
        <v>45721</v>
      </c>
      <c r="B41" s="14" t="s">
        <v>353</v>
      </c>
      <c r="C41" s="9" t="s">
        <v>151</v>
      </c>
      <c r="D41" s="13" t="s">
        <v>386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240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45807</v>
      </c>
      <c r="U41" s="11">
        <v>400</v>
      </c>
      <c r="V41" s="10">
        <v>268</v>
      </c>
      <c r="W41" s="10">
        <v>132</v>
      </c>
      <c r="X41" s="10">
        <v>0</v>
      </c>
      <c r="Y41" s="10">
        <v>138.6</v>
      </c>
      <c r="Z41" s="9" t="s">
        <v>116</v>
      </c>
      <c r="AA41" s="8">
        <v>130.92684</v>
      </c>
      <c r="AB41" s="8">
        <v>130.92684</v>
      </c>
      <c r="AC41" s="8">
        <v>0</v>
      </c>
      <c r="AD41" s="8">
        <v>0</v>
      </c>
      <c r="AE41" s="8">
        <v>130.92684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229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34</v>
      </c>
      <c r="G42" s="9" t="s">
        <v>60</v>
      </c>
      <c r="H42" s="9">
        <v>0</v>
      </c>
      <c r="I42" s="9">
        <v>80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116</v>
      </c>
      <c r="AA42" s="8">
        <v>130.92684</v>
      </c>
      <c r="AB42" s="8">
        <v>130.92684</v>
      </c>
      <c r="AC42" s="8">
        <v>0</v>
      </c>
      <c r="AD42" s="8">
        <v>0</v>
      </c>
      <c r="AE42" s="8">
        <v>130.92684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230</v>
      </c>
      <c r="BD42" s="56">
        <v>0</v>
      </c>
    </row>
    <row r="43" spans="1:56" ht="27.75" customHeight="1" x14ac:dyDescent="0.45">
      <c r="A43" s="3" t="s">
        <v>145</v>
      </c>
      <c r="B43" s="14" t="s">
        <v>145</v>
      </c>
      <c r="C43" s="9" t="s">
        <v>562</v>
      </c>
      <c r="D43" s="13" t="s">
        <v>563</v>
      </c>
      <c r="E43" s="9">
        <v>20</v>
      </c>
      <c r="F43" s="9">
        <v>32</v>
      </c>
      <c r="G43" s="9" t="s">
        <v>60</v>
      </c>
      <c r="H43" s="9">
        <v>0</v>
      </c>
      <c r="I43" s="9">
        <v>60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 t="s">
        <v>63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150</v>
      </c>
      <c r="AA43" s="8">
        <v>18719.800000000003</v>
      </c>
      <c r="AB43" s="8">
        <v>0</v>
      </c>
      <c r="AC43" s="8">
        <v>18719.800000000003</v>
      </c>
      <c r="AD43" s="8">
        <v>0</v>
      </c>
      <c r="AE43" s="8">
        <v>0</v>
      </c>
      <c r="AF43" s="8">
        <v>0</v>
      </c>
      <c r="AG43" s="1" t="s">
        <v>122</v>
      </c>
      <c r="AH43" s="1" t="s">
        <v>74</v>
      </c>
      <c r="AI43" s="1">
        <v>2</v>
      </c>
      <c r="AJ43" s="3">
        <v>45807</v>
      </c>
      <c r="AK43" s="3">
        <v>0</v>
      </c>
      <c r="AL43" s="3">
        <v>45798</v>
      </c>
      <c r="AM43" s="3">
        <v>45805</v>
      </c>
      <c r="AN43" s="3">
        <v>45806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1149.1877222222222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150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45">
      <c r="A45" s="3">
        <v>45720</v>
      </c>
      <c r="B45" s="14" t="s">
        <v>350</v>
      </c>
      <c r="C45" s="9" t="s">
        <v>111</v>
      </c>
      <c r="D45" s="13" t="s">
        <v>344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45807</v>
      </c>
      <c r="U45" s="11">
        <v>3000</v>
      </c>
      <c r="V45" s="10">
        <v>3047</v>
      </c>
      <c r="W45" s="10">
        <v>0</v>
      </c>
      <c r="X45" s="10">
        <v>5300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124</v>
      </c>
      <c r="AH45" s="1" t="s">
        <v>75</v>
      </c>
      <c r="AI45" s="1">
        <v>4</v>
      </c>
      <c r="AJ45" s="3">
        <v>45807</v>
      </c>
      <c r="AK45" s="3">
        <v>45803</v>
      </c>
      <c r="AL45" s="3">
        <v>45796</v>
      </c>
      <c r="AM45" s="3">
        <v>45804</v>
      </c>
      <c r="AN45" s="3">
        <v>45805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7.75" customHeight="1" x14ac:dyDescent="0.45">
      <c r="A46" s="3">
        <v>45796</v>
      </c>
      <c r="B46" s="14" t="s">
        <v>742</v>
      </c>
      <c r="C46" s="9" t="s">
        <v>151</v>
      </c>
      <c r="D46" s="13" t="s">
        <v>714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45807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123</v>
      </c>
      <c r="AH46" s="1" t="s">
        <v>75</v>
      </c>
      <c r="AI46" s="1">
        <v>4</v>
      </c>
      <c r="AJ46" s="3">
        <v>45807</v>
      </c>
      <c r="AK46" s="3">
        <v>45803</v>
      </c>
      <c r="AL46" s="3">
        <v>45796</v>
      </c>
      <c r="AM46" s="3">
        <v>45804</v>
      </c>
      <c r="AN46" s="3">
        <v>45805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742</v>
      </c>
      <c r="C47" s="9" t="s">
        <v>151</v>
      </c>
      <c r="D47" s="13" t="s">
        <v>715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45807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123</v>
      </c>
      <c r="AH47" s="1" t="s">
        <v>75</v>
      </c>
      <c r="AI47" s="1">
        <v>4</v>
      </c>
      <c r="AJ47" s="3">
        <v>45807</v>
      </c>
      <c r="AK47" s="3">
        <v>45803</v>
      </c>
      <c r="AL47" s="3">
        <v>45796</v>
      </c>
      <c r="AM47" s="3">
        <v>45804</v>
      </c>
      <c r="AN47" s="3">
        <v>45805</v>
      </c>
      <c r="AO47" s="3">
        <v>45806</v>
      </c>
      <c r="AP47" s="3">
        <v>45802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743</v>
      </c>
      <c r="C48" s="9" t="s">
        <v>151</v>
      </c>
      <c r="D48" s="13" t="s">
        <v>302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45807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123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743</v>
      </c>
      <c r="C49" s="9" t="s">
        <v>151</v>
      </c>
      <c r="D49" s="13" t="s">
        <v>221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123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744</v>
      </c>
      <c r="C50" s="9" t="s">
        <v>151</v>
      </c>
      <c r="D50" s="13" t="s">
        <v>342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81</v>
      </c>
      <c r="AA50" s="8">
        <v>10477.5</v>
      </c>
      <c r="AB50" s="8">
        <v>10477.5</v>
      </c>
      <c r="AC50" s="8">
        <v>0</v>
      </c>
      <c r="AD50" s="8">
        <v>0</v>
      </c>
      <c r="AE50" s="8">
        <v>10477.5</v>
      </c>
      <c r="AF50" s="8">
        <v>0</v>
      </c>
      <c r="AG50" s="1" t="s">
        <v>123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45721</v>
      </c>
      <c r="B51" s="14" t="s">
        <v>354</v>
      </c>
      <c r="C51" s="9" t="s">
        <v>151</v>
      </c>
      <c r="D51" s="13" t="s">
        <v>342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971</v>
      </c>
      <c r="V51" s="10">
        <v>0</v>
      </c>
      <c r="W51" s="10">
        <v>971</v>
      </c>
      <c r="X51" s="10">
        <v>0</v>
      </c>
      <c r="Y51" s="10">
        <v>1019.5500000000001</v>
      </c>
      <c r="Z51" s="9" t="s">
        <v>81</v>
      </c>
      <c r="AA51" s="8">
        <v>1017.3652500000002</v>
      </c>
      <c r="AB51" s="8">
        <v>1017.3652500000002</v>
      </c>
      <c r="AC51" s="8">
        <v>0</v>
      </c>
      <c r="AD51" s="8">
        <v>0</v>
      </c>
      <c r="AE51" s="8">
        <v>1017.3652500000002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744</v>
      </c>
      <c r="C52" s="9" t="s">
        <v>151</v>
      </c>
      <c r="D52" s="13" t="s">
        <v>716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5040</v>
      </c>
      <c r="V52" s="10">
        <v>498</v>
      </c>
      <c r="W52" s="10">
        <v>4542</v>
      </c>
      <c r="X52" s="10">
        <v>0</v>
      </c>
      <c r="Y52" s="10">
        <v>4769.1000000000004</v>
      </c>
      <c r="Z52" s="9" t="s">
        <v>81</v>
      </c>
      <c r="AA52" s="8">
        <v>4758.8805000000002</v>
      </c>
      <c r="AB52" s="8">
        <v>4758.8805000000002</v>
      </c>
      <c r="AC52" s="8">
        <v>0</v>
      </c>
      <c r="AD52" s="8">
        <v>0</v>
      </c>
      <c r="AE52" s="8">
        <v>4758.8805000000002</v>
      </c>
      <c r="AF52" s="8">
        <v>0</v>
      </c>
      <c r="AG52" s="1" t="s">
        <v>123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745</v>
      </c>
      <c r="C53" s="9" t="s">
        <v>151</v>
      </c>
      <c r="D53" s="13" t="s">
        <v>140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81</v>
      </c>
      <c r="AA53" s="8">
        <v>10477.5</v>
      </c>
      <c r="AB53" s="8">
        <v>10477.5</v>
      </c>
      <c r="AC53" s="8">
        <v>0</v>
      </c>
      <c r="AD53" s="8">
        <v>0</v>
      </c>
      <c r="AE53" s="8">
        <v>10477.5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45766</v>
      </c>
      <c r="B54" s="14" t="s">
        <v>482</v>
      </c>
      <c r="C54" s="9" t="s">
        <v>151</v>
      </c>
      <c r="D54" s="13" t="s">
        <v>140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240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45807</v>
      </c>
      <c r="U54" s="11">
        <v>5200</v>
      </c>
      <c r="V54" s="10">
        <v>1160</v>
      </c>
      <c r="W54" s="10">
        <v>4040</v>
      </c>
      <c r="X54" s="10">
        <v>35628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271</v>
      </c>
      <c r="AG54" s="1" t="s">
        <v>123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691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746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45807</v>
      </c>
      <c r="U55" s="11">
        <v>40000</v>
      </c>
      <c r="V55" s="10">
        <v>0</v>
      </c>
      <c r="W55" s="10">
        <v>40000</v>
      </c>
      <c r="X55" s="10">
        <v>0</v>
      </c>
      <c r="Y55" s="10">
        <v>42000</v>
      </c>
      <c r="Z55" s="9" t="s">
        <v>81</v>
      </c>
      <c r="AA55" s="8">
        <v>41910</v>
      </c>
      <c r="AB55" s="8">
        <v>19674</v>
      </c>
      <c r="AC55" s="8">
        <v>22236</v>
      </c>
      <c r="AD55" s="8">
        <v>0</v>
      </c>
      <c r="AE55" s="8">
        <v>41910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45807</v>
      </c>
      <c r="AK55" s="3">
        <v>45803</v>
      </c>
      <c r="AL55" s="3">
        <v>45796</v>
      </c>
      <c r="AM55" s="3">
        <v>45804</v>
      </c>
      <c r="AN55" s="3">
        <v>45805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732</v>
      </c>
      <c r="AZ55" s="2">
        <v>0</v>
      </c>
      <c r="BA55" s="2">
        <v>0</v>
      </c>
      <c r="BB55" s="2">
        <v>0</v>
      </c>
      <c r="BC55" s="1" t="s">
        <v>107</v>
      </c>
      <c r="BD55" s="56">
        <v>1680.0533333333331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160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45807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0</v>
      </c>
      <c r="AC56" s="8">
        <v>1318.0695000000003</v>
      </c>
      <c r="AD56" s="8">
        <v>0</v>
      </c>
      <c r="AE56" s="8">
        <v>1318.0695000000003</v>
      </c>
      <c r="AF56" s="8" t="s">
        <v>271</v>
      </c>
      <c r="AG56" s="1" t="s">
        <v>123</v>
      </c>
      <c r="AH56" s="1" t="s">
        <v>75</v>
      </c>
      <c r="AI56" s="1">
        <v>4</v>
      </c>
      <c r="AJ56" s="3">
        <v>45807</v>
      </c>
      <c r="AK56" s="3">
        <v>45803</v>
      </c>
      <c r="AL56" s="3">
        <v>45796</v>
      </c>
      <c r="AM56" s="3">
        <v>45804</v>
      </c>
      <c r="AN56" s="3">
        <v>45805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99.587473333333321</v>
      </c>
    </row>
    <row r="57" spans="1:56" ht="27.75" customHeight="1" x14ac:dyDescent="0.45">
      <c r="A57" s="3">
        <v>45796</v>
      </c>
      <c r="B57" s="14" t="s">
        <v>747</v>
      </c>
      <c r="C57" s="9" t="s">
        <v>151</v>
      </c>
      <c r="D57" s="13" t="s">
        <v>304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81</v>
      </c>
      <c r="AA57" s="8">
        <v>10477.5</v>
      </c>
      <c r="AB57" s="8">
        <v>0</v>
      </c>
      <c r="AC57" s="8">
        <v>10477.5</v>
      </c>
      <c r="AD57" s="8">
        <v>0</v>
      </c>
      <c r="AE57" s="8">
        <v>10477.5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45807</v>
      </c>
      <c r="AK57" s="3">
        <v>45803</v>
      </c>
      <c r="AL57" s="3">
        <v>45796</v>
      </c>
      <c r="AM57" s="3">
        <v>45804</v>
      </c>
      <c r="AN57" s="3">
        <v>45805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791.63333333333321</v>
      </c>
    </row>
    <row r="58" spans="1:56" ht="27.75" customHeight="1" x14ac:dyDescent="0.45">
      <c r="A58" s="3">
        <v>45766</v>
      </c>
      <c r="B58" s="14" t="s">
        <v>483</v>
      </c>
      <c r="C58" s="9" t="s">
        <v>151</v>
      </c>
      <c r="D58" s="13" t="s">
        <v>304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240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45807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0</v>
      </c>
      <c r="AC58" s="8">
        <v>440.05500000000006</v>
      </c>
      <c r="AD58" s="8">
        <v>0</v>
      </c>
      <c r="AE58" s="8">
        <v>440.05500000000006</v>
      </c>
      <c r="AF58" s="8" t="s">
        <v>271</v>
      </c>
      <c r="AG58" s="1" t="s">
        <v>123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33.248599999999996</v>
      </c>
    </row>
    <row r="59" spans="1:56" ht="27.75" customHeight="1" x14ac:dyDescent="0.45">
      <c r="A59" s="3">
        <v>45720</v>
      </c>
      <c r="B59" s="14" t="s">
        <v>349</v>
      </c>
      <c r="C59" s="9" t="s">
        <v>111</v>
      </c>
      <c r="D59" s="13" t="s">
        <v>452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45741</v>
      </c>
      <c r="B60" s="14" t="s">
        <v>387</v>
      </c>
      <c r="C60" s="9" t="s">
        <v>111</v>
      </c>
      <c r="D60" s="13" t="s">
        <v>382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2000</v>
      </c>
      <c r="V60" s="10">
        <v>1920</v>
      </c>
      <c r="W60" s="10">
        <v>80</v>
      </c>
      <c r="X60" s="10">
        <v>4209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439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795</v>
      </c>
      <c r="C61" s="9" t="s">
        <v>764</v>
      </c>
      <c r="D61" s="13" t="s">
        <v>765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0</v>
      </c>
      <c r="Y61" s="10">
        <v>12600</v>
      </c>
      <c r="Z61" s="9" t="s">
        <v>81</v>
      </c>
      <c r="AA61" s="8">
        <v>11902.44</v>
      </c>
      <c r="AB61" s="8">
        <v>0</v>
      </c>
      <c r="AC61" s="8">
        <v>11902.44</v>
      </c>
      <c r="AD61" s="8">
        <v>0</v>
      </c>
      <c r="AE61" s="8">
        <v>11902.44</v>
      </c>
      <c r="AF61" s="8" t="s">
        <v>271</v>
      </c>
      <c r="AG61" s="1" t="s">
        <v>122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899.29546666666681</v>
      </c>
    </row>
    <row r="62" spans="1:56" ht="27.75" customHeight="1" x14ac:dyDescent="0.45">
      <c r="A62" s="3">
        <v>45799</v>
      </c>
      <c r="B62" s="14" t="s">
        <v>795</v>
      </c>
      <c r="C62" s="9" t="s">
        <v>764</v>
      </c>
      <c r="D62" s="13" t="s">
        <v>766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81</v>
      </c>
      <c r="AA62" s="8">
        <v>7934.96</v>
      </c>
      <c r="AB62" s="8">
        <v>0</v>
      </c>
      <c r="AC62" s="8">
        <v>7934.96</v>
      </c>
      <c r="AD62" s="8">
        <v>0</v>
      </c>
      <c r="AE62" s="8">
        <v>7934.96</v>
      </c>
      <c r="AF62" s="8" t="s">
        <v>271</v>
      </c>
      <c r="AG62" s="1" t="s">
        <v>122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599.53031111111113</v>
      </c>
    </row>
    <row r="63" spans="1:56" ht="27.75" customHeight="1" x14ac:dyDescent="0.45">
      <c r="A63" s="3">
        <v>45782</v>
      </c>
      <c r="B63" s="14" t="s">
        <v>708</v>
      </c>
      <c r="C63" s="9" t="s">
        <v>80</v>
      </c>
      <c r="D63" s="13" t="s">
        <v>421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416.92688888888887</v>
      </c>
    </row>
    <row r="64" spans="1:56" ht="27.75" customHeight="1" x14ac:dyDescent="0.45">
      <c r="A64" s="3">
        <v>45756</v>
      </c>
      <c r="B64" s="14" t="s">
        <v>443</v>
      </c>
      <c r="C64" s="9" t="s">
        <v>80</v>
      </c>
      <c r="D64" s="13" t="s">
        <v>444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45740</v>
      </c>
      <c r="B65" s="14" t="s">
        <v>384</v>
      </c>
      <c r="C65" s="9" t="s">
        <v>80</v>
      </c>
      <c r="D65" s="13" t="s">
        <v>292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144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45803</v>
      </c>
      <c r="B66" s="14" t="s">
        <v>796</v>
      </c>
      <c r="C66" s="9" t="s">
        <v>111</v>
      </c>
      <c r="D66" s="13" t="s">
        <v>797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798</v>
      </c>
      <c r="C67" s="9" t="s">
        <v>111</v>
      </c>
      <c r="D67" s="13" t="s">
        <v>799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145</v>
      </c>
      <c r="B68" s="14" t="s">
        <v>145</v>
      </c>
      <c r="C68" s="9" t="s">
        <v>151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800</v>
      </c>
      <c r="C69" s="9" t="s">
        <v>111</v>
      </c>
      <c r="D69" s="13" t="s">
        <v>801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144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777</v>
      </c>
      <c r="C70" s="9" t="s">
        <v>111</v>
      </c>
      <c r="D70" s="13" t="s">
        <v>767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144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708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144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45721</v>
      </c>
      <c r="B72" s="14" t="s">
        <v>354</v>
      </c>
      <c r="C72" s="9" t="s">
        <v>151</v>
      </c>
      <c r="D72" s="13" t="s">
        <v>303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111</v>
      </c>
      <c r="V72" s="10">
        <v>0</v>
      </c>
      <c r="W72" s="10">
        <v>111</v>
      </c>
      <c r="X72" s="10">
        <v>5600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45611</v>
      </c>
      <c r="B73" s="14" t="s">
        <v>237</v>
      </c>
      <c r="C73" s="9" t="s">
        <v>151</v>
      </c>
      <c r="D73" s="13" t="s">
        <v>131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67</v>
      </c>
      <c r="V73" s="10">
        <v>67</v>
      </c>
      <c r="W73" s="10">
        <v>0</v>
      </c>
      <c r="X73" s="10">
        <v>80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45721</v>
      </c>
      <c r="B74" s="14" t="s">
        <v>356</v>
      </c>
      <c r="C74" s="9" t="s">
        <v>151</v>
      </c>
      <c r="D74" s="13" t="s">
        <v>343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734</v>
      </c>
      <c r="V74" s="10">
        <v>0</v>
      </c>
      <c r="W74" s="10">
        <v>734</v>
      </c>
      <c r="X74" s="10">
        <v>5520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144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 t="s">
        <v>145</v>
      </c>
      <c r="B75" s="14" t="s">
        <v>145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124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1667.7075555555555</v>
      </c>
    </row>
    <row r="76" spans="1:56" ht="27.75" customHeight="1" x14ac:dyDescent="0.45">
      <c r="A76" s="3" t="s">
        <v>145</v>
      </c>
      <c r="B76" s="14" t="s">
        <v>145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43027.600000000006</v>
      </c>
      <c r="AB76" s="8">
        <v>0</v>
      </c>
      <c r="AC76" s="8">
        <v>43027.600000000006</v>
      </c>
      <c r="AD76" s="8">
        <v>0</v>
      </c>
      <c r="AE76" s="8">
        <v>43027.600000000006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3250.9742222222226</v>
      </c>
    </row>
    <row r="77" spans="1:56" ht="27.75" customHeight="1" x14ac:dyDescent="0.45">
      <c r="A77" s="3">
        <v>45681</v>
      </c>
      <c r="B77" s="14" t="s">
        <v>311</v>
      </c>
      <c r="C77" s="9" t="s">
        <v>80</v>
      </c>
      <c r="D77" s="13" t="s">
        <v>309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0</v>
      </c>
      <c r="AC77" s="8">
        <v>3478.5300000000007</v>
      </c>
      <c r="AD77" s="8">
        <v>0</v>
      </c>
      <c r="AE77" s="8">
        <v>3478.5300000000007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262.82226666666674</v>
      </c>
    </row>
    <row r="78" spans="1:56" ht="27.75" customHeight="1" x14ac:dyDescent="0.45">
      <c r="A78" s="3">
        <v>45705</v>
      </c>
      <c r="B78" s="14" t="s">
        <v>330</v>
      </c>
      <c r="C78" s="9" t="s">
        <v>151</v>
      </c>
      <c r="D78" s="13" t="s">
        <v>205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855</v>
      </c>
      <c r="V78" s="10">
        <v>0</v>
      </c>
      <c r="W78" s="10">
        <v>855</v>
      </c>
      <c r="X78" s="10">
        <v>16440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336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45674</v>
      </c>
      <c r="B79" s="14" t="s">
        <v>307</v>
      </c>
      <c r="C79" s="9" t="s">
        <v>151</v>
      </c>
      <c r="D79" s="13" t="s">
        <v>305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335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45611</v>
      </c>
      <c r="B80" s="14" t="s">
        <v>236</v>
      </c>
      <c r="C80" s="9" t="s">
        <v>151</v>
      </c>
      <c r="D80" s="13" t="s">
        <v>232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45523</v>
      </c>
      <c r="B81" s="14" t="s">
        <v>201</v>
      </c>
      <c r="C81" s="9" t="s">
        <v>151</v>
      </c>
      <c r="D81" s="13" t="s">
        <v>199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201</v>
      </c>
      <c r="C82" s="9" t="s">
        <v>151</v>
      </c>
      <c r="D82" s="13" t="s">
        <v>200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45752</v>
      </c>
      <c r="B83" s="14" t="s">
        <v>414</v>
      </c>
      <c r="C83" s="9" t="s">
        <v>80</v>
      </c>
      <c r="D83" s="13" t="s">
        <v>415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141</v>
      </c>
      <c r="U83" s="11">
        <v>2000</v>
      </c>
      <c r="V83" s="10">
        <v>2000</v>
      </c>
      <c r="W83" s="10">
        <v>0</v>
      </c>
      <c r="X83" s="10">
        <v>5400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439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45741</v>
      </c>
      <c r="B84" s="14" t="s">
        <v>388</v>
      </c>
      <c r="C84" s="9" t="s">
        <v>111</v>
      </c>
      <c r="D84" s="13" t="s">
        <v>383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4000</v>
      </c>
      <c r="V84" s="10">
        <v>3857</v>
      </c>
      <c r="W84" s="10">
        <v>143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45720</v>
      </c>
      <c r="B85" s="14" t="s">
        <v>137</v>
      </c>
      <c r="C85" s="9" t="s">
        <v>111</v>
      </c>
      <c r="D85" s="13" t="s">
        <v>264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4000</v>
      </c>
      <c r="V85" s="10">
        <v>4010</v>
      </c>
      <c r="W85" s="10">
        <v>0</v>
      </c>
      <c r="X85" s="10">
        <v>4470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137</v>
      </c>
      <c r="C86" s="9" t="s">
        <v>111</v>
      </c>
      <c r="D86" s="13" t="s">
        <v>289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3000</v>
      </c>
      <c r="V86" s="10">
        <v>3065</v>
      </c>
      <c r="W86" s="10">
        <v>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45541</v>
      </c>
      <c r="B87" s="14" t="s">
        <v>207</v>
      </c>
      <c r="C87" s="9" t="s">
        <v>111</v>
      </c>
      <c r="D87" s="13" t="s">
        <v>208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3000</v>
      </c>
      <c r="V87" s="10">
        <v>3318</v>
      </c>
      <c r="W87" s="10">
        <v>0</v>
      </c>
      <c r="X87" s="10">
        <v>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213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 t="s">
        <v>298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45548</v>
      </c>
      <c r="B88" s="14" t="s">
        <v>211</v>
      </c>
      <c r="C88" s="9" t="s">
        <v>111</v>
      </c>
      <c r="D88" s="13" t="s">
        <v>210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2500</v>
      </c>
      <c r="V88" s="10">
        <v>2364</v>
      </c>
      <c r="W88" s="10">
        <v>136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45581</v>
      </c>
      <c r="B89" s="14" t="s">
        <v>217</v>
      </c>
      <c r="C89" s="9" t="s">
        <v>111</v>
      </c>
      <c r="D89" s="13" t="s">
        <v>218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324977.125</v>
      </c>
      <c r="AB90" s="8">
        <v>54272.800499999998</v>
      </c>
      <c r="AC90" s="8">
        <v>270704.3245000001</v>
      </c>
      <c r="AD90" s="8">
        <v>3310.89</v>
      </c>
      <c r="AE90" s="8">
        <v>321666.23499999999</v>
      </c>
      <c r="AF90" s="8" t="s">
        <v>58</v>
      </c>
      <c r="AG90" s="1" t="s">
        <v>122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45796</v>
      </c>
      <c r="B91" s="14" t="s">
        <v>748</v>
      </c>
      <c r="C91" s="9" t="s">
        <v>151</v>
      </c>
      <c r="D91" s="13" t="s">
        <v>717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45807</v>
      </c>
      <c r="U91" s="11">
        <v>640</v>
      </c>
      <c r="V91" s="10">
        <v>0</v>
      </c>
      <c r="W91" s="10">
        <v>640</v>
      </c>
      <c r="X91" s="10">
        <v>83500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271</v>
      </c>
      <c r="AG91" s="1" t="s">
        <v>124</v>
      </c>
      <c r="AH91" s="1" t="s">
        <v>74</v>
      </c>
      <c r="AI91" s="1">
        <v>2</v>
      </c>
      <c r="AJ91" s="3">
        <v>45807</v>
      </c>
      <c r="AK91" s="3">
        <v>0</v>
      </c>
      <c r="AL91" s="3">
        <v>45798</v>
      </c>
      <c r="AM91" s="3">
        <v>45805</v>
      </c>
      <c r="AN91" s="3">
        <v>45806</v>
      </c>
      <c r="AO91" s="3">
        <v>45806</v>
      </c>
      <c r="AP91" s="3">
        <v>45802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45785</v>
      </c>
      <c r="B92" s="14" t="s">
        <v>636</v>
      </c>
      <c r="C92" s="9" t="s">
        <v>86</v>
      </c>
      <c r="D92" s="13" t="s">
        <v>637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45813</v>
      </c>
      <c r="U92" s="11">
        <v>13000</v>
      </c>
      <c r="V92" s="10">
        <v>12948</v>
      </c>
      <c r="W92" s="10">
        <v>52</v>
      </c>
      <c r="X92" s="10">
        <v>13460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277</v>
      </c>
      <c r="AG92" s="1" t="s">
        <v>124</v>
      </c>
      <c r="AH92" s="1" t="s">
        <v>74</v>
      </c>
      <c r="AI92" s="1">
        <v>2</v>
      </c>
      <c r="AJ92" s="3">
        <v>45813</v>
      </c>
      <c r="AK92" s="3">
        <v>0</v>
      </c>
      <c r="AL92" s="3">
        <v>45804</v>
      </c>
      <c r="AM92" s="3">
        <v>45811</v>
      </c>
      <c r="AN92" s="3">
        <v>45812</v>
      </c>
      <c r="AO92" s="3">
        <v>45812</v>
      </c>
      <c r="AP92" s="3">
        <v>45808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45804</v>
      </c>
      <c r="B93" s="14" t="s">
        <v>802</v>
      </c>
      <c r="C93" s="9" t="s">
        <v>86</v>
      </c>
      <c r="D93" s="13" t="s">
        <v>637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45813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277</v>
      </c>
      <c r="AG93" s="1" t="s">
        <v>124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45785</v>
      </c>
      <c r="B94" s="14" t="s">
        <v>640</v>
      </c>
      <c r="C94" s="9" t="s">
        <v>86</v>
      </c>
      <c r="D94" s="13" t="s">
        <v>641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45817</v>
      </c>
      <c r="U94" s="11">
        <v>60000</v>
      </c>
      <c r="V94" s="10">
        <v>0</v>
      </c>
      <c r="W94" s="10">
        <v>60000</v>
      </c>
      <c r="X94" s="10">
        <v>62600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642</v>
      </c>
      <c r="AG94" s="1" t="s">
        <v>124</v>
      </c>
      <c r="AH94" s="1" t="s">
        <v>74</v>
      </c>
      <c r="AI94" s="1">
        <v>2</v>
      </c>
      <c r="AJ94" s="3">
        <v>45817</v>
      </c>
      <c r="AK94" s="3">
        <v>0</v>
      </c>
      <c r="AL94" s="3">
        <v>45808</v>
      </c>
      <c r="AM94" s="3">
        <v>45815</v>
      </c>
      <c r="AN94" s="3">
        <v>45816</v>
      </c>
      <c r="AO94" s="3">
        <v>45816</v>
      </c>
      <c r="AP94" s="3">
        <v>45812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643</v>
      </c>
      <c r="C95" s="9" t="s">
        <v>86</v>
      </c>
      <c r="D95" s="13" t="s">
        <v>644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15000</v>
      </c>
      <c r="V95" s="10">
        <v>0</v>
      </c>
      <c r="W95" s="10">
        <v>15000</v>
      </c>
      <c r="X95" s="10">
        <v>15750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642</v>
      </c>
      <c r="AG95" s="1" t="s">
        <v>122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321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40000</v>
      </c>
      <c r="V96" s="10">
        <v>0</v>
      </c>
      <c r="W96" s="10">
        <v>40000</v>
      </c>
      <c r="X96" s="10">
        <v>41600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642</v>
      </c>
      <c r="AG96" s="1" t="s">
        <v>61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45786</v>
      </c>
      <c r="B97" s="14" t="s">
        <v>693</v>
      </c>
      <c r="C97" s="9" t="s">
        <v>86</v>
      </c>
      <c r="D97" s="13" t="s">
        <v>653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45824</v>
      </c>
      <c r="U97" s="11">
        <v>20000</v>
      </c>
      <c r="V97" s="10">
        <v>0</v>
      </c>
      <c r="W97" s="10">
        <v>20000</v>
      </c>
      <c r="X97" s="10">
        <v>21045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642</v>
      </c>
      <c r="AG97" s="1" t="s">
        <v>122</v>
      </c>
      <c r="AH97" s="1" t="s">
        <v>74</v>
      </c>
      <c r="AI97" s="1">
        <v>2</v>
      </c>
      <c r="AJ97" s="3">
        <v>45824</v>
      </c>
      <c r="AK97" s="3">
        <v>0</v>
      </c>
      <c r="AL97" s="3">
        <v>45815</v>
      </c>
      <c r="AM97" s="3">
        <v>45822</v>
      </c>
      <c r="AN97" s="3">
        <v>45823</v>
      </c>
      <c r="AO97" s="3">
        <v>45823</v>
      </c>
      <c r="AP97" s="3">
        <v>45819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694</v>
      </c>
      <c r="C98" s="9" t="s">
        <v>86</v>
      </c>
      <c r="D98" s="13" t="s">
        <v>654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284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270</v>
      </c>
      <c r="AG98" s="1" t="s">
        <v>122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145</v>
      </c>
      <c r="B99" s="14" t="s">
        <v>145</v>
      </c>
      <c r="C99" s="9" t="s">
        <v>151</v>
      </c>
      <c r="D99" s="13" t="s">
        <v>61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240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45838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82</v>
      </c>
      <c r="AA99" s="8">
        <v>104775.00000000001</v>
      </c>
      <c r="AB99" s="8">
        <v>46956</v>
      </c>
      <c r="AC99" s="8">
        <v>57819.000000000015</v>
      </c>
      <c r="AD99" s="8">
        <v>0</v>
      </c>
      <c r="AE99" s="8">
        <v>0</v>
      </c>
      <c r="AF99" s="8" t="s">
        <v>271</v>
      </c>
      <c r="AG99" s="1" t="s">
        <v>122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4419.9413333333341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>
        <v>0</v>
      </c>
      <c r="H100" s="9">
        <v>0</v>
      </c>
      <c r="I100" s="9">
        <v>80</v>
      </c>
      <c r="J100" s="9" t="s">
        <v>57</v>
      </c>
      <c r="K100" s="9">
        <v>3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82</v>
      </c>
      <c r="AA100" s="8">
        <v>104775.00000000001</v>
      </c>
      <c r="AB100" s="8">
        <v>46956</v>
      </c>
      <c r="AC100" s="8">
        <v>57819.000000000015</v>
      </c>
      <c r="AD100" s="8">
        <v>0</v>
      </c>
      <c r="AE100" s="8">
        <v>0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145</v>
      </c>
      <c r="B101" s="14" t="s">
        <v>145</v>
      </c>
      <c r="C101" s="9" t="s">
        <v>567</v>
      </c>
      <c r="D101" s="13" t="s">
        <v>567</v>
      </c>
      <c r="E101" s="9">
        <v>20</v>
      </c>
      <c r="F101" s="9">
        <v>34</v>
      </c>
      <c r="G101" s="9" t="s">
        <v>60</v>
      </c>
      <c r="H101" s="9">
        <v>0</v>
      </c>
      <c r="I101" s="9">
        <v>85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1345000</v>
      </c>
      <c r="V101" s="10">
        <v>0</v>
      </c>
      <c r="W101" s="10">
        <v>1345000</v>
      </c>
      <c r="X101" s="10">
        <v>0</v>
      </c>
      <c r="Y101" s="10">
        <v>1412250</v>
      </c>
      <c r="Z101" s="9" t="s">
        <v>568</v>
      </c>
      <c r="AA101" s="8">
        <v>1249170.095</v>
      </c>
      <c r="AB101" s="8">
        <v>489329</v>
      </c>
      <c r="AC101" s="8">
        <v>759841.09499999997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74</v>
      </c>
      <c r="AI101" s="1">
        <v>2</v>
      </c>
      <c r="AJ101" s="3">
        <v>45807</v>
      </c>
      <c r="AK101" s="3">
        <v>0</v>
      </c>
      <c r="AL101" s="3">
        <v>45798</v>
      </c>
      <c r="AM101" s="3">
        <v>45805</v>
      </c>
      <c r="AN101" s="3">
        <v>45806</v>
      </c>
      <c r="AO101" s="3">
        <v>45806</v>
      </c>
      <c r="AP101" s="3">
        <v>45802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569</v>
      </c>
      <c r="BD101" s="56">
        <v>66739.376177500002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34</v>
      </c>
      <c r="G102" s="9">
        <v>0</v>
      </c>
      <c r="H102" s="9">
        <v>0</v>
      </c>
      <c r="I102" s="9">
        <v>85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568</v>
      </c>
      <c r="AA102" s="8">
        <v>1249170.095</v>
      </c>
      <c r="AB102" s="8">
        <v>489329</v>
      </c>
      <c r="AC102" s="8">
        <v>759841.09499999997</v>
      </c>
      <c r="AD102" s="8">
        <v>0</v>
      </c>
      <c r="AE102" s="8">
        <v>0</v>
      </c>
      <c r="AF102" s="8" t="s">
        <v>58</v>
      </c>
      <c r="AG102" s="1" t="s">
        <v>123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570</v>
      </c>
      <c r="BD102" s="56">
        <v>0</v>
      </c>
    </row>
    <row r="103" spans="1:56" ht="27.75" customHeight="1" x14ac:dyDescent="0.45">
      <c r="A103" s="3">
        <v>45803</v>
      </c>
      <c r="B103" s="14" t="s">
        <v>803</v>
      </c>
      <c r="C103" s="9" t="s">
        <v>253</v>
      </c>
      <c r="D103" s="13" t="s">
        <v>789</v>
      </c>
      <c r="E103" s="9">
        <v>21</v>
      </c>
      <c r="F103" s="9">
        <v>34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93</v>
      </c>
      <c r="M103" s="10">
        <v>22</v>
      </c>
      <c r="N103" s="9">
        <v>36</v>
      </c>
      <c r="O103" s="9">
        <v>40</v>
      </c>
      <c r="P103" s="10">
        <v>195.39367372799995</v>
      </c>
      <c r="Q103" s="10">
        <v>0</v>
      </c>
      <c r="R103" s="10">
        <v>195.39367372799995</v>
      </c>
      <c r="S103" s="9" t="s">
        <v>67</v>
      </c>
      <c r="T103" s="12">
        <v>45814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139</v>
      </c>
      <c r="AA103" s="8">
        <v>9918.7000000000007</v>
      </c>
      <c r="AB103" s="8">
        <v>2048</v>
      </c>
      <c r="AC103" s="8">
        <v>7870.7000000000007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72</v>
      </c>
      <c r="AI103" s="1">
        <v>3</v>
      </c>
      <c r="AJ103" s="3">
        <v>45814</v>
      </c>
      <c r="AK103" s="3">
        <v>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45809</v>
      </c>
      <c r="AQ103" s="3">
        <v>45813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537.17527499999994</v>
      </c>
    </row>
    <row r="104" spans="1:56" ht="27.75" customHeight="1" x14ac:dyDescent="0.45">
      <c r="A104" s="3" t="s">
        <v>145</v>
      </c>
      <c r="B104" s="14" t="s">
        <v>145</v>
      </c>
      <c r="C104" s="9" t="s">
        <v>191</v>
      </c>
      <c r="D104" s="13" t="s">
        <v>59</v>
      </c>
      <c r="E104" s="9">
        <v>21</v>
      </c>
      <c r="F104" s="9">
        <v>38</v>
      </c>
      <c r="G104" s="9" t="s">
        <v>60</v>
      </c>
      <c r="H104" s="9">
        <v>0</v>
      </c>
      <c r="I104" s="9">
        <v>69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0</v>
      </c>
      <c r="Z104" s="9" t="s">
        <v>139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77</v>
      </c>
      <c r="AI104" s="1">
        <v>2</v>
      </c>
      <c r="AJ104" s="3">
        <v>45807</v>
      </c>
      <c r="AK104" s="3">
        <v>0</v>
      </c>
      <c r="AL104" s="3">
        <v>0</v>
      </c>
      <c r="AM104" s="3">
        <v>0</v>
      </c>
      <c r="AN104" s="3">
        <v>0</v>
      </c>
      <c r="AO104" s="3">
        <v>45805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 t="s">
        <v>145</v>
      </c>
      <c r="B105" s="14" t="s">
        <v>145</v>
      </c>
      <c r="C105" s="9" t="s">
        <v>191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111.26584198399999</v>
      </c>
      <c r="Q105" s="10">
        <v>0</v>
      </c>
      <c r="R105" s="10">
        <v>111.26584198399999</v>
      </c>
      <c r="S105" s="9" t="s">
        <v>71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0</v>
      </c>
      <c r="Z105" s="9" t="s">
        <v>139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768</v>
      </c>
      <c r="AI105" s="1">
        <v>2</v>
      </c>
      <c r="AJ105" s="3">
        <v>45807</v>
      </c>
      <c r="AK105" s="3">
        <v>0</v>
      </c>
      <c r="AL105" s="3">
        <v>0</v>
      </c>
      <c r="AM105" s="3">
        <v>0</v>
      </c>
      <c r="AN105" s="3">
        <v>0</v>
      </c>
      <c r="AO105" s="3">
        <v>45805</v>
      </c>
      <c r="AP105" s="3">
        <v>45802</v>
      </c>
      <c r="AQ105" s="3">
        <v>45806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 t="s">
        <v>60</v>
      </c>
      <c r="H106" s="9">
        <v>0</v>
      </c>
      <c r="I106" s="9">
        <v>67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139</v>
      </c>
      <c r="AA106" s="8">
        <v>20955</v>
      </c>
      <c r="AB106" s="8">
        <v>13084.3</v>
      </c>
      <c r="AC106" s="8">
        <v>7870.7000000000007</v>
      </c>
      <c r="AD106" s="8">
        <v>0</v>
      </c>
      <c r="AE106" s="8">
        <v>0</v>
      </c>
      <c r="AF106" s="8" t="s">
        <v>58</v>
      </c>
      <c r="AG106" s="1" t="s">
        <v>124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45800</v>
      </c>
      <c r="B107" s="14" t="s">
        <v>779</v>
      </c>
      <c r="C107" s="9" t="s">
        <v>80</v>
      </c>
      <c r="D107" s="13" t="s">
        <v>780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10420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124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45800</v>
      </c>
      <c r="B108" s="14" t="s">
        <v>779</v>
      </c>
      <c r="C108" s="9" t="s">
        <v>80</v>
      </c>
      <c r="D108" s="13" t="s">
        <v>780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>
        <v>22</v>
      </c>
      <c r="N108" s="9">
        <v>42</v>
      </c>
      <c r="O108" s="9">
        <v>40</v>
      </c>
      <c r="P108" s="10">
        <v>113.97964300799998</v>
      </c>
      <c r="Q108" s="10">
        <v>0</v>
      </c>
      <c r="R108" s="10">
        <v>113.97964300799998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128</v>
      </c>
      <c r="AA108" s="8">
        <v>5797.55</v>
      </c>
      <c r="AB108" s="8">
        <v>5797.55</v>
      </c>
      <c r="AC108" s="8">
        <v>0</v>
      </c>
      <c r="AD108" s="8">
        <v>5797.55</v>
      </c>
      <c r="AE108" s="8">
        <v>0</v>
      </c>
      <c r="AF108" s="8">
        <v>0</v>
      </c>
      <c r="AG108" s="1" t="s">
        <v>126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0</v>
      </c>
    </row>
    <row r="109" spans="1:56" ht="27.75" customHeight="1" x14ac:dyDescent="0.45">
      <c r="A109" s="3">
        <v>45785</v>
      </c>
      <c r="B109" s="14" t="s">
        <v>625</v>
      </c>
      <c r="C109" s="9" t="s">
        <v>115</v>
      </c>
      <c r="D109" s="13" t="s">
        <v>628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45807</v>
      </c>
      <c r="U109" s="11">
        <v>5000</v>
      </c>
      <c r="V109" s="10">
        <v>0</v>
      </c>
      <c r="W109" s="10">
        <v>5000</v>
      </c>
      <c r="X109" s="10">
        <v>5400</v>
      </c>
      <c r="Y109" s="10">
        <v>0</v>
      </c>
      <c r="Z109" s="9" t="s">
        <v>128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68</v>
      </c>
      <c r="AI109" s="1">
        <v>4</v>
      </c>
      <c r="AJ109" s="3">
        <v>45807</v>
      </c>
      <c r="AK109" s="3">
        <v>45803</v>
      </c>
      <c r="AL109" s="3">
        <v>45797</v>
      </c>
      <c r="AM109" s="3">
        <v>45804</v>
      </c>
      <c r="AN109" s="3">
        <v>45805</v>
      </c>
      <c r="AO109" s="3">
        <v>45805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0</v>
      </c>
    </row>
    <row r="110" spans="1:56" ht="27.75" customHeight="1" x14ac:dyDescent="0.45">
      <c r="A110" s="3">
        <v>45786</v>
      </c>
      <c r="B110" s="14" t="s">
        <v>671</v>
      </c>
      <c r="C110" s="9" t="s">
        <v>115</v>
      </c>
      <c r="D110" s="13" t="s">
        <v>656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45807</v>
      </c>
      <c r="U110" s="11">
        <v>30000</v>
      </c>
      <c r="V110" s="10">
        <v>10000</v>
      </c>
      <c r="W110" s="10">
        <v>20000</v>
      </c>
      <c r="X110" s="10">
        <v>31500</v>
      </c>
      <c r="Y110" s="10">
        <v>0</v>
      </c>
      <c r="Z110" s="9" t="s">
        <v>128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124</v>
      </c>
      <c r="AH110" s="1" t="s">
        <v>68</v>
      </c>
      <c r="AI110" s="1">
        <v>4</v>
      </c>
      <c r="AJ110" s="3">
        <v>45807</v>
      </c>
      <c r="AK110" s="3">
        <v>45803</v>
      </c>
      <c r="AL110" s="3">
        <v>45797</v>
      </c>
      <c r="AM110" s="3">
        <v>45804</v>
      </c>
      <c r="AN110" s="3">
        <v>45805</v>
      </c>
      <c r="AO110" s="3">
        <v>45805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0</v>
      </c>
    </row>
    <row r="111" spans="1:56" ht="27.75" customHeight="1" x14ac:dyDescent="0.45">
      <c r="A111" s="3">
        <v>45786</v>
      </c>
      <c r="B111" s="14" t="s">
        <v>671</v>
      </c>
      <c r="C111" s="9" t="s">
        <v>115</v>
      </c>
      <c r="D111" s="13" t="s">
        <v>657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45807</v>
      </c>
      <c r="U111" s="11">
        <v>30000</v>
      </c>
      <c r="V111" s="10">
        <v>0</v>
      </c>
      <c r="W111" s="10">
        <v>30000</v>
      </c>
      <c r="X111" s="10">
        <v>10840</v>
      </c>
      <c r="Y111" s="10">
        <v>20118</v>
      </c>
      <c r="Z111" s="9" t="s">
        <v>128</v>
      </c>
      <c r="AA111" s="8">
        <v>21640.73142</v>
      </c>
      <c r="AB111" s="8">
        <v>0</v>
      </c>
      <c r="AC111" s="8">
        <v>21640.73142</v>
      </c>
      <c r="AD111" s="8">
        <v>0</v>
      </c>
      <c r="AE111" s="8">
        <v>21640.73142</v>
      </c>
      <c r="AF111" s="8">
        <v>0</v>
      </c>
      <c r="AG111" s="1" t="s">
        <v>124</v>
      </c>
      <c r="AH111" s="1" t="s">
        <v>68</v>
      </c>
      <c r="AI111" s="1">
        <v>4</v>
      </c>
      <c r="AJ111" s="3">
        <v>45807</v>
      </c>
      <c r="AK111" s="3">
        <v>45803</v>
      </c>
      <c r="AL111" s="3">
        <v>45797</v>
      </c>
      <c r="AM111" s="3">
        <v>45804</v>
      </c>
      <c r="AN111" s="3">
        <v>45805</v>
      </c>
      <c r="AO111" s="3">
        <v>45805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1556.2571321835997</v>
      </c>
    </row>
    <row r="112" spans="1:56" ht="27.75" customHeight="1" x14ac:dyDescent="0.45">
      <c r="A112" s="3">
        <v>45667</v>
      </c>
      <c r="B112" s="14" t="s">
        <v>293</v>
      </c>
      <c r="C112" s="9" t="s">
        <v>111</v>
      </c>
      <c r="D112" s="13" t="s">
        <v>290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32.56561228799999</v>
      </c>
      <c r="Q112" s="10">
        <v>0</v>
      </c>
      <c r="R112" s="10">
        <v>32.56561228799999</v>
      </c>
      <c r="S112" s="9" t="s">
        <v>67</v>
      </c>
      <c r="T112" s="12">
        <v>45807</v>
      </c>
      <c r="U112" s="11">
        <v>4000</v>
      </c>
      <c r="V112" s="10">
        <v>2500</v>
      </c>
      <c r="W112" s="10">
        <v>1500</v>
      </c>
      <c r="X112" s="10">
        <v>4138</v>
      </c>
      <c r="Y112" s="10">
        <v>0</v>
      </c>
      <c r="Z112" s="9" t="s">
        <v>128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45807</v>
      </c>
      <c r="AK112" s="3">
        <v>45803</v>
      </c>
      <c r="AL112" s="3">
        <v>45797</v>
      </c>
      <c r="AM112" s="3">
        <v>45804</v>
      </c>
      <c r="AN112" s="3">
        <v>45805</v>
      </c>
      <c r="AO112" s="3">
        <v>45805</v>
      </c>
      <c r="AP112" s="3">
        <v>45802</v>
      </c>
      <c r="AQ112" s="3">
        <v>45806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713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45798</v>
      </c>
      <c r="B113" s="14" t="s">
        <v>783</v>
      </c>
      <c r="C113" s="9" t="s">
        <v>111</v>
      </c>
      <c r="D113" s="13" t="s">
        <v>774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92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>
        <v>45807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128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45807</v>
      </c>
      <c r="AK113" s="3">
        <v>45803</v>
      </c>
      <c r="AL113" s="3">
        <v>45797</v>
      </c>
      <c r="AM113" s="3">
        <v>45804</v>
      </c>
      <c r="AN113" s="3">
        <v>45805</v>
      </c>
      <c r="AO113" s="3">
        <v>45805</v>
      </c>
      <c r="AP113" s="3">
        <v>45802</v>
      </c>
      <c r="AQ113" s="3">
        <v>45806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45798</v>
      </c>
      <c r="B114" s="14" t="s">
        <v>784</v>
      </c>
      <c r="C114" s="9" t="s">
        <v>111</v>
      </c>
      <c r="D114" s="13" t="s">
        <v>775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>
        <v>45807</v>
      </c>
      <c r="U114" s="11">
        <v>3000</v>
      </c>
      <c r="V114" s="10">
        <v>0</v>
      </c>
      <c r="W114" s="10">
        <v>3000</v>
      </c>
      <c r="X114" s="10">
        <v>3400</v>
      </c>
      <c r="Y114" s="10">
        <v>0</v>
      </c>
      <c r="Z114" s="9" t="s">
        <v>128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45807</v>
      </c>
      <c r="AK114" s="3">
        <v>45803</v>
      </c>
      <c r="AL114" s="3">
        <v>45797</v>
      </c>
      <c r="AM114" s="3">
        <v>45804</v>
      </c>
      <c r="AN114" s="3">
        <v>45805</v>
      </c>
      <c r="AO114" s="3">
        <v>45805</v>
      </c>
      <c r="AP114" s="3">
        <v>45802</v>
      </c>
      <c r="AQ114" s="3">
        <v>45806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45803</v>
      </c>
      <c r="B115" s="14" t="s">
        <v>804</v>
      </c>
      <c r="C115" s="9" t="s">
        <v>566</v>
      </c>
      <c r="D115" s="13" t="s">
        <v>805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806</v>
      </c>
      <c r="T115" s="12">
        <v>45808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128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5378.4500000000007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45808</v>
      </c>
      <c r="AK115" s="3">
        <v>45804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45803</v>
      </c>
      <c r="AQ115" s="3">
        <v>45807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386.78226766666666</v>
      </c>
    </row>
    <row r="116" spans="1:56" ht="27.75" customHeight="1" x14ac:dyDescent="0.45">
      <c r="A116" s="3">
        <v>45803</v>
      </c>
      <c r="B116" s="14" t="s">
        <v>807</v>
      </c>
      <c r="C116" s="9" t="s">
        <v>808</v>
      </c>
      <c r="D116" s="13" t="s">
        <v>809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40</v>
      </c>
      <c r="O116" s="9">
        <v>40</v>
      </c>
      <c r="P116" s="10">
        <v>217.10408191999997</v>
      </c>
      <c r="Q116" s="10">
        <v>0</v>
      </c>
      <c r="R116" s="10">
        <v>217.10408191999997</v>
      </c>
      <c r="S116" s="9" t="s">
        <v>806</v>
      </c>
      <c r="T116" s="12">
        <v>45808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128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10756.900000000001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45808</v>
      </c>
      <c r="AK116" s="3">
        <v>45804</v>
      </c>
      <c r="AL116" s="3">
        <v>45798</v>
      </c>
      <c r="AM116" s="3">
        <v>45805</v>
      </c>
      <c r="AN116" s="3">
        <v>45806</v>
      </c>
      <c r="AO116" s="3">
        <v>45806</v>
      </c>
      <c r="AP116" s="3">
        <v>45803</v>
      </c>
      <c r="AQ116" s="3">
        <v>45807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773.56453533333331</v>
      </c>
    </row>
    <row r="117" spans="1:56" ht="27.75" customHeight="1" x14ac:dyDescent="0.45">
      <c r="A117" s="3">
        <v>45799</v>
      </c>
      <c r="B117" s="14" t="s">
        <v>813</v>
      </c>
      <c r="C117" s="9" t="s">
        <v>115</v>
      </c>
      <c r="D117" s="13" t="s">
        <v>357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45814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128</v>
      </c>
      <c r="AA117" s="8">
        <v>53784.500000000007</v>
      </c>
      <c r="AB117" s="8">
        <v>0</v>
      </c>
      <c r="AC117" s="8">
        <v>53784.500000000007</v>
      </c>
      <c r="AD117" s="8">
        <v>0</v>
      </c>
      <c r="AE117" s="8">
        <v>53784.500000000007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45814</v>
      </c>
      <c r="AK117" s="3">
        <v>45810</v>
      </c>
      <c r="AL117" s="3">
        <v>45804</v>
      </c>
      <c r="AM117" s="3">
        <v>45811</v>
      </c>
      <c r="AN117" s="3">
        <v>45812</v>
      </c>
      <c r="AO117" s="3">
        <v>45812</v>
      </c>
      <c r="AP117" s="3">
        <v>45809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3867.8226766666667</v>
      </c>
    </row>
    <row r="118" spans="1:56" ht="27.75" customHeight="1" x14ac:dyDescent="0.45">
      <c r="A118" s="3">
        <v>45799</v>
      </c>
      <c r="B118" s="14" t="s">
        <v>813</v>
      </c>
      <c r="C118" s="9" t="s">
        <v>115</v>
      </c>
      <c r="D118" s="13" t="s">
        <v>516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45814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128</v>
      </c>
      <c r="AA118" s="8">
        <v>53784.500000000007</v>
      </c>
      <c r="AB118" s="8">
        <v>0</v>
      </c>
      <c r="AC118" s="8">
        <v>53784.500000000007</v>
      </c>
      <c r="AD118" s="8">
        <v>0</v>
      </c>
      <c r="AE118" s="8">
        <v>53784.500000000007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45814</v>
      </c>
      <c r="AK118" s="3">
        <v>45810</v>
      </c>
      <c r="AL118" s="3">
        <v>45804</v>
      </c>
      <c r="AM118" s="3">
        <v>45811</v>
      </c>
      <c r="AN118" s="3">
        <v>45812</v>
      </c>
      <c r="AO118" s="3">
        <v>45812</v>
      </c>
      <c r="AP118" s="3">
        <v>45809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3867.8226766666667</v>
      </c>
    </row>
    <row r="119" spans="1:56" ht="27.75" customHeight="1" x14ac:dyDescent="0.45">
      <c r="A119" s="3">
        <v>45798</v>
      </c>
      <c r="B119" s="14" t="s">
        <v>782</v>
      </c>
      <c r="C119" s="9" t="s">
        <v>111</v>
      </c>
      <c r="D119" s="13" t="s">
        <v>773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>
        <v>45817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128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45817</v>
      </c>
      <c r="AK119" s="3">
        <v>45813</v>
      </c>
      <c r="AL119" s="3">
        <v>45807</v>
      </c>
      <c r="AM119" s="3">
        <v>45814</v>
      </c>
      <c r="AN119" s="3">
        <v>45815</v>
      </c>
      <c r="AO119" s="3">
        <v>45815</v>
      </c>
      <c r="AP119" s="3">
        <v>45812</v>
      </c>
      <c r="AQ119" s="3">
        <v>45816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238.09713619999999</v>
      </c>
    </row>
    <row r="120" spans="1:56" ht="27.75" customHeight="1" x14ac:dyDescent="0.45">
      <c r="A120" s="3">
        <v>45799</v>
      </c>
      <c r="B120" s="14" t="s">
        <v>812</v>
      </c>
      <c r="C120" s="9" t="s">
        <v>115</v>
      </c>
      <c r="D120" s="13" t="s">
        <v>770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45821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128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32270.700000000004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45821</v>
      </c>
      <c r="AK120" s="3">
        <v>45817</v>
      </c>
      <c r="AL120" s="3">
        <v>45811</v>
      </c>
      <c r="AM120" s="3">
        <v>45818</v>
      </c>
      <c r="AN120" s="3">
        <v>45819</v>
      </c>
      <c r="AO120" s="3">
        <v>45819</v>
      </c>
      <c r="AP120" s="3">
        <v>45816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2320.6936060000003</v>
      </c>
    </row>
    <row r="121" spans="1:56" ht="27.75" customHeight="1" x14ac:dyDescent="0.45">
      <c r="A121" s="3">
        <v>45799</v>
      </c>
      <c r="B121" s="14" t="s">
        <v>812</v>
      </c>
      <c r="C121" s="9" t="s">
        <v>115</v>
      </c>
      <c r="D121" s="13" t="s">
        <v>627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45821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128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32270.700000000004</v>
      </c>
      <c r="AF121" s="8">
        <v>0</v>
      </c>
      <c r="AG121" s="1" t="s">
        <v>122</v>
      </c>
      <c r="AH121" s="1" t="s">
        <v>68</v>
      </c>
      <c r="AI121" s="1">
        <v>4</v>
      </c>
      <c r="AJ121" s="3">
        <v>45821</v>
      </c>
      <c r="AK121" s="3">
        <v>45817</v>
      </c>
      <c r="AL121" s="3">
        <v>45811</v>
      </c>
      <c r="AM121" s="3">
        <v>45818</v>
      </c>
      <c r="AN121" s="3">
        <v>45819</v>
      </c>
      <c r="AO121" s="3">
        <v>45819</v>
      </c>
      <c r="AP121" s="3">
        <v>45816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2320.6936060000003</v>
      </c>
    </row>
    <row r="122" spans="1:56" ht="27.75" customHeight="1" x14ac:dyDescent="0.45">
      <c r="A122" s="3">
        <v>45799</v>
      </c>
      <c r="B122" s="14" t="s">
        <v>812</v>
      </c>
      <c r="C122" s="9" t="s">
        <v>115</v>
      </c>
      <c r="D122" s="13" t="s">
        <v>771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45821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128</v>
      </c>
      <c r="AA122" s="8">
        <v>21513.800000000003</v>
      </c>
      <c r="AB122" s="8">
        <v>0</v>
      </c>
      <c r="AC122" s="8">
        <v>21513.800000000003</v>
      </c>
      <c r="AD122" s="8">
        <v>0</v>
      </c>
      <c r="AE122" s="8">
        <v>21513.800000000003</v>
      </c>
      <c r="AF122" s="8">
        <v>0</v>
      </c>
      <c r="AG122" s="1" t="s">
        <v>61</v>
      </c>
      <c r="AH122" s="1" t="s">
        <v>68</v>
      </c>
      <c r="AI122" s="1">
        <v>4</v>
      </c>
      <c r="AJ122" s="3">
        <v>45821</v>
      </c>
      <c r="AK122" s="3">
        <v>45817</v>
      </c>
      <c r="AL122" s="3">
        <v>45811</v>
      </c>
      <c r="AM122" s="3">
        <v>45818</v>
      </c>
      <c r="AN122" s="3">
        <v>45819</v>
      </c>
      <c r="AO122" s="3">
        <v>45819</v>
      </c>
      <c r="AP122" s="3">
        <v>45816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1547.1290706666666</v>
      </c>
    </row>
    <row r="123" spans="1:56" ht="27.75" customHeight="1" x14ac:dyDescent="0.45">
      <c r="A123" s="3">
        <v>45803</v>
      </c>
      <c r="B123" s="14" t="s">
        <v>810</v>
      </c>
      <c r="C123" s="9" t="s">
        <v>111</v>
      </c>
      <c r="D123" s="13" t="s">
        <v>811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113.97964300799998</v>
      </c>
      <c r="Q123" s="10">
        <v>0</v>
      </c>
      <c r="R123" s="10">
        <v>113.97964300799998</v>
      </c>
      <c r="S123" s="9" t="s">
        <v>71</v>
      </c>
      <c r="T123" s="12">
        <v>45831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5797.55</v>
      </c>
      <c r="AB123" s="8">
        <v>0</v>
      </c>
      <c r="AC123" s="8">
        <v>5797.55</v>
      </c>
      <c r="AD123" s="8">
        <v>0</v>
      </c>
      <c r="AE123" s="8">
        <v>5797.55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45831</v>
      </c>
      <c r="AK123" s="3">
        <v>45827</v>
      </c>
      <c r="AL123" s="3">
        <v>45821</v>
      </c>
      <c r="AM123" s="3">
        <v>45828</v>
      </c>
      <c r="AN123" s="3">
        <v>45829</v>
      </c>
      <c r="AO123" s="3">
        <v>45829</v>
      </c>
      <c r="AP123" s="3">
        <v>45826</v>
      </c>
      <c r="AQ123" s="3">
        <v>45830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416.92114566666663</v>
      </c>
    </row>
    <row r="124" spans="1:56" ht="27.75" customHeight="1" x14ac:dyDescent="0.45">
      <c r="A124" s="3">
        <v>45756</v>
      </c>
      <c r="B124" s="14" t="s">
        <v>445</v>
      </c>
      <c r="C124" s="9" t="s">
        <v>111</v>
      </c>
      <c r="D124" s="13" t="s">
        <v>422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4.4723440875519991</v>
      </c>
      <c r="Q124" s="10">
        <v>0</v>
      </c>
      <c r="R124" s="10">
        <v>4.4723440875519991</v>
      </c>
      <c r="S124" s="9" t="s">
        <v>67</v>
      </c>
      <c r="T124" s="12">
        <v>45833</v>
      </c>
      <c r="U124" s="11">
        <v>3000</v>
      </c>
      <c r="V124" s="10">
        <v>2794</v>
      </c>
      <c r="W124" s="10">
        <v>206</v>
      </c>
      <c r="X124" s="10">
        <v>6306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45833</v>
      </c>
      <c r="AK124" s="3">
        <v>45829</v>
      </c>
      <c r="AL124" s="3">
        <v>45823</v>
      </c>
      <c r="AM124" s="3">
        <v>45830</v>
      </c>
      <c r="AN124" s="3">
        <v>45831</v>
      </c>
      <c r="AO124" s="3">
        <v>45831</v>
      </c>
      <c r="AP124" s="3">
        <v>45828</v>
      </c>
      <c r="AQ124" s="3">
        <v>45832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 t="s">
        <v>145</v>
      </c>
      <c r="B125" s="14" t="s">
        <v>145</v>
      </c>
      <c r="C125" s="9" t="s">
        <v>115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45838</v>
      </c>
      <c r="U125" s="11">
        <v>130000</v>
      </c>
      <c r="V125" s="10">
        <v>0</v>
      </c>
      <c r="W125" s="10">
        <v>130000</v>
      </c>
      <c r="X125" s="10">
        <v>0</v>
      </c>
      <c r="Y125" s="10">
        <v>136500</v>
      </c>
      <c r="Z125" s="9" t="s">
        <v>128</v>
      </c>
      <c r="AA125" s="8">
        <v>139839.70000000001</v>
      </c>
      <c r="AB125" s="8">
        <v>0</v>
      </c>
      <c r="AC125" s="8">
        <v>139839.70000000001</v>
      </c>
      <c r="AD125" s="8">
        <v>0</v>
      </c>
      <c r="AE125" s="8">
        <v>139839.70000000001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45838</v>
      </c>
      <c r="AK125" s="3">
        <v>45834</v>
      </c>
      <c r="AL125" s="3">
        <v>45828</v>
      </c>
      <c r="AM125" s="3">
        <v>45835</v>
      </c>
      <c r="AN125" s="3">
        <v>45836</v>
      </c>
      <c r="AO125" s="3">
        <v>45836</v>
      </c>
      <c r="AP125" s="3">
        <v>45833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10056.338959333332</v>
      </c>
    </row>
    <row r="126" spans="1:56" ht="27.75" customHeight="1" x14ac:dyDescent="0.45">
      <c r="A126" s="3">
        <v>45628</v>
      </c>
      <c r="B126" s="14" t="s">
        <v>245</v>
      </c>
      <c r="C126" s="9" t="s">
        <v>113</v>
      </c>
      <c r="D126" s="13" t="s">
        <v>158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8000</v>
      </c>
      <c r="V126" s="10">
        <v>0</v>
      </c>
      <c r="W126" s="10">
        <v>8000</v>
      </c>
      <c r="X126" s="10">
        <v>0</v>
      </c>
      <c r="Y126" s="10">
        <v>8400</v>
      </c>
      <c r="Z126" s="9" t="s">
        <v>128</v>
      </c>
      <c r="AA126" s="8">
        <v>8605.52</v>
      </c>
      <c r="AB126" s="8">
        <v>0</v>
      </c>
      <c r="AC126" s="8">
        <v>8605.52</v>
      </c>
      <c r="AD126" s="8">
        <v>0</v>
      </c>
      <c r="AE126" s="8">
        <v>8605.52</v>
      </c>
      <c r="AF126" s="8">
        <v>0</v>
      </c>
      <c r="AG126" s="1" t="s">
        <v>123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285</v>
      </c>
      <c r="AZ126" s="2">
        <v>0</v>
      </c>
      <c r="BA126" s="2">
        <v>0</v>
      </c>
      <c r="BB126" s="2">
        <v>0</v>
      </c>
      <c r="BC126" s="1" t="s">
        <v>129</v>
      </c>
      <c r="BD126" s="56">
        <v>618.85162826666658</v>
      </c>
    </row>
    <row r="127" spans="1:56" ht="27.75" customHeight="1" x14ac:dyDescent="0.45">
      <c r="A127" s="3">
        <v>45798</v>
      </c>
      <c r="B127" s="14" t="s">
        <v>781</v>
      </c>
      <c r="C127" s="9" t="s">
        <v>111</v>
      </c>
      <c r="D127" s="13" t="s">
        <v>772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128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123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238.09713619999999</v>
      </c>
    </row>
    <row r="128" spans="1:56" ht="27.75" customHeight="1" x14ac:dyDescent="0.45">
      <c r="A128" s="3">
        <v>45631</v>
      </c>
      <c r="B128" s="14" t="s">
        <v>250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128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61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286</v>
      </c>
      <c r="AZ128" s="2">
        <v>0</v>
      </c>
      <c r="BA128" s="2">
        <v>0</v>
      </c>
      <c r="BB128" s="2">
        <v>0</v>
      </c>
      <c r="BC128" s="1" t="s">
        <v>129</v>
      </c>
      <c r="BD128" s="56">
        <v>1237.7032565333332</v>
      </c>
    </row>
    <row r="129" spans="1:56" ht="27.75" customHeight="1" x14ac:dyDescent="0.45">
      <c r="A129" s="3">
        <v>45631</v>
      </c>
      <c r="B129" s="14" t="s">
        <v>251</v>
      </c>
      <c r="C129" s="9" t="s">
        <v>113</v>
      </c>
      <c r="D129" s="13" t="s">
        <v>158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128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123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287</v>
      </c>
      <c r="AZ129" s="2">
        <v>0</v>
      </c>
      <c r="BA129" s="2">
        <v>0</v>
      </c>
      <c r="BB129" s="2">
        <v>0</v>
      </c>
      <c r="BC129" s="1" t="s">
        <v>129</v>
      </c>
      <c r="BD129" s="56">
        <v>1237.7032565333332</v>
      </c>
    </row>
    <row r="130" spans="1:56" ht="27.75" customHeight="1" x14ac:dyDescent="0.45">
      <c r="A130" s="3" t="s">
        <v>145</v>
      </c>
      <c r="B130" s="14" t="s">
        <v>145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773.56453533333331</v>
      </c>
    </row>
    <row r="131" spans="1:56" ht="27.75" customHeight="1" x14ac:dyDescent="0.45">
      <c r="A131" s="3" t="s">
        <v>145</v>
      </c>
      <c r="B131" s="14" t="s">
        <v>145</v>
      </c>
      <c r="C131" s="9" t="s">
        <v>111</v>
      </c>
      <c r="D131" s="13" t="s">
        <v>61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227.95928601599996</v>
      </c>
      <c r="Q131" s="10">
        <v>0</v>
      </c>
      <c r="R131" s="10">
        <v>227.95928601599996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128</v>
      </c>
      <c r="AA131" s="8">
        <v>11595.1</v>
      </c>
      <c r="AB131" s="8">
        <v>0</v>
      </c>
      <c r="AC131" s="8">
        <v>11595.1</v>
      </c>
      <c r="AD131" s="8">
        <v>0</v>
      </c>
      <c r="AE131" s="8">
        <v>11595.1</v>
      </c>
      <c r="AF131" s="8">
        <v>0</v>
      </c>
      <c r="AG131" s="1" t="s">
        <v>126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833.84229133333326</v>
      </c>
    </row>
    <row r="132" spans="1:56" ht="27.75" customHeight="1" x14ac:dyDescent="0.45">
      <c r="A132" s="3">
        <v>45066</v>
      </c>
      <c r="B132" s="14" t="s">
        <v>135</v>
      </c>
      <c r="C132" s="9" t="s">
        <v>80</v>
      </c>
      <c r="D132" s="13" t="s">
        <v>134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122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128</v>
      </c>
      <c r="AA133" s="8">
        <v>460354.61142000009</v>
      </c>
      <c r="AB133" s="8">
        <v>11315.7</v>
      </c>
      <c r="AC133" s="8">
        <v>449038.91142000002</v>
      </c>
      <c r="AD133" s="8">
        <v>11315.7</v>
      </c>
      <c r="AE133" s="8">
        <v>449038.91142000002</v>
      </c>
      <c r="AF133" s="8" t="s">
        <v>58</v>
      </c>
      <c r="AG133" s="1" t="s">
        <v>123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130</v>
      </c>
      <c r="BD133" s="56">
        <v>0</v>
      </c>
    </row>
    <row r="134" spans="1:56" ht="27.75" customHeight="1" x14ac:dyDescent="0.45">
      <c r="A134" s="3">
        <v>9</v>
      </c>
      <c r="B134" s="14" t="s">
        <v>699</v>
      </c>
      <c r="C134" s="9" t="s">
        <v>658</v>
      </c>
      <c r="D134" s="13" t="s">
        <v>659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660</v>
      </c>
      <c r="T134" s="12">
        <v>45833</v>
      </c>
      <c r="U134" s="11">
        <v>239700</v>
      </c>
      <c r="V134" s="10">
        <v>0</v>
      </c>
      <c r="W134" s="10">
        <v>239700</v>
      </c>
      <c r="X134" s="10">
        <v>8100</v>
      </c>
      <c r="Y134" s="10">
        <v>243180</v>
      </c>
      <c r="Z134" s="9" t="s">
        <v>322</v>
      </c>
      <c r="AA134" s="8">
        <v>241202.9466</v>
      </c>
      <c r="AB134" s="8">
        <v>145366</v>
      </c>
      <c r="AC134" s="8">
        <v>95836.946599999996</v>
      </c>
      <c r="AD134" s="8">
        <v>100422</v>
      </c>
      <c r="AE134" s="8">
        <v>140780.9466</v>
      </c>
      <c r="AF134" s="8" t="s">
        <v>661</v>
      </c>
      <c r="AG134" s="1" t="s">
        <v>123</v>
      </c>
      <c r="AH134" s="1" t="s">
        <v>68</v>
      </c>
      <c r="AI134" s="1">
        <v>4</v>
      </c>
      <c r="AJ134" s="3">
        <v>45833</v>
      </c>
      <c r="AK134" s="3">
        <v>45829</v>
      </c>
      <c r="AL134" s="3">
        <v>45823</v>
      </c>
      <c r="AM134" s="3">
        <v>45830</v>
      </c>
      <c r="AN134" s="3">
        <v>45831</v>
      </c>
      <c r="AO134" s="3">
        <v>45831</v>
      </c>
      <c r="AP134" s="3">
        <v>45828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324</v>
      </c>
      <c r="BD134" s="56">
        <v>10239.858287721336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21.6</v>
      </c>
      <c r="F135" s="9">
        <v>34</v>
      </c>
      <c r="G135" s="9">
        <v>0</v>
      </c>
      <c r="H135" s="9">
        <v>0</v>
      </c>
      <c r="I135" s="9">
        <v>97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322</v>
      </c>
      <c r="AA135" s="8">
        <v>241202.9466</v>
      </c>
      <c r="AB135" s="8">
        <v>145366</v>
      </c>
      <c r="AC135" s="8">
        <v>95836.946599999996</v>
      </c>
      <c r="AD135" s="8">
        <v>100422</v>
      </c>
      <c r="AE135" s="8">
        <v>140780.9466</v>
      </c>
      <c r="AF135" s="8" t="s">
        <v>58</v>
      </c>
      <c r="AG135" s="1" t="s">
        <v>123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0</v>
      </c>
    </row>
    <row r="136" spans="1:56" ht="27.75" customHeight="1" x14ac:dyDescent="0.45">
      <c r="A136" s="3">
        <v>45797</v>
      </c>
      <c r="B136" s="14" t="s">
        <v>759</v>
      </c>
      <c r="C136" s="9" t="s">
        <v>257</v>
      </c>
      <c r="D136" s="13" t="s">
        <v>752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84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 t="s">
        <v>402</v>
      </c>
      <c r="AG136" s="1" t="s">
        <v>123</v>
      </c>
      <c r="AH136" s="1" t="s">
        <v>68</v>
      </c>
      <c r="AI136" s="1">
        <v>4</v>
      </c>
      <c r="AJ136" s="3">
        <v>45813</v>
      </c>
      <c r="AK136" s="3">
        <v>45809</v>
      </c>
      <c r="AL136" s="3">
        <v>45803</v>
      </c>
      <c r="AM136" s="3">
        <v>45810</v>
      </c>
      <c r="AN136" s="3">
        <v>45811</v>
      </c>
      <c r="AO136" s="3">
        <v>45811</v>
      </c>
      <c r="AP136" s="3">
        <v>45808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45797</v>
      </c>
      <c r="B137" s="14" t="s">
        <v>759</v>
      </c>
      <c r="C137" s="9" t="s">
        <v>257</v>
      </c>
      <c r="D137" s="13" t="s">
        <v>423</v>
      </c>
      <c r="E137" s="9">
        <v>23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45813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84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 t="s">
        <v>402</v>
      </c>
      <c r="AG137" s="1" t="s">
        <v>61</v>
      </c>
      <c r="AH137" s="1" t="s">
        <v>68</v>
      </c>
      <c r="AI137" s="1">
        <v>4</v>
      </c>
      <c r="AJ137" s="3">
        <v>45813</v>
      </c>
      <c r="AK137" s="3">
        <v>45809</v>
      </c>
      <c r="AL137" s="3">
        <v>45803</v>
      </c>
      <c r="AM137" s="3">
        <v>45810</v>
      </c>
      <c r="AN137" s="3">
        <v>45811</v>
      </c>
      <c r="AO137" s="3">
        <v>45811</v>
      </c>
      <c r="AP137" s="3">
        <v>45808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45797</v>
      </c>
      <c r="B138" s="14" t="s">
        <v>756</v>
      </c>
      <c r="C138" s="9" t="s">
        <v>257</v>
      </c>
      <c r="D138" s="13" t="s">
        <v>252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45813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84</v>
      </c>
      <c r="AA138" s="8">
        <v>5518.15</v>
      </c>
      <c r="AB138" s="8">
        <v>5518.15</v>
      </c>
      <c r="AC138" s="8">
        <v>0</v>
      </c>
      <c r="AD138" s="8">
        <v>0</v>
      </c>
      <c r="AE138" s="8">
        <v>5518.15</v>
      </c>
      <c r="AF138" s="8" t="s">
        <v>402</v>
      </c>
      <c r="AG138" s="1" t="s">
        <v>61</v>
      </c>
      <c r="AH138" s="1" t="s">
        <v>68</v>
      </c>
      <c r="AI138" s="1">
        <v>4</v>
      </c>
      <c r="AJ138" s="3">
        <v>45813</v>
      </c>
      <c r="AK138" s="3">
        <v>45809</v>
      </c>
      <c r="AL138" s="3">
        <v>45803</v>
      </c>
      <c r="AM138" s="3">
        <v>45810</v>
      </c>
      <c r="AN138" s="3">
        <v>45811</v>
      </c>
      <c r="AO138" s="3">
        <v>45811</v>
      </c>
      <c r="AP138" s="3">
        <v>45808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>
        <v>45797</v>
      </c>
      <c r="B139" s="14" t="s">
        <v>756</v>
      </c>
      <c r="C139" s="9" t="s">
        <v>257</v>
      </c>
      <c r="D139" s="13" t="s">
        <v>401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45813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84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 t="s">
        <v>402</v>
      </c>
      <c r="AG139" s="1" t="s">
        <v>122</v>
      </c>
      <c r="AH139" s="1" t="s">
        <v>68</v>
      </c>
      <c r="AI139" s="1">
        <v>4</v>
      </c>
      <c r="AJ139" s="3">
        <v>45813</v>
      </c>
      <c r="AK139" s="3">
        <v>45809</v>
      </c>
      <c r="AL139" s="3">
        <v>45803</v>
      </c>
      <c r="AM139" s="3">
        <v>45810</v>
      </c>
      <c r="AN139" s="3">
        <v>45811</v>
      </c>
      <c r="AO139" s="3">
        <v>45811</v>
      </c>
      <c r="AP139" s="3">
        <v>45808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295</v>
      </c>
      <c r="D140" s="13" t="s">
        <v>61</v>
      </c>
      <c r="E140" s="9">
        <v>23</v>
      </c>
      <c r="F140" s="9">
        <v>34</v>
      </c>
      <c r="G140" s="9" t="s">
        <v>60</v>
      </c>
      <c r="H140" s="9" t="s">
        <v>66</v>
      </c>
      <c r="I140" s="9">
        <v>92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132</v>
      </c>
      <c r="T140" s="12">
        <v>45838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84</v>
      </c>
      <c r="AA140" s="8">
        <v>9918.7000000000007</v>
      </c>
      <c r="AB140" s="8">
        <v>9918.7000000000007</v>
      </c>
      <c r="AC140" s="8">
        <v>0</v>
      </c>
      <c r="AD140" s="8">
        <v>0</v>
      </c>
      <c r="AE140" s="8">
        <v>9918.7000000000007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295</v>
      </c>
      <c r="D141" s="13" t="s">
        <v>61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93</v>
      </c>
      <c r="M141" s="10">
        <v>24</v>
      </c>
      <c r="N141" s="9">
        <v>37</v>
      </c>
      <c r="O141" s="9">
        <v>50</v>
      </c>
      <c r="P141" s="10">
        <v>273.84719423999996</v>
      </c>
      <c r="Q141" s="10">
        <v>0</v>
      </c>
      <c r="R141" s="10">
        <v>273.84719423999996</v>
      </c>
      <c r="S141" s="9" t="s">
        <v>132</v>
      </c>
      <c r="T141" s="12">
        <v>45838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84</v>
      </c>
      <c r="AA141" s="8">
        <v>9918.7000000000007</v>
      </c>
      <c r="AB141" s="8">
        <v>7490</v>
      </c>
      <c r="AC141" s="8">
        <v>2428.7000000000007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72</v>
      </c>
      <c r="AI141" s="1">
        <v>3</v>
      </c>
      <c r="AJ141" s="3">
        <v>45838</v>
      </c>
      <c r="AK141" s="3">
        <v>0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45837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181.54532500000002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84</v>
      </c>
      <c r="AA142" s="8">
        <v>41910</v>
      </c>
      <c r="AB142" s="8">
        <v>39481.300000000003</v>
      </c>
      <c r="AC142" s="8">
        <v>2428.7000000000007</v>
      </c>
      <c r="AD142" s="8">
        <v>0</v>
      </c>
      <c r="AE142" s="8">
        <v>31991.3</v>
      </c>
      <c r="AF142" s="8" t="s">
        <v>58</v>
      </c>
      <c r="AG142" s="1" t="s">
        <v>122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7.75" customHeight="1" x14ac:dyDescent="0.45">
      <c r="A143" s="3" t="s">
        <v>145</v>
      </c>
      <c r="B143" s="14" t="s">
        <v>145</v>
      </c>
      <c r="C143" s="9" t="s">
        <v>282</v>
      </c>
      <c r="D143" s="13" t="s">
        <v>61</v>
      </c>
      <c r="E143" s="9">
        <v>23</v>
      </c>
      <c r="F143" s="9">
        <v>34</v>
      </c>
      <c r="G143" s="9" t="s">
        <v>195</v>
      </c>
      <c r="H143" s="9">
        <v>0</v>
      </c>
      <c r="I143" s="9">
        <v>68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197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196</v>
      </c>
      <c r="BD143" s="56">
        <v>800.41704844444439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 t="s">
        <v>195</v>
      </c>
      <c r="H144" s="9">
        <v>0</v>
      </c>
      <c r="I144" s="9">
        <v>68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197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123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196</v>
      </c>
      <c r="BD144" s="56">
        <v>0</v>
      </c>
    </row>
    <row r="145" spans="1:56" ht="27.75" customHeight="1" x14ac:dyDescent="0.45">
      <c r="A145" s="3" t="s">
        <v>145</v>
      </c>
      <c r="B145" s="14" t="s">
        <v>145</v>
      </c>
      <c r="C145" s="9" t="s">
        <v>539</v>
      </c>
      <c r="D145" s="13" t="s">
        <v>540</v>
      </c>
      <c r="E145" s="9">
        <v>23</v>
      </c>
      <c r="F145" s="9">
        <v>37</v>
      </c>
      <c r="G145" s="9" t="s">
        <v>60</v>
      </c>
      <c r="H145" s="9">
        <v>0</v>
      </c>
      <c r="I145" s="9">
        <v>85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275</v>
      </c>
      <c r="AA145" s="8">
        <v>10756.900000000001</v>
      </c>
      <c r="AB145" s="8">
        <v>6000</v>
      </c>
      <c r="AC145" s="8">
        <v>4756.9000000000015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45807</v>
      </c>
      <c r="AK145" s="3">
        <v>0</v>
      </c>
      <c r="AL145" s="3">
        <v>45798</v>
      </c>
      <c r="AM145" s="3">
        <v>45805</v>
      </c>
      <c r="AN145" s="3">
        <v>45806</v>
      </c>
      <c r="AO145" s="3">
        <v>45806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419.40001666666666</v>
      </c>
    </row>
    <row r="146" spans="1:56" ht="27.75" customHeight="1" x14ac:dyDescent="0.45">
      <c r="A146" s="3">
        <v>45727</v>
      </c>
      <c r="B146" s="14" t="s">
        <v>363</v>
      </c>
      <c r="C146" s="9" t="s">
        <v>115</v>
      </c>
      <c r="D146" s="13" t="s">
        <v>59</v>
      </c>
      <c r="E146" s="9">
        <v>23</v>
      </c>
      <c r="F146" s="9">
        <v>40</v>
      </c>
      <c r="G146" s="9" t="s">
        <v>60</v>
      </c>
      <c r="H146" s="9" t="s">
        <v>66</v>
      </c>
      <c r="I146" s="9">
        <v>125</v>
      </c>
      <c r="J146" s="9" t="s">
        <v>57</v>
      </c>
      <c r="K146" s="9">
        <v>5</v>
      </c>
      <c r="L146" s="9" t="s">
        <v>240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</v>
      </c>
      <c r="V146" s="10">
        <v>0</v>
      </c>
      <c r="W146" s="10">
        <v>1000</v>
      </c>
      <c r="X146" s="10">
        <v>0</v>
      </c>
      <c r="Y146" s="10">
        <v>0</v>
      </c>
      <c r="Z146" s="9" t="s">
        <v>275</v>
      </c>
      <c r="AA146" s="8">
        <v>1159.5100000000002</v>
      </c>
      <c r="AB146" s="8">
        <v>0</v>
      </c>
      <c r="AC146" s="8">
        <v>1159.5100000000002</v>
      </c>
      <c r="AD146" s="8">
        <v>0</v>
      </c>
      <c r="AE146" s="8">
        <v>1159.5100000000002</v>
      </c>
      <c r="AF146" s="8" t="s">
        <v>278</v>
      </c>
      <c r="AG146" s="1" t="s">
        <v>122</v>
      </c>
      <c r="AH146" s="1" t="s">
        <v>162</v>
      </c>
      <c r="AI146" s="1">
        <v>2</v>
      </c>
      <c r="AJ146" s="3" t="s">
        <v>63</v>
      </c>
      <c r="AK146" s="3" t="e">
        <v>#VALUE!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157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102.23013166666668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85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275</v>
      </c>
      <c r="AA147" s="8">
        <v>11916.410000000002</v>
      </c>
      <c r="AB147" s="8">
        <v>6000</v>
      </c>
      <c r="AC147" s="8">
        <v>5916.4100000000017</v>
      </c>
      <c r="AD147" s="8">
        <v>0</v>
      </c>
      <c r="AE147" s="8">
        <v>1159.5100000000002</v>
      </c>
      <c r="AF147" s="8" t="s">
        <v>58</v>
      </c>
      <c r="AG147" s="1" t="s">
        <v>122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276</v>
      </c>
      <c r="BD147" s="56">
        <v>0</v>
      </c>
    </row>
    <row r="148" spans="1:56" ht="27.75" customHeight="1" x14ac:dyDescent="0.45">
      <c r="A148" s="3">
        <v>45601</v>
      </c>
      <c r="B148" s="14" t="s">
        <v>231</v>
      </c>
      <c r="C148" s="9" t="s">
        <v>94</v>
      </c>
      <c r="D148" s="13" t="s">
        <v>110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4884.8418431999999</v>
      </c>
      <c r="Q148" s="10">
        <v>0</v>
      </c>
      <c r="R148" s="10">
        <v>4884.8418431999999</v>
      </c>
      <c r="S148" s="9" t="s">
        <v>100</v>
      </c>
      <c r="T148" s="12">
        <v>45838</v>
      </c>
      <c r="U148" s="11">
        <v>150000</v>
      </c>
      <c r="V148" s="10">
        <v>0</v>
      </c>
      <c r="W148" s="10">
        <v>150000</v>
      </c>
      <c r="X148" s="10">
        <v>0</v>
      </c>
      <c r="Y148" s="10">
        <v>157500</v>
      </c>
      <c r="Z148" s="9" t="s">
        <v>101</v>
      </c>
      <c r="AA148" s="8">
        <v>161353.5</v>
      </c>
      <c r="AB148" s="8">
        <v>0</v>
      </c>
      <c r="AC148" s="8">
        <v>161353.5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72</v>
      </c>
      <c r="AI148" s="1">
        <v>3</v>
      </c>
      <c r="AJ148" s="3">
        <v>45838</v>
      </c>
      <c r="AK148" s="3">
        <v>0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45837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120</v>
      </c>
      <c r="BD148" s="56">
        <v>20669.966015416667</v>
      </c>
    </row>
    <row r="149" spans="1:56" ht="27.75" customHeight="1" x14ac:dyDescent="0.45">
      <c r="A149" s="3">
        <v>45601</v>
      </c>
      <c r="B149" s="14" t="s">
        <v>231</v>
      </c>
      <c r="C149" s="9" t="s">
        <v>94</v>
      </c>
      <c r="D149" s="13" t="s">
        <v>156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3256.5612287999998</v>
      </c>
      <c r="Q149" s="10">
        <v>3256.5612287999998</v>
      </c>
      <c r="R149" s="10">
        <v>0</v>
      </c>
      <c r="S149" s="9" t="s">
        <v>100</v>
      </c>
      <c r="T149" s="12" t="s">
        <v>63</v>
      </c>
      <c r="U149" s="11">
        <v>100000</v>
      </c>
      <c r="V149" s="10">
        <v>0</v>
      </c>
      <c r="W149" s="10">
        <v>100000</v>
      </c>
      <c r="X149" s="10">
        <v>0</v>
      </c>
      <c r="Y149" s="10">
        <v>105000</v>
      </c>
      <c r="Z149" s="9" t="s">
        <v>319</v>
      </c>
      <c r="AA149" s="8">
        <v>107569.00000000001</v>
      </c>
      <c r="AB149" s="8">
        <v>0</v>
      </c>
      <c r="AC149" s="8">
        <v>107569.00000000001</v>
      </c>
      <c r="AD149" s="8">
        <v>0</v>
      </c>
      <c r="AE149" s="8">
        <v>0</v>
      </c>
      <c r="AF149" s="8" t="s">
        <v>320</v>
      </c>
      <c r="AG149" s="1" t="s">
        <v>123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340</v>
      </c>
      <c r="AZ149" s="2">
        <v>0</v>
      </c>
      <c r="BA149" s="2">
        <v>0</v>
      </c>
      <c r="BB149" s="2">
        <v>0</v>
      </c>
      <c r="BC149" s="1" t="s">
        <v>120</v>
      </c>
      <c r="BD149" s="56">
        <v>13779.977343611114</v>
      </c>
    </row>
    <row r="150" spans="1:56" ht="27.75" customHeight="1" x14ac:dyDescent="0.45">
      <c r="A150" s="3">
        <v>45601</v>
      </c>
      <c r="B150" s="14" t="s">
        <v>231</v>
      </c>
      <c r="C150" s="9" t="s">
        <v>94</v>
      </c>
      <c r="D150" s="13" t="s">
        <v>156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6513.1224575999995</v>
      </c>
      <c r="Q150" s="10">
        <v>264</v>
      </c>
      <c r="R150" s="10">
        <v>6249.1224575999995</v>
      </c>
      <c r="S150" s="9" t="s">
        <v>100</v>
      </c>
      <c r="T150" s="12" t="s">
        <v>63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319</v>
      </c>
      <c r="AA150" s="8">
        <v>215138.00000000003</v>
      </c>
      <c r="AB150" s="8">
        <v>0</v>
      </c>
      <c r="AC150" s="8">
        <v>215138.00000000003</v>
      </c>
      <c r="AD150" s="8">
        <v>0</v>
      </c>
      <c r="AE150" s="8">
        <v>0</v>
      </c>
      <c r="AF150" s="8" t="s">
        <v>320</v>
      </c>
      <c r="AG150" s="1" t="s">
        <v>123</v>
      </c>
      <c r="AH150" s="1" t="s">
        <v>72</v>
      </c>
      <c r="AI150" s="1">
        <v>3</v>
      </c>
      <c r="AJ150" s="3" t="s">
        <v>63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753</v>
      </c>
      <c r="AZ150" s="2">
        <v>0</v>
      </c>
      <c r="BA150" s="2">
        <v>0</v>
      </c>
      <c r="BB150" s="2">
        <v>0</v>
      </c>
      <c r="BC150" s="1" t="s">
        <v>120</v>
      </c>
      <c r="BD150" s="56">
        <v>27559.954687222227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156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6513.1224575999995</v>
      </c>
      <c r="Q151" s="10">
        <v>0</v>
      </c>
      <c r="R151" s="10">
        <v>6513.1224575999995</v>
      </c>
      <c r="S151" s="9" t="s">
        <v>100</v>
      </c>
      <c r="T151" s="12" t="s">
        <v>63</v>
      </c>
      <c r="U151" s="11">
        <v>200000</v>
      </c>
      <c r="V151" s="10">
        <v>0</v>
      </c>
      <c r="W151" s="10">
        <v>200000</v>
      </c>
      <c r="X151" s="10">
        <v>0</v>
      </c>
      <c r="Y151" s="10">
        <v>210000</v>
      </c>
      <c r="Z151" s="9" t="s">
        <v>319</v>
      </c>
      <c r="AA151" s="8">
        <v>215138.00000000003</v>
      </c>
      <c r="AB151" s="8">
        <v>0</v>
      </c>
      <c r="AC151" s="8">
        <v>215138.00000000003</v>
      </c>
      <c r="AD151" s="8">
        <v>0</v>
      </c>
      <c r="AE151" s="8">
        <v>0</v>
      </c>
      <c r="AF151" s="8" t="s">
        <v>320</v>
      </c>
      <c r="AG151" s="1" t="s">
        <v>122</v>
      </c>
      <c r="AH151" s="1" t="s">
        <v>72</v>
      </c>
      <c r="AI151" s="1">
        <v>3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45858</v>
      </c>
      <c r="AZ151" s="2">
        <v>0</v>
      </c>
      <c r="BA151" s="2">
        <v>0</v>
      </c>
      <c r="BB151" s="2">
        <v>0</v>
      </c>
      <c r="BC151" s="1" t="s">
        <v>120</v>
      </c>
      <c r="BD151" s="56">
        <v>27559.954687222227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156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6513.1224575999995</v>
      </c>
      <c r="Q152" s="10">
        <v>0</v>
      </c>
      <c r="R152" s="10">
        <v>6513.1224575999995</v>
      </c>
      <c r="S152" s="9" t="s">
        <v>100</v>
      </c>
      <c r="T152" s="12" t="s">
        <v>63</v>
      </c>
      <c r="U152" s="11">
        <v>200000</v>
      </c>
      <c r="V152" s="10">
        <v>0</v>
      </c>
      <c r="W152" s="10">
        <v>200000</v>
      </c>
      <c r="X152" s="10">
        <v>0</v>
      </c>
      <c r="Y152" s="10">
        <v>210000</v>
      </c>
      <c r="Z152" s="9" t="s">
        <v>101</v>
      </c>
      <c r="AA152" s="8">
        <v>215138.00000000003</v>
      </c>
      <c r="AB152" s="8">
        <v>0</v>
      </c>
      <c r="AC152" s="8">
        <v>215138.00000000003</v>
      </c>
      <c r="AD152" s="8">
        <v>0</v>
      </c>
      <c r="AE152" s="8">
        <v>0</v>
      </c>
      <c r="AF152" s="8" t="s">
        <v>320</v>
      </c>
      <c r="AG152" s="1" t="s">
        <v>122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45889</v>
      </c>
      <c r="AZ152" s="2">
        <v>0</v>
      </c>
      <c r="BA152" s="2">
        <v>0</v>
      </c>
      <c r="BB152" s="2">
        <v>0</v>
      </c>
      <c r="BC152" s="1" t="s">
        <v>120</v>
      </c>
      <c r="BD152" s="56">
        <v>27559.954687222227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3461.0081427440637</v>
      </c>
      <c r="Q153" s="10">
        <v>0</v>
      </c>
      <c r="R153" s="10">
        <v>3461.0081427440637</v>
      </c>
      <c r="S153" s="9" t="s">
        <v>100</v>
      </c>
      <c r="T153" s="12" t="s">
        <v>63</v>
      </c>
      <c r="U153" s="11">
        <v>106278</v>
      </c>
      <c r="V153" s="10">
        <v>0</v>
      </c>
      <c r="W153" s="10">
        <v>106278</v>
      </c>
      <c r="X153" s="10">
        <v>0</v>
      </c>
      <c r="Y153" s="10">
        <v>111591.90000000001</v>
      </c>
      <c r="Z153" s="9" t="s">
        <v>101</v>
      </c>
      <c r="AA153" s="8">
        <v>114322.18182000001</v>
      </c>
      <c r="AB153" s="8">
        <v>0</v>
      </c>
      <c r="AC153" s="8">
        <v>114322.18182000001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120</v>
      </c>
      <c r="BD153" s="56">
        <v>14645.084321243019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156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0</v>
      </c>
      <c r="Q154" s="10">
        <v>0</v>
      </c>
      <c r="R154" s="10">
        <v>0</v>
      </c>
      <c r="S154" s="9" t="s">
        <v>100</v>
      </c>
      <c r="T154" s="12" t="s">
        <v>141</v>
      </c>
      <c r="U154" s="11">
        <v>10000</v>
      </c>
      <c r="V154" s="10">
        <v>12607</v>
      </c>
      <c r="W154" s="10">
        <v>0</v>
      </c>
      <c r="X154" s="10">
        <v>56730</v>
      </c>
      <c r="Y154" s="10">
        <v>0</v>
      </c>
      <c r="Z154" s="9" t="s">
        <v>319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72</v>
      </c>
      <c r="AI154" s="1">
        <v>3</v>
      </c>
      <c r="AJ154" s="3" t="s">
        <v>141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323</v>
      </c>
      <c r="AZ154" s="2">
        <v>0</v>
      </c>
      <c r="BA154" s="2">
        <v>0</v>
      </c>
      <c r="BB154" s="2">
        <v>0</v>
      </c>
      <c r="BC154" s="1" t="s">
        <v>120</v>
      </c>
      <c r="BD154" s="56">
        <v>0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110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0</v>
      </c>
      <c r="Q155" s="10">
        <v>0</v>
      </c>
      <c r="R155" s="10">
        <v>0</v>
      </c>
      <c r="S155" s="9" t="s">
        <v>100</v>
      </c>
      <c r="T155" s="12" t="s">
        <v>141</v>
      </c>
      <c r="U155" s="11">
        <v>7920</v>
      </c>
      <c r="V155" s="10">
        <v>7920</v>
      </c>
      <c r="W155" s="10">
        <v>0</v>
      </c>
      <c r="X155" s="10">
        <v>12600</v>
      </c>
      <c r="Y155" s="10">
        <v>0</v>
      </c>
      <c r="Z155" s="9" t="s">
        <v>319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72</v>
      </c>
      <c r="AI155" s="1">
        <v>3</v>
      </c>
      <c r="AJ155" s="3" t="s">
        <v>141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120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128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101</v>
      </c>
      <c r="AA156" s="8">
        <v>1028658.6818200001</v>
      </c>
      <c r="AB156" s="8">
        <v>0</v>
      </c>
      <c r="AC156" s="8">
        <v>1028658.6818200001</v>
      </c>
      <c r="AD156" s="8">
        <v>0</v>
      </c>
      <c r="AE156" s="8">
        <v>0</v>
      </c>
      <c r="AF156" s="8" t="s">
        <v>58</v>
      </c>
      <c r="AG156" s="1" t="s">
        <v>122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121</v>
      </c>
      <c r="BD156" s="56">
        <v>0</v>
      </c>
    </row>
    <row r="157" spans="1:56" ht="27.75" customHeight="1" x14ac:dyDescent="0.45">
      <c r="A157" s="3">
        <v>45782</v>
      </c>
      <c r="B157" s="14" t="s">
        <v>650</v>
      </c>
      <c r="C157" s="9" t="s">
        <v>149</v>
      </c>
      <c r="D157" s="13" t="s">
        <v>59</v>
      </c>
      <c r="E157" s="9">
        <v>26</v>
      </c>
      <c r="F157" s="9">
        <v>39</v>
      </c>
      <c r="G157" s="9" t="s">
        <v>60</v>
      </c>
      <c r="H157" s="9">
        <v>0</v>
      </c>
      <c r="I157" s="9">
        <v>93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132</v>
      </c>
      <c r="T157" s="12">
        <v>45807</v>
      </c>
      <c r="U157" s="11">
        <v>5000</v>
      </c>
      <c r="V157" s="10">
        <v>5069</v>
      </c>
      <c r="W157" s="10">
        <v>0</v>
      </c>
      <c r="X157" s="10">
        <v>0</v>
      </c>
      <c r="Y157" s="10">
        <v>0</v>
      </c>
      <c r="Z157" s="9" t="s">
        <v>163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77</v>
      </c>
      <c r="AI157" s="1">
        <v>1</v>
      </c>
      <c r="AJ157" s="3">
        <v>45807</v>
      </c>
      <c r="AK157" s="3">
        <v>0</v>
      </c>
      <c r="AL157" s="3">
        <v>0</v>
      </c>
      <c r="AM157" s="3">
        <v>0</v>
      </c>
      <c r="AN157" s="3">
        <v>0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>
        <v>45804</v>
      </c>
      <c r="B158" s="14" t="s">
        <v>137</v>
      </c>
      <c r="C158" s="9" t="s">
        <v>149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45811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85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77</v>
      </c>
      <c r="AI158" s="1">
        <v>1</v>
      </c>
      <c r="AJ158" s="3">
        <v>45811</v>
      </c>
      <c r="AK158" s="3">
        <v>0</v>
      </c>
      <c r="AL158" s="3">
        <v>0</v>
      </c>
      <c r="AM158" s="3">
        <v>0</v>
      </c>
      <c r="AN158" s="3">
        <v>0</v>
      </c>
      <c r="AO158" s="3">
        <v>45810</v>
      </c>
      <c r="AP158" s="3">
        <v>45806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913.67990999999995</v>
      </c>
    </row>
    <row r="159" spans="1:56" ht="27.75" customHeight="1" x14ac:dyDescent="0.45">
      <c r="A159" s="3" t="s">
        <v>145</v>
      </c>
      <c r="B159" s="14" t="s">
        <v>145</v>
      </c>
      <c r="C159" s="9" t="s">
        <v>152</v>
      </c>
      <c r="D159" s="13" t="s">
        <v>59</v>
      </c>
      <c r="E159" s="9">
        <v>26</v>
      </c>
      <c r="F159" s="9">
        <v>42</v>
      </c>
      <c r="G159" s="9" t="s">
        <v>60</v>
      </c>
      <c r="H159" s="9">
        <v>0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40000</v>
      </c>
      <c r="V159" s="10">
        <v>0</v>
      </c>
      <c r="W159" s="10">
        <v>40000</v>
      </c>
      <c r="X159" s="10">
        <v>0</v>
      </c>
      <c r="Y159" s="10">
        <v>0</v>
      </c>
      <c r="Z159" s="9" t="s">
        <v>85</v>
      </c>
      <c r="AA159" s="8">
        <v>48615.600000000006</v>
      </c>
      <c r="AB159" s="8">
        <v>0</v>
      </c>
      <c r="AC159" s="8">
        <v>48615.600000000006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1</v>
      </c>
      <c r="AJ159" s="3" t="s">
        <v>63</v>
      </c>
      <c r="AK159" s="3">
        <v>0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3925.4396133333335</v>
      </c>
    </row>
    <row r="160" spans="1:56" ht="27.75" customHeight="1" x14ac:dyDescent="0.45">
      <c r="A160" s="3" t="s">
        <v>145</v>
      </c>
      <c r="B160" s="14" t="s">
        <v>145</v>
      </c>
      <c r="C160" s="9" t="s">
        <v>202</v>
      </c>
      <c r="D160" s="13" t="s">
        <v>61</v>
      </c>
      <c r="E160" s="9">
        <v>26</v>
      </c>
      <c r="F160" s="9">
        <v>41</v>
      </c>
      <c r="G160" s="9" t="s">
        <v>60</v>
      </c>
      <c r="H160" s="9">
        <v>0</v>
      </c>
      <c r="I160" s="9">
        <v>97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286.42936262399996</v>
      </c>
      <c r="Q160" s="10">
        <v>0</v>
      </c>
      <c r="R160" s="10">
        <v>286.42936262399996</v>
      </c>
      <c r="S160" s="9" t="s">
        <v>214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85</v>
      </c>
      <c r="AA160" s="8">
        <v>11874.499999999998</v>
      </c>
      <c r="AB160" s="8">
        <v>0</v>
      </c>
      <c r="AC160" s="8">
        <v>11874.499999999998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958.79990555555537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 t="s">
        <v>60</v>
      </c>
      <c r="H161" s="9">
        <v>0</v>
      </c>
      <c r="I161" s="9">
        <v>102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85</v>
      </c>
      <c r="AA161" s="8">
        <v>71805.8</v>
      </c>
      <c r="AB161" s="8">
        <v>0</v>
      </c>
      <c r="AC161" s="8">
        <v>71805.8</v>
      </c>
      <c r="AD161" s="8">
        <v>0</v>
      </c>
      <c r="AE161" s="8">
        <v>0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242</v>
      </c>
      <c r="AA162" s="8">
        <v>12433.3</v>
      </c>
      <c r="AB162" s="8">
        <v>6978</v>
      </c>
      <c r="AC162" s="8">
        <v>5455.2999999999993</v>
      </c>
      <c r="AD162" s="8">
        <v>0</v>
      </c>
      <c r="AE162" s="8">
        <v>0</v>
      </c>
      <c r="AF162" s="8">
        <v>0</v>
      </c>
      <c r="AG162" s="1" t="s">
        <v>124</v>
      </c>
      <c r="AH162" s="1" t="s">
        <v>77</v>
      </c>
      <c r="AI162" s="1">
        <v>1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542.13559111111113</v>
      </c>
    </row>
    <row r="163" spans="1:56" ht="27.75" customHeight="1" x14ac:dyDescent="0.45">
      <c r="A163" s="3" t="s">
        <v>145</v>
      </c>
      <c r="B163" s="14" t="s">
        <v>145</v>
      </c>
      <c r="C163" s="9" t="s">
        <v>113</v>
      </c>
      <c r="D163" s="13" t="s">
        <v>59</v>
      </c>
      <c r="E163" s="9">
        <v>26</v>
      </c>
      <c r="F163" s="9">
        <v>43</v>
      </c>
      <c r="G163" s="9" t="s">
        <v>60</v>
      </c>
      <c r="H163" s="9">
        <v>0</v>
      </c>
      <c r="I163" s="9">
        <v>116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242</v>
      </c>
      <c r="AA163" s="8">
        <v>24866.6</v>
      </c>
      <c r="AB163" s="8">
        <v>0</v>
      </c>
      <c r="AC163" s="8">
        <v>24866.6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77</v>
      </c>
      <c r="AI163" s="1">
        <v>1</v>
      </c>
      <c r="AJ163" s="3" t="s">
        <v>63</v>
      </c>
      <c r="AK163" s="3">
        <v>0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2471.1874488888889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>
        <v>0</v>
      </c>
      <c r="H164" s="9">
        <v>0</v>
      </c>
      <c r="I164" s="9">
        <v>116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242</v>
      </c>
      <c r="AA164" s="8">
        <v>37299.899999999994</v>
      </c>
      <c r="AB164" s="8">
        <v>6978</v>
      </c>
      <c r="AC164" s="8">
        <v>30321.899999999998</v>
      </c>
      <c r="AD164" s="8">
        <v>0</v>
      </c>
      <c r="AE164" s="8">
        <v>0</v>
      </c>
      <c r="AF164" s="8" t="s">
        <v>58</v>
      </c>
      <c r="AG164" s="1" t="s">
        <v>125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243</v>
      </c>
      <c r="BD164" s="56">
        <v>0</v>
      </c>
    </row>
    <row r="165" spans="1:56" ht="27.75" customHeight="1" x14ac:dyDescent="0.45">
      <c r="A165" s="3">
        <v>45723</v>
      </c>
      <c r="B165" s="14" t="s">
        <v>360</v>
      </c>
      <c r="C165" s="9" t="s">
        <v>113</v>
      </c>
      <c r="D165" s="13" t="s">
        <v>158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45808</v>
      </c>
      <c r="U165" s="11">
        <v>13693</v>
      </c>
      <c r="V165" s="10">
        <v>10200</v>
      </c>
      <c r="W165" s="10">
        <v>3493</v>
      </c>
      <c r="X165" s="10">
        <v>14800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278</v>
      </c>
      <c r="AG165" s="1" t="s">
        <v>125</v>
      </c>
      <c r="AH165" s="1" t="s">
        <v>68</v>
      </c>
      <c r="AI165" s="1">
        <v>4</v>
      </c>
      <c r="AJ165" s="3">
        <v>45808</v>
      </c>
      <c r="AK165" s="3">
        <v>45804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817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786</v>
      </c>
      <c r="C166" s="9" t="s">
        <v>113</v>
      </c>
      <c r="D166" s="13" t="s">
        <v>272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45811</v>
      </c>
      <c r="U166" s="11">
        <v>10000</v>
      </c>
      <c r="V166" s="10">
        <v>997</v>
      </c>
      <c r="W166" s="10">
        <v>9003</v>
      </c>
      <c r="X166" s="10">
        <v>0</v>
      </c>
      <c r="Y166" s="10">
        <v>9453.15</v>
      </c>
      <c r="Z166" s="9" t="s">
        <v>89</v>
      </c>
      <c r="AA166" s="8">
        <v>11193.699989999999</v>
      </c>
      <c r="AB166" s="8">
        <v>11193.699989999999</v>
      </c>
      <c r="AC166" s="8">
        <v>0</v>
      </c>
      <c r="AD166" s="8">
        <v>11193.699989999999</v>
      </c>
      <c r="AE166" s="8">
        <v>0</v>
      </c>
      <c r="AF166" s="8" t="s">
        <v>278</v>
      </c>
      <c r="AG166" s="1" t="s">
        <v>122</v>
      </c>
      <c r="AH166" s="1" t="s">
        <v>68</v>
      </c>
      <c r="AI166" s="1">
        <v>4</v>
      </c>
      <c r="AJ166" s="3">
        <v>45811</v>
      </c>
      <c r="AK166" s="3">
        <v>45807</v>
      </c>
      <c r="AL166" s="3">
        <v>45801</v>
      </c>
      <c r="AM166" s="3">
        <v>45808</v>
      </c>
      <c r="AN166" s="3">
        <v>45809</v>
      </c>
      <c r="AO166" s="3">
        <v>45809</v>
      </c>
      <c r="AP166" s="3">
        <v>45806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818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45815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3236</v>
      </c>
      <c r="AC167" s="8">
        <v>15413.949999999997</v>
      </c>
      <c r="AD167" s="8">
        <v>0</v>
      </c>
      <c r="AE167" s="8">
        <v>18649.949999999997</v>
      </c>
      <c r="AF167" s="8" t="s">
        <v>278</v>
      </c>
      <c r="AG167" s="1" t="s">
        <v>122</v>
      </c>
      <c r="AH167" s="1" t="s">
        <v>768</v>
      </c>
      <c r="AI167" s="1">
        <v>2</v>
      </c>
      <c r="AJ167" s="3">
        <v>45815</v>
      </c>
      <c r="AK167" s="3">
        <v>0</v>
      </c>
      <c r="AL167" s="3">
        <v>0</v>
      </c>
      <c r="AM167" s="3">
        <v>0</v>
      </c>
      <c r="AN167" s="3">
        <v>0</v>
      </c>
      <c r="AO167" s="3">
        <v>45813</v>
      </c>
      <c r="AP167" s="3">
        <v>45810</v>
      </c>
      <c r="AQ167" s="3">
        <v>45814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1589.6920433333332</v>
      </c>
    </row>
    <row r="168" spans="1:56" ht="27.75" customHeight="1" x14ac:dyDescent="0.45">
      <c r="A168" s="3">
        <v>45799</v>
      </c>
      <c r="B168" s="14" t="s">
        <v>819</v>
      </c>
      <c r="C168" s="9" t="s">
        <v>113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45825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89</v>
      </c>
      <c r="AA168" s="8">
        <v>18649.949999999997</v>
      </c>
      <c r="AB168" s="8">
        <v>0</v>
      </c>
      <c r="AC168" s="8">
        <v>18649.949999999997</v>
      </c>
      <c r="AD168" s="8">
        <v>0</v>
      </c>
      <c r="AE168" s="8">
        <v>18649.949999999997</v>
      </c>
      <c r="AF168" s="8" t="s">
        <v>278</v>
      </c>
      <c r="AG168" s="1" t="s">
        <v>123</v>
      </c>
      <c r="AH168" s="1" t="s">
        <v>768</v>
      </c>
      <c r="AI168" s="1">
        <v>2</v>
      </c>
      <c r="AJ168" s="3">
        <v>45825</v>
      </c>
      <c r="AK168" s="3">
        <v>0</v>
      </c>
      <c r="AL168" s="3">
        <v>0</v>
      </c>
      <c r="AM168" s="3">
        <v>0</v>
      </c>
      <c r="AN168" s="3">
        <v>0</v>
      </c>
      <c r="AO168" s="3">
        <v>45823</v>
      </c>
      <c r="AP168" s="3">
        <v>45820</v>
      </c>
      <c r="AQ168" s="3">
        <v>45824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1923.4315100000001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89</v>
      </c>
      <c r="AA169" s="8">
        <v>48493.599989999995</v>
      </c>
      <c r="AB169" s="8">
        <v>14429.699989999999</v>
      </c>
      <c r="AC169" s="8">
        <v>34063.899999999994</v>
      </c>
      <c r="AD169" s="8">
        <v>11193.699989999999</v>
      </c>
      <c r="AE169" s="8">
        <v>37299.899999999994</v>
      </c>
      <c r="AF169" s="8" t="s">
        <v>58</v>
      </c>
      <c r="AG169" s="1" t="s">
        <v>125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109</v>
      </c>
      <c r="BD169" s="56">
        <v>0</v>
      </c>
    </row>
    <row r="170" spans="1:56" ht="27.75" customHeight="1" x14ac:dyDescent="0.45">
      <c r="A170" s="3">
        <v>45800</v>
      </c>
      <c r="B170" s="14" t="s">
        <v>814</v>
      </c>
      <c r="C170" s="9" t="s">
        <v>164</v>
      </c>
      <c r="D170" s="13" t="s">
        <v>165</v>
      </c>
      <c r="E170" s="9">
        <v>28</v>
      </c>
      <c r="F170" s="9">
        <v>41</v>
      </c>
      <c r="G170" s="9" t="s">
        <v>60</v>
      </c>
      <c r="H170" s="9">
        <v>0</v>
      </c>
      <c r="I170" s="9">
        <v>120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45824</v>
      </c>
      <c r="U170" s="11">
        <v>50000</v>
      </c>
      <c r="V170" s="10">
        <v>0</v>
      </c>
      <c r="W170" s="10">
        <v>50000</v>
      </c>
      <c r="X170" s="10">
        <v>0</v>
      </c>
      <c r="Y170" s="10">
        <v>52500</v>
      </c>
      <c r="Z170" s="9" t="s">
        <v>136</v>
      </c>
      <c r="AA170" s="8">
        <v>59372.5</v>
      </c>
      <c r="AB170" s="8">
        <v>22482</v>
      </c>
      <c r="AC170" s="8">
        <v>36890.5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166</v>
      </c>
      <c r="AI170" s="1">
        <v>2</v>
      </c>
      <c r="AJ170" s="3">
        <v>45824</v>
      </c>
      <c r="AK170" s="3">
        <v>0</v>
      </c>
      <c r="AL170" s="3">
        <v>45815</v>
      </c>
      <c r="AM170" s="3">
        <v>45822</v>
      </c>
      <c r="AN170" s="3">
        <v>0</v>
      </c>
      <c r="AO170" s="3">
        <v>45823</v>
      </c>
      <c r="AP170" s="3">
        <v>45819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4146.0823055555556</v>
      </c>
    </row>
    <row r="171" spans="1:56" ht="27.75" customHeight="1" x14ac:dyDescent="0.45">
      <c r="A171" s="3" t="s">
        <v>145</v>
      </c>
      <c r="B171" s="14" t="s">
        <v>145</v>
      </c>
      <c r="C171" s="9" t="s">
        <v>113</v>
      </c>
      <c r="D171" s="13" t="s">
        <v>59</v>
      </c>
      <c r="E171" s="9">
        <v>28</v>
      </c>
      <c r="F171" s="9">
        <v>47</v>
      </c>
      <c r="G171" s="9" t="s">
        <v>60</v>
      </c>
      <c r="H171" s="9" t="s">
        <v>66</v>
      </c>
      <c r="I171" s="9">
        <v>180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136</v>
      </c>
      <c r="AA171" s="8">
        <v>13550.900000000001</v>
      </c>
      <c r="AB171" s="8">
        <v>0</v>
      </c>
      <c r="AC171" s="8">
        <v>13550.900000000001</v>
      </c>
      <c r="AD171" s="8">
        <v>0</v>
      </c>
      <c r="AE171" s="8">
        <v>13550.900000000001</v>
      </c>
      <c r="AF171" s="8">
        <v>0</v>
      </c>
      <c r="AG171" s="1">
        <v>0</v>
      </c>
      <c r="AH171" s="1" t="s">
        <v>77</v>
      </c>
      <c r="AI171" s="1">
        <v>1</v>
      </c>
      <c r="AJ171" s="3">
        <v>45838</v>
      </c>
      <c r="AK171" s="3">
        <v>0</v>
      </c>
      <c r="AL171" s="3">
        <v>0</v>
      </c>
      <c r="AM171" s="3">
        <v>0</v>
      </c>
      <c r="AN171" s="3">
        <v>0</v>
      </c>
      <c r="AO171" s="3">
        <v>45837</v>
      </c>
      <c r="AP171" s="3">
        <v>45833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776</v>
      </c>
      <c r="AZ171" s="2">
        <v>0</v>
      </c>
      <c r="BA171" s="2">
        <v>0</v>
      </c>
      <c r="BB171" s="2">
        <v>0</v>
      </c>
      <c r="BC171" s="1" t="s">
        <v>107</v>
      </c>
      <c r="BD171" s="56">
        <v>1522.9705944444447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136</v>
      </c>
      <c r="AA172" s="8">
        <v>72923.399999999994</v>
      </c>
      <c r="AB172" s="8">
        <v>22482</v>
      </c>
      <c r="AC172" s="8">
        <v>50441.4</v>
      </c>
      <c r="AD172" s="8">
        <v>0</v>
      </c>
      <c r="AE172" s="8">
        <v>13550.900000000001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167</v>
      </c>
      <c r="BD172" s="56">
        <v>0</v>
      </c>
    </row>
  </sheetData>
  <autoFilter ref="A5:BD17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2">
    <cfRule type="expression" dxfId="2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955E-AFD8-4984-98DA-C9F5F220FD35}">
  <sheetPr>
    <tabColor rgb="FFFFFF00"/>
  </sheetPr>
  <dimension ref="A1:BD176"/>
  <sheetViews>
    <sheetView zoomScale="80" zoomScaleNormal="80" workbookViewId="0">
      <selection activeCell="I20" sqref="I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10.3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45805</v>
      </c>
      <c r="E3" s="81" t="s">
        <v>52</v>
      </c>
      <c r="F3" s="81"/>
      <c r="G3" s="82">
        <v>11.1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790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755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402</v>
      </c>
      <c r="AG12" s="1" t="s">
        <v>122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755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1199</v>
      </c>
      <c r="AC13" s="8">
        <v>7602.1</v>
      </c>
      <c r="AD13" s="8">
        <v>0</v>
      </c>
      <c r="AE13" s="8">
        <v>8801.1</v>
      </c>
      <c r="AF13" s="8" t="s">
        <v>402</v>
      </c>
      <c r="AG13" s="1" t="s">
        <v>126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486.53440000000001</v>
      </c>
    </row>
    <row r="14" spans="1:56" ht="27.75" customHeight="1" x14ac:dyDescent="0.45">
      <c r="A14" s="3">
        <v>45797</v>
      </c>
      <c r="B14" s="14" t="s">
        <v>756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402</v>
      </c>
      <c r="AG14" s="1" t="s">
        <v>123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563.27040000000011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26403.300000000003</v>
      </c>
      <c r="AB15" s="8">
        <v>10000.1</v>
      </c>
      <c r="AC15" s="8">
        <v>16403.2</v>
      </c>
      <c r="AD15" s="8">
        <v>0</v>
      </c>
      <c r="AE15" s="8">
        <v>26403.300000000003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45803</v>
      </c>
      <c r="B16" s="14" t="s">
        <v>791</v>
      </c>
      <c r="C16" s="9" t="s">
        <v>339</v>
      </c>
      <c r="D16" s="13" t="s">
        <v>255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45808</v>
      </c>
      <c r="U16" s="11">
        <v>20000</v>
      </c>
      <c r="V16" s="10">
        <v>0</v>
      </c>
      <c r="W16" s="10">
        <v>20000</v>
      </c>
      <c r="X16" s="10">
        <v>12065</v>
      </c>
      <c r="Y16" s="10">
        <v>8331.75</v>
      </c>
      <c r="Z16" s="9" t="s">
        <v>186</v>
      </c>
      <c r="AA16" s="8">
        <v>7332.8564925000001</v>
      </c>
      <c r="AB16" s="8">
        <v>7332.8564925000001</v>
      </c>
      <c r="AC16" s="8">
        <v>0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45808</v>
      </c>
      <c r="AK16" s="3">
        <v>0</v>
      </c>
      <c r="AL16" s="3">
        <v>45799</v>
      </c>
      <c r="AM16" s="3">
        <v>45806</v>
      </c>
      <c r="AN16" s="3">
        <v>45807</v>
      </c>
      <c r="AO16" s="3">
        <v>45807</v>
      </c>
      <c r="AP16" s="3">
        <v>45803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45803</v>
      </c>
      <c r="B17" s="14" t="s">
        <v>791</v>
      </c>
      <c r="C17" s="9" t="s">
        <v>339</v>
      </c>
      <c r="D17" s="13" t="s">
        <v>792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45808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8801.1</v>
      </c>
      <c r="AB17" s="8">
        <v>8801.1</v>
      </c>
      <c r="AC17" s="8">
        <v>0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45808</v>
      </c>
      <c r="AK17" s="3">
        <v>0</v>
      </c>
      <c r="AL17" s="3">
        <v>45799</v>
      </c>
      <c r="AM17" s="3">
        <v>45806</v>
      </c>
      <c r="AN17" s="3">
        <v>45807</v>
      </c>
      <c r="AO17" s="3">
        <v>45807</v>
      </c>
      <c r="AP17" s="3">
        <v>45803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45838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3859</v>
      </c>
      <c r="AC18" s="8">
        <v>5500.9000000000015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45838</v>
      </c>
      <c r="AK18" s="3">
        <v>0</v>
      </c>
      <c r="AL18" s="3">
        <v>45828</v>
      </c>
      <c r="AM18" s="3">
        <v>45835</v>
      </c>
      <c r="AN18" s="3">
        <v>45836</v>
      </c>
      <c r="AO18" s="3">
        <v>45836</v>
      </c>
      <c r="AP18" s="3">
        <v>45833</v>
      </c>
      <c r="AQ18" s="3">
        <v>45837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399.48758222222227</v>
      </c>
    </row>
    <row r="19" spans="1:56" ht="27.75" customHeight="1" x14ac:dyDescent="0.45">
      <c r="A19" s="3">
        <v>45797</v>
      </c>
      <c r="B19" s="14" t="s">
        <v>737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60000</v>
      </c>
      <c r="V19" s="10">
        <v>0</v>
      </c>
      <c r="W19" s="10">
        <v>60000</v>
      </c>
      <c r="X19" s="10">
        <v>63300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738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30930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186</v>
      </c>
      <c r="AA21" s="8">
        <v>35204.400000000001</v>
      </c>
      <c r="AB21" s="8">
        <v>23074</v>
      </c>
      <c r="AC21" s="8">
        <v>12130.400000000001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880.9366044444447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186</v>
      </c>
      <c r="AA23" s="8">
        <v>87101.556492500007</v>
      </c>
      <c r="AB23" s="8">
        <v>43066.956492500001</v>
      </c>
      <c r="AC23" s="8">
        <v>44034.600000000006</v>
      </c>
      <c r="AD23" s="8">
        <v>0</v>
      </c>
      <c r="AE23" s="8">
        <v>0</v>
      </c>
      <c r="AF23" s="8" t="s">
        <v>58</v>
      </c>
      <c r="AG23" s="1" t="s">
        <v>122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45791</v>
      </c>
      <c r="B24" s="14" t="s">
        <v>679</v>
      </c>
      <c r="C24" s="9" t="s">
        <v>73</v>
      </c>
      <c r="D24" s="13" t="s">
        <v>249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45806</v>
      </c>
      <c r="U24" s="11">
        <v>10000</v>
      </c>
      <c r="V24" s="10">
        <v>10000</v>
      </c>
      <c r="W24" s="10">
        <v>0</v>
      </c>
      <c r="X24" s="10">
        <v>10000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720</v>
      </c>
      <c r="AG24" s="1" t="s">
        <v>125</v>
      </c>
      <c r="AH24" s="1" t="s">
        <v>74</v>
      </c>
      <c r="AI24" s="1">
        <v>2</v>
      </c>
      <c r="AJ24" s="3">
        <v>45806</v>
      </c>
      <c r="AK24" s="3">
        <v>0</v>
      </c>
      <c r="AL24" s="3">
        <v>45797</v>
      </c>
      <c r="AM24" s="3">
        <v>45804</v>
      </c>
      <c r="AN24" s="3">
        <v>45805</v>
      </c>
      <c r="AO24" s="3">
        <v>45805</v>
      </c>
      <c r="AP24" s="3">
        <v>45801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45796</v>
      </c>
      <c r="B25" s="14" t="s">
        <v>721</v>
      </c>
      <c r="C25" s="9" t="s">
        <v>73</v>
      </c>
      <c r="D25" s="13" t="s">
        <v>249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45806</v>
      </c>
      <c r="U25" s="11">
        <v>5000</v>
      </c>
      <c r="V25" s="10">
        <v>5000</v>
      </c>
      <c r="W25" s="10">
        <v>0</v>
      </c>
      <c r="X25" s="10">
        <v>5405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722</v>
      </c>
      <c r="AG25" s="1" t="s">
        <v>125</v>
      </c>
      <c r="AH25" s="1" t="s">
        <v>74</v>
      </c>
      <c r="AI25" s="1">
        <v>2</v>
      </c>
      <c r="AJ25" s="3">
        <v>45806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679</v>
      </c>
      <c r="C26" s="9" t="s">
        <v>73</v>
      </c>
      <c r="D26" s="13" t="s">
        <v>267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45806</v>
      </c>
      <c r="U26" s="11">
        <v>10000</v>
      </c>
      <c r="V26" s="10">
        <v>10000</v>
      </c>
      <c r="W26" s="10">
        <v>0</v>
      </c>
      <c r="X26" s="10">
        <v>10300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720</v>
      </c>
      <c r="AG26" s="1" t="s">
        <v>124</v>
      </c>
      <c r="AH26" s="1" t="s">
        <v>74</v>
      </c>
      <c r="AI26" s="1">
        <v>2</v>
      </c>
      <c r="AJ26" s="3">
        <v>45806</v>
      </c>
      <c r="AK26" s="3">
        <v>0</v>
      </c>
      <c r="AL26" s="3">
        <v>45797</v>
      </c>
      <c r="AM26" s="3">
        <v>45804</v>
      </c>
      <c r="AN26" s="3">
        <v>45805</v>
      </c>
      <c r="AO26" s="3">
        <v>45805</v>
      </c>
      <c r="AP26" s="3">
        <v>45801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45796</v>
      </c>
      <c r="B27" s="14" t="s">
        <v>725</v>
      </c>
      <c r="C27" s="9" t="s">
        <v>73</v>
      </c>
      <c r="D27" s="13" t="s">
        <v>59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726</v>
      </c>
      <c r="AG27" s="1" t="s">
        <v>124</v>
      </c>
      <c r="AH27" s="1" t="s">
        <v>77</v>
      </c>
      <c r="AI27" s="1">
        <v>1</v>
      </c>
      <c r="AJ27" s="3">
        <v>45807</v>
      </c>
      <c r="AK27" s="3">
        <v>0</v>
      </c>
      <c r="AL27" s="3">
        <v>0</v>
      </c>
      <c r="AM27" s="3">
        <v>0</v>
      </c>
      <c r="AN27" s="3">
        <v>0</v>
      </c>
      <c r="AO27" s="3">
        <v>45806</v>
      </c>
      <c r="AP27" s="3">
        <v>45802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45796</v>
      </c>
      <c r="B28" s="14" t="s">
        <v>727</v>
      </c>
      <c r="C28" s="9" t="s">
        <v>73</v>
      </c>
      <c r="D28" s="13" t="s">
        <v>59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728</v>
      </c>
      <c r="AG28" s="1" t="s">
        <v>124</v>
      </c>
      <c r="AH28" s="1" t="s">
        <v>77</v>
      </c>
      <c r="AI28" s="1">
        <v>1</v>
      </c>
      <c r="AJ28" s="3">
        <v>45807</v>
      </c>
      <c r="AK28" s="3">
        <v>0</v>
      </c>
      <c r="AL28" s="3">
        <v>0</v>
      </c>
      <c r="AM28" s="3">
        <v>0</v>
      </c>
      <c r="AN28" s="3">
        <v>0</v>
      </c>
      <c r="AO28" s="3">
        <v>45806</v>
      </c>
      <c r="AP28" s="3">
        <v>45802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45796</v>
      </c>
      <c r="B29" s="14" t="s">
        <v>723</v>
      </c>
      <c r="C29" s="9" t="s">
        <v>73</v>
      </c>
      <c r="D29" s="13" t="s">
        <v>408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729</v>
      </c>
      <c r="AG29" s="1" t="s">
        <v>124</v>
      </c>
      <c r="AH29" s="1" t="s">
        <v>74</v>
      </c>
      <c r="AI29" s="1">
        <v>2</v>
      </c>
      <c r="AJ29" s="3">
        <v>45808</v>
      </c>
      <c r="AK29" s="3">
        <v>0</v>
      </c>
      <c r="AL29" s="3">
        <v>45799</v>
      </c>
      <c r="AM29" s="3">
        <v>45806</v>
      </c>
      <c r="AN29" s="3">
        <v>45807</v>
      </c>
      <c r="AO29" s="3">
        <v>45807</v>
      </c>
      <c r="AP29" s="3">
        <v>45803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45796</v>
      </c>
      <c r="B30" s="14" t="s">
        <v>723</v>
      </c>
      <c r="C30" s="9" t="s">
        <v>73</v>
      </c>
      <c r="D30" s="13" t="s">
        <v>619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45808</v>
      </c>
      <c r="U30" s="11">
        <v>5000</v>
      </c>
      <c r="V30" s="10">
        <v>0</v>
      </c>
      <c r="W30" s="10">
        <v>5000</v>
      </c>
      <c r="X30" s="10">
        <v>5451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729</v>
      </c>
      <c r="AG30" s="1" t="s">
        <v>124</v>
      </c>
      <c r="AH30" s="1" t="s">
        <v>74</v>
      </c>
      <c r="AI30" s="1">
        <v>2</v>
      </c>
      <c r="AJ30" s="3">
        <v>45808</v>
      </c>
      <c r="AK30" s="3">
        <v>0</v>
      </c>
      <c r="AL30" s="3">
        <v>45799</v>
      </c>
      <c r="AM30" s="3">
        <v>45806</v>
      </c>
      <c r="AN30" s="3">
        <v>45807</v>
      </c>
      <c r="AO30" s="3">
        <v>45807</v>
      </c>
      <c r="AP30" s="3">
        <v>45803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45796</v>
      </c>
      <c r="B31" s="14" t="s">
        <v>723</v>
      </c>
      <c r="C31" s="9" t="s">
        <v>73</v>
      </c>
      <c r="D31" s="13" t="s">
        <v>730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45808</v>
      </c>
      <c r="U31" s="11">
        <v>5000</v>
      </c>
      <c r="V31" s="10">
        <v>3348</v>
      </c>
      <c r="W31" s="10">
        <v>1652</v>
      </c>
      <c r="X31" s="10">
        <v>5400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729</v>
      </c>
      <c r="AG31" s="1" t="s">
        <v>61</v>
      </c>
      <c r="AH31" s="1" t="s">
        <v>74</v>
      </c>
      <c r="AI31" s="1">
        <v>2</v>
      </c>
      <c r="AJ31" s="3">
        <v>45808</v>
      </c>
      <c r="AK31" s="3">
        <v>0</v>
      </c>
      <c r="AL31" s="3">
        <v>45799</v>
      </c>
      <c r="AM31" s="3">
        <v>45806</v>
      </c>
      <c r="AN31" s="3">
        <v>45807</v>
      </c>
      <c r="AO31" s="3">
        <v>45807</v>
      </c>
      <c r="AP31" s="3">
        <v>45803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45796</v>
      </c>
      <c r="B32" s="14" t="s">
        <v>723</v>
      </c>
      <c r="C32" s="9" t="s">
        <v>73</v>
      </c>
      <c r="D32" s="13" t="s">
        <v>223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45808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729</v>
      </c>
      <c r="AG32" s="1" t="s">
        <v>124</v>
      </c>
      <c r="AH32" s="1" t="s">
        <v>74</v>
      </c>
      <c r="AI32" s="1">
        <v>2</v>
      </c>
      <c r="AJ32" s="3">
        <v>45808</v>
      </c>
      <c r="AK32" s="3">
        <v>0</v>
      </c>
      <c r="AL32" s="3">
        <v>45799</v>
      </c>
      <c r="AM32" s="3">
        <v>45806</v>
      </c>
      <c r="AN32" s="3">
        <v>45807</v>
      </c>
      <c r="AO32" s="3">
        <v>45807</v>
      </c>
      <c r="AP32" s="3">
        <v>45803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45796</v>
      </c>
      <c r="B33" s="14" t="s">
        <v>723</v>
      </c>
      <c r="C33" s="9" t="s">
        <v>73</v>
      </c>
      <c r="D33" s="13" t="s">
        <v>731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45808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729</v>
      </c>
      <c r="AG33" s="1" t="s">
        <v>124</v>
      </c>
      <c r="AH33" s="1" t="s">
        <v>74</v>
      </c>
      <c r="AI33" s="1">
        <v>2</v>
      </c>
      <c r="AJ33" s="3">
        <v>45808</v>
      </c>
      <c r="AK33" s="3">
        <v>0</v>
      </c>
      <c r="AL33" s="3">
        <v>45799</v>
      </c>
      <c r="AM33" s="3">
        <v>45806</v>
      </c>
      <c r="AN33" s="3">
        <v>45807</v>
      </c>
      <c r="AO33" s="3">
        <v>45807</v>
      </c>
      <c r="AP33" s="3">
        <v>45803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 t="s">
        <v>145</v>
      </c>
      <c r="B34" s="14" t="s">
        <v>145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45838</v>
      </c>
      <c r="U34" s="11">
        <v>400000</v>
      </c>
      <c r="V34" s="10">
        <v>0</v>
      </c>
      <c r="W34" s="10">
        <v>400000</v>
      </c>
      <c r="X34" s="10">
        <v>0</v>
      </c>
      <c r="Y34" s="10">
        <v>420000</v>
      </c>
      <c r="Z34" s="9" t="s">
        <v>192</v>
      </c>
      <c r="AA34" s="8">
        <v>352043.99999999994</v>
      </c>
      <c r="AB34" s="8">
        <v>15795</v>
      </c>
      <c r="AC34" s="8">
        <v>336248.99999999994</v>
      </c>
      <c r="AD34" s="8">
        <v>0</v>
      </c>
      <c r="AE34" s="8">
        <v>0</v>
      </c>
      <c r="AF34" s="8">
        <v>0</v>
      </c>
      <c r="AG34" s="1" t="s">
        <v>122</v>
      </c>
      <c r="AH34" s="1" t="s">
        <v>74</v>
      </c>
      <c r="AI34" s="1">
        <v>2</v>
      </c>
      <c r="AJ34" s="3">
        <v>45838</v>
      </c>
      <c r="AK34" s="3">
        <v>0</v>
      </c>
      <c r="AL34" s="3">
        <v>45829</v>
      </c>
      <c r="AM34" s="3">
        <v>45836</v>
      </c>
      <c r="AN34" s="3">
        <v>45837</v>
      </c>
      <c r="AO34" s="3">
        <v>45837</v>
      </c>
      <c r="AP34" s="3">
        <v>45833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25327.769120000001</v>
      </c>
    </row>
    <row r="35" spans="1:56" ht="27.75" customHeight="1" x14ac:dyDescent="0.45">
      <c r="A35" s="3">
        <v>0</v>
      </c>
      <c r="B35" s="14" t="s">
        <v>137</v>
      </c>
      <c r="C35" s="9" t="s">
        <v>73</v>
      </c>
      <c r="D35" s="13" t="s">
        <v>225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 t="s">
        <v>63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 t="s">
        <v>63</v>
      </c>
      <c r="AK35" s="3">
        <v>0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0</v>
      </c>
      <c r="B36" s="14" t="s">
        <v>137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 t="s">
        <v>63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122</v>
      </c>
      <c r="AH36" s="1" t="s">
        <v>74</v>
      </c>
      <c r="AI36" s="1">
        <v>2</v>
      </c>
      <c r="AJ36" s="3" t="s">
        <v>63</v>
      </c>
      <c r="AK36" s="3">
        <v>0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30</v>
      </c>
      <c r="G37" s="9">
        <v>0</v>
      </c>
      <c r="H37" s="9">
        <v>0</v>
      </c>
      <c r="I37" s="9">
        <v>63</v>
      </c>
      <c r="J37" s="9" t="s">
        <v>78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192</v>
      </c>
      <c r="AA37" s="8">
        <v>352043.99999999994</v>
      </c>
      <c r="AB37" s="8">
        <v>15795</v>
      </c>
      <c r="AC37" s="8">
        <v>336248.99999999994</v>
      </c>
      <c r="AD37" s="8">
        <v>0</v>
      </c>
      <c r="AE37" s="8">
        <v>0</v>
      </c>
      <c r="AF37" s="8" t="s">
        <v>58</v>
      </c>
      <c r="AG37" s="1" t="s">
        <v>123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194</v>
      </c>
      <c r="BD37" s="56">
        <v>0</v>
      </c>
    </row>
    <row r="38" spans="1:56" ht="27.75" customHeight="1" x14ac:dyDescent="0.45">
      <c r="A38" s="3">
        <v>45803</v>
      </c>
      <c r="B38" s="14" t="s">
        <v>793</v>
      </c>
      <c r="C38" s="9" t="s">
        <v>787</v>
      </c>
      <c r="D38" s="13" t="s">
        <v>794</v>
      </c>
      <c r="E38" s="9">
        <v>19</v>
      </c>
      <c r="F38" s="9">
        <v>34</v>
      </c>
      <c r="G38" s="9" t="s">
        <v>60</v>
      </c>
      <c r="H38" s="9" t="s">
        <v>76</v>
      </c>
      <c r="I38" s="9">
        <v>84</v>
      </c>
      <c r="J38" s="9" t="s">
        <v>57</v>
      </c>
      <c r="K38" s="9">
        <v>5</v>
      </c>
      <c r="L38" s="9" t="s">
        <v>91</v>
      </c>
      <c r="M38" s="10">
        <v>20</v>
      </c>
      <c r="N38" s="9">
        <v>37</v>
      </c>
      <c r="O38" s="9">
        <v>40</v>
      </c>
      <c r="P38" s="10">
        <v>182.56479615999996</v>
      </c>
      <c r="Q38" s="10">
        <v>0</v>
      </c>
      <c r="R38" s="10">
        <v>182.56479615999996</v>
      </c>
      <c r="S38" s="9" t="s">
        <v>67</v>
      </c>
      <c r="T38" s="12">
        <v>45814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280</v>
      </c>
      <c r="AA38" s="8">
        <v>9918.7000000000007</v>
      </c>
      <c r="AB38" s="8">
        <v>2000</v>
      </c>
      <c r="AC38" s="8">
        <v>7918.7000000000007</v>
      </c>
      <c r="AD38" s="8">
        <v>0</v>
      </c>
      <c r="AE38" s="8">
        <v>9918.7000000000007</v>
      </c>
      <c r="AF38" s="8">
        <v>0</v>
      </c>
      <c r="AG38" s="1" t="s">
        <v>124</v>
      </c>
      <c r="AH38" s="1" t="s">
        <v>68</v>
      </c>
      <c r="AI38" s="1">
        <v>4</v>
      </c>
      <c r="AJ38" s="3">
        <v>45814</v>
      </c>
      <c r="AK38" s="3">
        <v>45810</v>
      </c>
      <c r="AL38" s="3">
        <v>45804</v>
      </c>
      <c r="AM38" s="3">
        <v>45811</v>
      </c>
      <c r="AN38" s="3">
        <v>45812</v>
      </c>
      <c r="AO38" s="3">
        <v>45812</v>
      </c>
      <c r="AP38" s="3">
        <v>45809</v>
      </c>
      <c r="AQ38" s="3">
        <v>45813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534.95217777777793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56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 t="s">
        <v>96</v>
      </c>
      <c r="W39" s="10">
        <v>0</v>
      </c>
      <c r="X39" s="10">
        <v>0</v>
      </c>
      <c r="Y39" s="10">
        <v>0</v>
      </c>
      <c r="Z39" s="9" t="s">
        <v>280</v>
      </c>
      <c r="AA39" s="8">
        <v>9918.7000000000007</v>
      </c>
      <c r="AB39" s="8">
        <v>2000</v>
      </c>
      <c r="AC39" s="8">
        <v>7918.7000000000007</v>
      </c>
      <c r="AD39" s="8">
        <v>0</v>
      </c>
      <c r="AE39" s="8">
        <v>9918.7000000000007</v>
      </c>
      <c r="AF39" s="8" t="s">
        <v>58</v>
      </c>
      <c r="AG39" s="1" t="s">
        <v>124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281</v>
      </c>
      <c r="BD39" s="56">
        <v>0</v>
      </c>
    </row>
    <row r="40" spans="1:56" ht="27.75" customHeight="1" x14ac:dyDescent="0.45">
      <c r="A40" s="3">
        <v>45796</v>
      </c>
      <c r="B40" s="14" t="s">
        <v>739</v>
      </c>
      <c r="C40" s="9" t="s">
        <v>151</v>
      </c>
      <c r="D40" s="13" t="s">
        <v>711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240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112</v>
      </c>
      <c r="T40" s="12">
        <v>45807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116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122</v>
      </c>
      <c r="AH40" s="1" t="s">
        <v>75</v>
      </c>
      <c r="AI40" s="1">
        <v>4</v>
      </c>
      <c r="AJ40" s="3">
        <v>45807</v>
      </c>
      <c r="AK40" s="3">
        <v>45803</v>
      </c>
      <c r="AL40" s="3">
        <v>45796</v>
      </c>
      <c r="AM40" s="3">
        <v>45804</v>
      </c>
      <c r="AN40" s="3">
        <v>45805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229</v>
      </c>
      <c r="BD40" s="56">
        <v>0</v>
      </c>
    </row>
    <row r="41" spans="1:56" ht="27.75" customHeight="1" x14ac:dyDescent="0.45">
      <c r="A41" s="3">
        <v>45796</v>
      </c>
      <c r="B41" s="14" t="s">
        <v>740</v>
      </c>
      <c r="C41" s="9" t="s">
        <v>151</v>
      </c>
      <c r="D41" s="13" t="s">
        <v>712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240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45807</v>
      </c>
      <c r="U41" s="11">
        <v>5040</v>
      </c>
      <c r="V41" s="10">
        <v>834</v>
      </c>
      <c r="W41" s="10">
        <v>4206</v>
      </c>
      <c r="X41" s="10">
        <v>6000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229</v>
      </c>
      <c r="BD41" s="56">
        <v>0</v>
      </c>
    </row>
    <row r="42" spans="1:56" ht="27.75" customHeight="1" x14ac:dyDescent="0.45">
      <c r="A42" s="3">
        <v>45796</v>
      </c>
      <c r="B42" s="14" t="s">
        <v>740</v>
      </c>
      <c r="C42" s="9" t="s">
        <v>151</v>
      </c>
      <c r="D42" s="13" t="s">
        <v>386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240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45807</v>
      </c>
      <c r="U42" s="11">
        <v>5040</v>
      </c>
      <c r="V42" s="10">
        <v>0</v>
      </c>
      <c r="W42" s="10">
        <v>5040</v>
      </c>
      <c r="X42" s="10">
        <v>6300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123</v>
      </c>
      <c r="AH42" s="1" t="s">
        <v>75</v>
      </c>
      <c r="AI42" s="1">
        <v>4</v>
      </c>
      <c r="AJ42" s="3">
        <v>45807</v>
      </c>
      <c r="AK42" s="3">
        <v>45803</v>
      </c>
      <c r="AL42" s="3">
        <v>45796</v>
      </c>
      <c r="AM42" s="3">
        <v>45804</v>
      </c>
      <c r="AN42" s="3">
        <v>45805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229</v>
      </c>
      <c r="BD42" s="56">
        <v>0</v>
      </c>
    </row>
    <row r="43" spans="1:56" ht="27.75" customHeight="1" x14ac:dyDescent="0.45">
      <c r="A43" s="3">
        <v>45721</v>
      </c>
      <c r="B43" s="14" t="s">
        <v>353</v>
      </c>
      <c r="C43" s="9" t="s">
        <v>151</v>
      </c>
      <c r="D43" s="13" t="s">
        <v>386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240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45807</v>
      </c>
      <c r="U43" s="11">
        <v>400</v>
      </c>
      <c r="V43" s="10">
        <v>268</v>
      </c>
      <c r="W43" s="10">
        <v>132</v>
      </c>
      <c r="X43" s="10">
        <v>0</v>
      </c>
      <c r="Y43" s="10">
        <v>138.6</v>
      </c>
      <c r="Z43" s="9" t="s">
        <v>116</v>
      </c>
      <c r="AA43" s="8">
        <v>130.92684</v>
      </c>
      <c r="AB43" s="8">
        <v>130.92684</v>
      </c>
      <c r="AC43" s="8">
        <v>0</v>
      </c>
      <c r="AD43" s="8">
        <v>0</v>
      </c>
      <c r="AE43" s="8">
        <v>130.92684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45807</v>
      </c>
      <c r="AK43" s="3">
        <v>45803</v>
      </c>
      <c r="AL43" s="3">
        <v>45796</v>
      </c>
      <c r="AM43" s="3">
        <v>45804</v>
      </c>
      <c r="AN43" s="3">
        <v>45805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229</v>
      </c>
      <c r="BD43" s="56">
        <v>0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5129.9516399999993</v>
      </c>
      <c r="AB44" s="8">
        <v>5129.9516399999993</v>
      </c>
      <c r="AC44" s="8">
        <v>0</v>
      </c>
      <c r="AD44" s="8">
        <v>0</v>
      </c>
      <c r="AE44" s="8">
        <v>5129.9516399999993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230</v>
      </c>
      <c r="BD44" s="56">
        <v>0</v>
      </c>
    </row>
    <row r="45" spans="1:56" ht="27.75" customHeight="1" x14ac:dyDescent="0.45">
      <c r="A45" s="3" t="s">
        <v>145</v>
      </c>
      <c r="B45" s="14" t="s">
        <v>145</v>
      </c>
      <c r="C45" s="9" t="s">
        <v>562</v>
      </c>
      <c r="D45" s="13" t="s">
        <v>563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150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122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1149.1877222222222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45789</v>
      </c>
      <c r="B47" s="14" t="s">
        <v>692</v>
      </c>
      <c r="C47" s="9" t="s">
        <v>80</v>
      </c>
      <c r="D47" s="13" t="s">
        <v>681</v>
      </c>
      <c r="E47" s="9">
        <v>20</v>
      </c>
      <c r="F47" s="9">
        <v>37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45808</v>
      </c>
      <c r="U47" s="11">
        <v>5000</v>
      </c>
      <c r="V47" s="10">
        <v>5500</v>
      </c>
      <c r="W47" s="10">
        <v>0</v>
      </c>
      <c r="X47" s="10">
        <v>5519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124</v>
      </c>
      <c r="AH47" s="1" t="s">
        <v>75</v>
      </c>
      <c r="AI47" s="1">
        <v>4</v>
      </c>
      <c r="AJ47" s="3">
        <v>45808</v>
      </c>
      <c r="AK47" s="3">
        <v>45804</v>
      </c>
      <c r="AL47" s="3">
        <v>45797</v>
      </c>
      <c r="AM47" s="3">
        <v>45805</v>
      </c>
      <c r="AN47" s="3">
        <v>45806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741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45720</v>
      </c>
      <c r="B48" s="14" t="s">
        <v>350</v>
      </c>
      <c r="C48" s="9" t="s">
        <v>111</v>
      </c>
      <c r="D48" s="13" t="s">
        <v>344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45807</v>
      </c>
      <c r="U48" s="11">
        <v>3000</v>
      </c>
      <c r="V48" s="10">
        <v>3047</v>
      </c>
      <c r="W48" s="10">
        <v>0</v>
      </c>
      <c r="X48" s="10">
        <v>5300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124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742</v>
      </c>
      <c r="C49" s="9" t="s">
        <v>151</v>
      </c>
      <c r="D49" s="13" t="s">
        <v>714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126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742</v>
      </c>
      <c r="C50" s="9" t="s">
        <v>151</v>
      </c>
      <c r="D50" s="13" t="s">
        <v>715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3280</v>
      </c>
      <c r="V50" s="10">
        <v>0</v>
      </c>
      <c r="W50" s="10">
        <v>3280</v>
      </c>
      <c r="X50" s="10">
        <v>5975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743</v>
      </c>
      <c r="C51" s="9" t="s">
        <v>151</v>
      </c>
      <c r="D51" s="13" t="s">
        <v>302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743</v>
      </c>
      <c r="C52" s="9" t="s">
        <v>151</v>
      </c>
      <c r="D52" s="13" t="s">
        <v>221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15040</v>
      </c>
      <c r="V52" s="10">
        <v>1263</v>
      </c>
      <c r="W52" s="10">
        <v>13777</v>
      </c>
      <c r="X52" s="10">
        <v>11105</v>
      </c>
      <c r="Y52" s="10">
        <v>4131.75</v>
      </c>
      <c r="Z52" s="9" t="s">
        <v>81</v>
      </c>
      <c r="AA52" s="8">
        <v>4329.0410625000004</v>
      </c>
      <c r="AB52" s="8">
        <v>4329.0410625000004</v>
      </c>
      <c r="AC52" s="8">
        <v>0</v>
      </c>
      <c r="AD52" s="8">
        <v>0</v>
      </c>
      <c r="AE52" s="8">
        <v>4329.0410625000004</v>
      </c>
      <c r="AF52" s="8">
        <v>0</v>
      </c>
      <c r="AG52" s="1" t="s">
        <v>123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744</v>
      </c>
      <c r="C53" s="9" t="s">
        <v>151</v>
      </c>
      <c r="D53" s="13" t="s">
        <v>342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81</v>
      </c>
      <c r="AA53" s="8">
        <v>10477.5</v>
      </c>
      <c r="AB53" s="8">
        <v>10477.5</v>
      </c>
      <c r="AC53" s="8">
        <v>0</v>
      </c>
      <c r="AD53" s="8">
        <v>0</v>
      </c>
      <c r="AE53" s="8">
        <v>10477.5</v>
      </c>
      <c r="AF53" s="8">
        <v>0</v>
      </c>
      <c r="AG53" s="1" t="s">
        <v>126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45721</v>
      </c>
      <c r="B54" s="14" t="s">
        <v>354</v>
      </c>
      <c r="C54" s="9" t="s">
        <v>151</v>
      </c>
      <c r="D54" s="13" t="s">
        <v>342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45807</v>
      </c>
      <c r="U54" s="11">
        <v>971</v>
      </c>
      <c r="V54" s="10">
        <v>0</v>
      </c>
      <c r="W54" s="10">
        <v>971</v>
      </c>
      <c r="X54" s="10">
        <v>0</v>
      </c>
      <c r="Y54" s="10">
        <v>1019.5500000000001</v>
      </c>
      <c r="Z54" s="9" t="s">
        <v>81</v>
      </c>
      <c r="AA54" s="8">
        <v>1017.3652500000002</v>
      </c>
      <c r="AB54" s="8">
        <v>1017.3652500000002</v>
      </c>
      <c r="AC54" s="8">
        <v>0</v>
      </c>
      <c r="AD54" s="8">
        <v>0</v>
      </c>
      <c r="AE54" s="8">
        <v>1017.3652500000002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744</v>
      </c>
      <c r="C55" s="9" t="s">
        <v>151</v>
      </c>
      <c r="D55" s="13" t="s">
        <v>716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45807</v>
      </c>
      <c r="U55" s="11">
        <v>5040</v>
      </c>
      <c r="V55" s="10">
        <v>498</v>
      </c>
      <c r="W55" s="10">
        <v>4542</v>
      </c>
      <c r="X55" s="10">
        <v>0</v>
      </c>
      <c r="Y55" s="10">
        <v>4769.1000000000004</v>
      </c>
      <c r="Z55" s="9" t="s">
        <v>81</v>
      </c>
      <c r="AA55" s="8">
        <v>4758.8805000000002</v>
      </c>
      <c r="AB55" s="8">
        <v>4758.8805000000002</v>
      </c>
      <c r="AC55" s="8">
        <v>0</v>
      </c>
      <c r="AD55" s="8">
        <v>0</v>
      </c>
      <c r="AE55" s="8">
        <v>4758.8805000000002</v>
      </c>
      <c r="AF55" s="8">
        <v>0</v>
      </c>
      <c r="AG55" s="1" t="s">
        <v>124</v>
      </c>
      <c r="AH55" s="1" t="s">
        <v>75</v>
      </c>
      <c r="AI55" s="1">
        <v>4</v>
      </c>
      <c r="AJ55" s="3">
        <v>45807</v>
      </c>
      <c r="AK55" s="3">
        <v>45803</v>
      </c>
      <c r="AL55" s="3">
        <v>45796</v>
      </c>
      <c r="AM55" s="3">
        <v>45804</v>
      </c>
      <c r="AN55" s="3">
        <v>45805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745</v>
      </c>
      <c r="C56" s="9" t="s">
        <v>151</v>
      </c>
      <c r="D56" s="13" t="s">
        <v>159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45807</v>
      </c>
      <c r="U56" s="11">
        <v>10000</v>
      </c>
      <c r="V56" s="10">
        <v>183</v>
      </c>
      <c r="W56" s="10">
        <v>9817</v>
      </c>
      <c r="X56" s="10">
        <v>7040</v>
      </c>
      <c r="Y56" s="10">
        <v>3108</v>
      </c>
      <c r="Z56" s="9" t="s">
        <v>81</v>
      </c>
      <c r="AA56" s="8">
        <v>3256.4070000000002</v>
      </c>
      <c r="AB56" s="8">
        <v>3256.4070000000002</v>
      </c>
      <c r="AC56" s="8">
        <v>0</v>
      </c>
      <c r="AD56" s="8">
        <v>0</v>
      </c>
      <c r="AE56" s="8">
        <v>3256.4070000000002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45807</v>
      </c>
      <c r="AK56" s="3">
        <v>45803</v>
      </c>
      <c r="AL56" s="3">
        <v>45796</v>
      </c>
      <c r="AM56" s="3">
        <v>45804</v>
      </c>
      <c r="AN56" s="3">
        <v>45805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745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81</v>
      </c>
      <c r="AA57" s="8">
        <v>10477.5</v>
      </c>
      <c r="AB57" s="8">
        <v>10477.5</v>
      </c>
      <c r="AC57" s="8">
        <v>0</v>
      </c>
      <c r="AD57" s="8">
        <v>0</v>
      </c>
      <c r="AE57" s="8">
        <v>10477.5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45807</v>
      </c>
      <c r="AK57" s="3">
        <v>45803</v>
      </c>
      <c r="AL57" s="3">
        <v>45796</v>
      </c>
      <c r="AM57" s="3">
        <v>45804</v>
      </c>
      <c r="AN57" s="3">
        <v>45805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482</v>
      </c>
      <c r="C58" s="9" t="s">
        <v>151</v>
      </c>
      <c r="D58" s="13" t="s">
        <v>140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240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45807</v>
      </c>
      <c r="U58" s="11">
        <v>5200</v>
      </c>
      <c r="V58" s="10">
        <v>1160</v>
      </c>
      <c r="W58" s="10">
        <v>4040</v>
      </c>
      <c r="X58" s="10">
        <v>35628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271</v>
      </c>
      <c r="AG58" s="1" t="s">
        <v>123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691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746</v>
      </c>
      <c r="C59" s="9" t="s">
        <v>151</v>
      </c>
      <c r="D59" s="13" t="s">
        <v>160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40000</v>
      </c>
      <c r="V59" s="10">
        <v>0</v>
      </c>
      <c r="W59" s="10">
        <v>40000</v>
      </c>
      <c r="X59" s="10">
        <v>0</v>
      </c>
      <c r="Y59" s="10">
        <v>42000</v>
      </c>
      <c r="Z59" s="9" t="s">
        <v>81</v>
      </c>
      <c r="AA59" s="8">
        <v>41910</v>
      </c>
      <c r="AB59" s="8">
        <v>8000</v>
      </c>
      <c r="AC59" s="8">
        <v>33910</v>
      </c>
      <c r="AD59" s="8">
        <v>0</v>
      </c>
      <c r="AE59" s="8">
        <v>41910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732</v>
      </c>
      <c r="AZ59" s="2">
        <v>0</v>
      </c>
      <c r="BA59" s="2">
        <v>0</v>
      </c>
      <c r="BB59" s="2">
        <v>0</v>
      </c>
      <c r="BC59" s="1" t="s">
        <v>107</v>
      </c>
      <c r="BD59" s="56">
        <v>2562.0888888888881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45807</v>
      </c>
      <c r="U60" s="11">
        <v>1866</v>
      </c>
      <c r="V60" s="10">
        <v>608</v>
      </c>
      <c r="W60" s="10">
        <v>1258</v>
      </c>
      <c r="X60" s="10">
        <v>0</v>
      </c>
      <c r="Y60" s="10">
        <v>1320.9</v>
      </c>
      <c r="Z60" s="9" t="s">
        <v>81</v>
      </c>
      <c r="AA60" s="8">
        <v>1318.0695000000003</v>
      </c>
      <c r="AB60" s="8">
        <v>0</v>
      </c>
      <c r="AC60" s="8">
        <v>1318.0695000000003</v>
      </c>
      <c r="AD60" s="8">
        <v>0</v>
      </c>
      <c r="AE60" s="8">
        <v>1318.0695000000003</v>
      </c>
      <c r="AF60" s="8" t="s">
        <v>271</v>
      </c>
      <c r="AG60" s="1" t="s">
        <v>123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99.587473333333321</v>
      </c>
    </row>
    <row r="61" spans="1:56" ht="27.75" customHeight="1" x14ac:dyDescent="0.45">
      <c r="A61" s="3">
        <v>45796</v>
      </c>
      <c r="B61" s="14" t="s">
        <v>747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0</v>
      </c>
      <c r="AC61" s="8">
        <v>10477.5</v>
      </c>
      <c r="AD61" s="8">
        <v>0</v>
      </c>
      <c r="AE61" s="8">
        <v>10477.5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791.63333333333321</v>
      </c>
    </row>
    <row r="62" spans="1:56" ht="27.75" customHeight="1" x14ac:dyDescent="0.45">
      <c r="A62" s="3">
        <v>45766</v>
      </c>
      <c r="B62" s="14" t="s">
        <v>483</v>
      </c>
      <c r="C62" s="9" t="s">
        <v>151</v>
      </c>
      <c r="D62" s="13" t="s">
        <v>304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1120</v>
      </c>
      <c r="V62" s="10">
        <v>700</v>
      </c>
      <c r="W62" s="10">
        <v>420</v>
      </c>
      <c r="X62" s="10">
        <v>0</v>
      </c>
      <c r="Y62" s="10">
        <v>441</v>
      </c>
      <c r="Z62" s="9" t="s">
        <v>81</v>
      </c>
      <c r="AA62" s="8">
        <v>440.05500000000006</v>
      </c>
      <c r="AB62" s="8">
        <v>0</v>
      </c>
      <c r="AC62" s="8">
        <v>440.05500000000006</v>
      </c>
      <c r="AD62" s="8">
        <v>0</v>
      </c>
      <c r="AE62" s="8">
        <v>440.05500000000006</v>
      </c>
      <c r="AF62" s="8" t="s">
        <v>271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33.248599999999996</v>
      </c>
    </row>
    <row r="63" spans="1:56" ht="27.75" customHeight="1" x14ac:dyDescent="0.45">
      <c r="A63" s="3">
        <v>45720</v>
      </c>
      <c r="B63" s="14" t="s">
        <v>349</v>
      </c>
      <c r="C63" s="9" t="s">
        <v>111</v>
      </c>
      <c r="D63" s="13" t="s">
        <v>452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45817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45817</v>
      </c>
      <c r="AK63" s="3">
        <v>45813</v>
      </c>
      <c r="AL63" s="3">
        <v>45806</v>
      </c>
      <c r="AM63" s="3">
        <v>45814</v>
      </c>
      <c r="AN63" s="3">
        <v>45815</v>
      </c>
      <c r="AO63" s="3">
        <v>45816</v>
      </c>
      <c r="AP63" s="3">
        <v>45812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45741</v>
      </c>
      <c r="B64" s="14" t="s">
        <v>387</v>
      </c>
      <c r="C64" s="9" t="s">
        <v>111</v>
      </c>
      <c r="D64" s="13" t="s">
        <v>382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45817</v>
      </c>
      <c r="U64" s="11">
        <v>2000</v>
      </c>
      <c r="V64" s="10">
        <v>1920</v>
      </c>
      <c r="W64" s="10">
        <v>80</v>
      </c>
      <c r="X64" s="10">
        <v>4209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45817</v>
      </c>
      <c r="AK64" s="3">
        <v>45813</v>
      </c>
      <c r="AL64" s="3">
        <v>45806</v>
      </c>
      <c r="AM64" s="3">
        <v>45814</v>
      </c>
      <c r="AN64" s="3">
        <v>45815</v>
      </c>
      <c r="AO64" s="3">
        <v>45816</v>
      </c>
      <c r="AP64" s="3">
        <v>45812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439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45799</v>
      </c>
      <c r="B65" s="14" t="s">
        <v>795</v>
      </c>
      <c r="C65" s="9" t="s">
        <v>764</v>
      </c>
      <c r="D65" s="13" t="s">
        <v>765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81</v>
      </c>
      <c r="AA65" s="8">
        <v>11902.44</v>
      </c>
      <c r="AB65" s="8">
        <v>0</v>
      </c>
      <c r="AC65" s="8">
        <v>11902.44</v>
      </c>
      <c r="AD65" s="8">
        <v>0</v>
      </c>
      <c r="AE65" s="8">
        <v>11902.44</v>
      </c>
      <c r="AF65" s="8" t="s">
        <v>271</v>
      </c>
      <c r="AG65" s="1" t="s">
        <v>122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899.29546666666681</v>
      </c>
    </row>
    <row r="66" spans="1:56" ht="27.75" customHeight="1" x14ac:dyDescent="0.45">
      <c r="A66" s="3">
        <v>45799</v>
      </c>
      <c r="B66" s="14" t="s">
        <v>795</v>
      </c>
      <c r="C66" s="9" t="s">
        <v>764</v>
      </c>
      <c r="D66" s="13" t="s">
        <v>766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8000</v>
      </c>
      <c r="V66" s="10">
        <v>0</v>
      </c>
      <c r="W66" s="10">
        <v>8000</v>
      </c>
      <c r="X66" s="10">
        <v>0</v>
      </c>
      <c r="Y66" s="10">
        <v>8400</v>
      </c>
      <c r="Z66" s="9" t="s">
        <v>81</v>
      </c>
      <c r="AA66" s="8">
        <v>7934.96</v>
      </c>
      <c r="AB66" s="8">
        <v>0</v>
      </c>
      <c r="AC66" s="8">
        <v>7934.96</v>
      </c>
      <c r="AD66" s="8">
        <v>0</v>
      </c>
      <c r="AE66" s="8">
        <v>7934.96</v>
      </c>
      <c r="AF66" s="8" t="s">
        <v>271</v>
      </c>
      <c r="AG66" s="1" t="s">
        <v>122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599.53031111111113</v>
      </c>
    </row>
    <row r="67" spans="1:56" ht="27.75" customHeight="1" x14ac:dyDescent="0.45">
      <c r="A67" s="3">
        <v>45782</v>
      </c>
      <c r="B67" s="14" t="s">
        <v>708</v>
      </c>
      <c r="C67" s="9" t="s">
        <v>80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7.75" customHeight="1" x14ac:dyDescent="0.45">
      <c r="A68" s="3">
        <v>45756</v>
      </c>
      <c r="B68" s="14" t="s">
        <v>443</v>
      </c>
      <c r="C68" s="9" t="s">
        <v>80</v>
      </c>
      <c r="D68" s="13" t="s">
        <v>444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3000</v>
      </c>
      <c r="V68" s="10">
        <v>3148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45740</v>
      </c>
      <c r="B69" s="14" t="s">
        <v>384</v>
      </c>
      <c r="C69" s="9" t="s">
        <v>80</v>
      </c>
      <c r="D69" s="13" t="s">
        <v>292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2500</v>
      </c>
      <c r="V69" s="10">
        <v>2825</v>
      </c>
      <c r="W69" s="10">
        <v>0</v>
      </c>
      <c r="X69" s="10">
        <v>5688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144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45803</v>
      </c>
      <c r="B70" s="14" t="s">
        <v>796</v>
      </c>
      <c r="C70" s="9" t="s">
        <v>111</v>
      </c>
      <c r="D70" s="13" t="s">
        <v>797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45835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45835</v>
      </c>
      <c r="AK70" s="3">
        <v>45831</v>
      </c>
      <c r="AL70" s="3">
        <v>45824</v>
      </c>
      <c r="AM70" s="3">
        <v>45832</v>
      </c>
      <c r="AN70" s="3">
        <v>45833</v>
      </c>
      <c r="AO70" s="3">
        <v>45834</v>
      </c>
      <c r="AP70" s="3">
        <v>45830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7.75" customHeight="1" x14ac:dyDescent="0.45">
      <c r="A71" s="3">
        <v>45803</v>
      </c>
      <c r="B71" s="14" t="s">
        <v>798</v>
      </c>
      <c r="C71" s="9" t="s">
        <v>111</v>
      </c>
      <c r="D71" s="13" t="s">
        <v>799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45817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45817</v>
      </c>
      <c r="AK71" s="3">
        <v>45813</v>
      </c>
      <c r="AL71" s="3">
        <v>45806</v>
      </c>
      <c r="AM71" s="3">
        <v>45814</v>
      </c>
      <c r="AN71" s="3">
        <v>45815</v>
      </c>
      <c r="AO71" s="3">
        <v>45816</v>
      </c>
      <c r="AP71" s="3">
        <v>45812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250.15613333333337</v>
      </c>
    </row>
    <row r="72" spans="1:56" ht="27.75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45838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customHeight="1" x14ac:dyDescent="0.45">
      <c r="A73" s="3">
        <v>45803</v>
      </c>
      <c r="B73" s="14" t="s">
        <v>800</v>
      </c>
      <c r="C73" s="9" t="s">
        <v>111</v>
      </c>
      <c r="D73" s="13" t="s">
        <v>801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144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7.75" customHeight="1" x14ac:dyDescent="0.45">
      <c r="A74" s="3">
        <v>45798</v>
      </c>
      <c r="B74" s="14" t="s">
        <v>777</v>
      </c>
      <c r="C74" s="9" t="s">
        <v>111</v>
      </c>
      <c r="D74" s="13" t="s">
        <v>767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144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45782</v>
      </c>
      <c r="B75" s="14" t="s">
        <v>708</v>
      </c>
      <c r="C75" s="9" t="s">
        <v>80</v>
      </c>
      <c r="D75" s="13" t="s">
        <v>421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144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1667.7075555555555</v>
      </c>
    </row>
    <row r="76" spans="1:56" ht="27.75" customHeight="1" x14ac:dyDescent="0.45">
      <c r="A76" s="3">
        <v>45721</v>
      </c>
      <c r="B76" s="14" t="s">
        <v>354</v>
      </c>
      <c r="C76" s="9" t="s">
        <v>151</v>
      </c>
      <c r="D76" s="13" t="s">
        <v>303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45611</v>
      </c>
      <c r="B77" s="14" t="s">
        <v>237</v>
      </c>
      <c r="C77" s="9" t="s">
        <v>151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356</v>
      </c>
      <c r="C78" s="9" t="s">
        <v>151</v>
      </c>
      <c r="D78" s="13" t="s">
        <v>343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144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145</v>
      </c>
      <c r="B79" s="14" t="s">
        <v>145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1667.7075555555555</v>
      </c>
    </row>
    <row r="80" spans="1:56" ht="27.75" customHeight="1" x14ac:dyDescent="0.45">
      <c r="A80" s="3" t="s">
        <v>145</v>
      </c>
      <c r="B80" s="14" t="s">
        <v>145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45681</v>
      </c>
      <c r="B81" s="14" t="s">
        <v>311</v>
      </c>
      <c r="C81" s="9" t="s">
        <v>80</v>
      </c>
      <c r="D81" s="13" t="s">
        <v>309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customHeight="1" x14ac:dyDescent="0.45">
      <c r="A82" s="3">
        <v>45705</v>
      </c>
      <c r="B82" s="14" t="s">
        <v>330</v>
      </c>
      <c r="C82" s="9" t="s">
        <v>151</v>
      </c>
      <c r="D82" s="13" t="s">
        <v>205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336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45674</v>
      </c>
      <c r="B83" s="14" t="s">
        <v>307</v>
      </c>
      <c r="C83" s="9" t="s">
        <v>151</v>
      </c>
      <c r="D83" s="13" t="s">
        <v>305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335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45611</v>
      </c>
      <c r="B84" s="14" t="s">
        <v>236</v>
      </c>
      <c r="C84" s="9" t="s">
        <v>151</v>
      </c>
      <c r="D84" s="13" t="s">
        <v>232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45523</v>
      </c>
      <c r="B85" s="14" t="s">
        <v>201</v>
      </c>
      <c r="C85" s="9" t="s">
        <v>151</v>
      </c>
      <c r="D85" s="13" t="s">
        <v>199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201</v>
      </c>
      <c r="C86" s="9" t="s">
        <v>151</v>
      </c>
      <c r="D86" s="13" t="s">
        <v>200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45752</v>
      </c>
      <c r="B87" s="14" t="s">
        <v>414</v>
      </c>
      <c r="C87" s="9" t="s">
        <v>80</v>
      </c>
      <c r="D87" s="13" t="s">
        <v>415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439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45741</v>
      </c>
      <c r="B88" s="14" t="s">
        <v>388</v>
      </c>
      <c r="C88" s="9" t="s">
        <v>111</v>
      </c>
      <c r="D88" s="13" t="s">
        <v>383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137</v>
      </c>
      <c r="C89" s="9" t="s">
        <v>111</v>
      </c>
      <c r="D89" s="13" t="s">
        <v>264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45720</v>
      </c>
      <c r="B90" s="14" t="s">
        <v>137</v>
      </c>
      <c r="C90" s="9" t="s">
        <v>111</v>
      </c>
      <c r="D90" s="13" t="s">
        <v>289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45541</v>
      </c>
      <c r="B91" s="14" t="s">
        <v>207</v>
      </c>
      <c r="C91" s="9" t="s">
        <v>111</v>
      </c>
      <c r="D91" s="13" t="s">
        <v>208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213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298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45548</v>
      </c>
      <c r="B92" s="14" t="s">
        <v>211</v>
      </c>
      <c r="C92" s="9" t="s">
        <v>111</v>
      </c>
      <c r="D92" s="13" t="s">
        <v>210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144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45581</v>
      </c>
      <c r="B93" s="14" t="s">
        <v>217</v>
      </c>
      <c r="C93" s="9" t="s">
        <v>111</v>
      </c>
      <c r="D93" s="13" t="s">
        <v>218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328005.90831249999</v>
      </c>
      <c r="AB94" s="8">
        <v>45627.583812500001</v>
      </c>
      <c r="AC94" s="8">
        <v>282378.32450000005</v>
      </c>
      <c r="AD94" s="8">
        <v>3310.89</v>
      </c>
      <c r="AE94" s="8">
        <v>324695.01831250009</v>
      </c>
      <c r="AF94" s="8" t="s">
        <v>58</v>
      </c>
      <c r="AG94" s="1" t="s">
        <v>122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45796</v>
      </c>
      <c r="B95" s="14" t="s">
        <v>748</v>
      </c>
      <c r="C95" s="9" t="s">
        <v>151</v>
      </c>
      <c r="D95" s="13" t="s">
        <v>717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240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45807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271</v>
      </c>
      <c r="AG95" s="1" t="s">
        <v>124</v>
      </c>
      <c r="AH95" s="1" t="s">
        <v>74</v>
      </c>
      <c r="AI95" s="1">
        <v>2</v>
      </c>
      <c r="AJ95" s="3">
        <v>45807</v>
      </c>
      <c r="AK95" s="3">
        <v>0</v>
      </c>
      <c r="AL95" s="3">
        <v>45798</v>
      </c>
      <c r="AM95" s="3">
        <v>45805</v>
      </c>
      <c r="AN95" s="3">
        <v>45806</v>
      </c>
      <c r="AO95" s="3">
        <v>45806</v>
      </c>
      <c r="AP95" s="3">
        <v>45802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636</v>
      </c>
      <c r="C96" s="9" t="s">
        <v>86</v>
      </c>
      <c r="D96" s="13" t="s">
        <v>637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45813</v>
      </c>
      <c r="U96" s="11">
        <v>13000</v>
      </c>
      <c r="V96" s="10">
        <v>12948</v>
      </c>
      <c r="W96" s="10">
        <v>52</v>
      </c>
      <c r="X96" s="10">
        <v>13460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277</v>
      </c>
      <c r="AG96" s="1" t="s">
        <v>124</v>
      </c>
      <c r="AH96" s="1" t="s">
        <v>74</v>
      </c>
      <c r="AI96" s="1">
        <v>2</v>
      </c>
      <c r="AJ96" s="3">
        <v>45813</v>
      </c>
      <c r="AK96" s="3">
        <v>0</v>
      </c>
      <c r="AL96" s="3">
        <v>45804</v>
      </c>
      <c r="AM96" s="3">
        <v>45811</v>
      </c>
      <c r="AN96" s="3">
        <v>45812</v>
      </c>
      <c r="AO96" s="3">
        <v>45812</v>
      </c>
      <c r="AP96" s="3">
        <v>45808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45804</v>
      </c>
      <c r="B97" s="14" t="s">
        <v>802</v>
      </c>
      <c r="C97" s="9" t="s">
        <v>86</v>
      </c>
      <c r="D97" s="13" t="s">
        <v>637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82</v>
      </c>
      <c r="AA97" s="8">
        <v>5378.4500000000007</v>
      </c>
      <c r="AB97" s="8">
        <v>5378.4500000000007</v>
      </c>
      <c r="AC97" s="8">
        <v>0</v>
      </c>
      <c r="AD97" s="8">
        <v>0</v>
      </c>
      <c r="AE97" s="8">
        <v>0</v>
      </c>
      <c r="AF97" s="8" t="s">
        <v>277</v>
      </c>
      <c r="AG97" s="1" t="s">
        <v>124</v>
      </c>
      <c r="AH97" s="1" t="s">
        <v>74</v>
      </c>
      <c r="AI97" s="1">
        <v>2</v>
      </c>
      <c r="AJ97" s="3">
        <v>45813</v>
      </c>
      <c r="AK97" s="3">
        <v>0</v>
      </c>
      <c r="AL97" s="3">
        <v>45804</v>
      </c>
      <c r="AM97" s="3">
        <v>45811</v>
      </c>
      <c r="AN97" s="3">
        <v>45812</v>
      </c>
      <c r="AO97" s="3">
        <v>45812</v>
      </c>
      <c r="AP97" s="3">
        <v>45808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45785</v>
      </c>
      <c r="B98" s="14" t="s">
        <v>640</v>
      </c>
      <c r="C98" s="9" t="s">
        <v>86</v>
      </c>
      <c r="D98" s="13" t="s">
        <v>641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45817</v>
      </c>
      <c r="U98" s="11">
        <v>60000</v>
      </c>
      <c r="V98" s="10">
        <v>0</v>
      </c>
      <c r="W98" s="10">
        <v>60000</v>
      </c>
      <c r="X98" s="10">
        <v>62600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642</v>
      </c>
      <c r="AG98" s="1" t="s">
        <v>124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45785</v>
      </c>
      <c r="B99" s="14" t="s">
        <v>643</v>
      </c>
      <c r="C99" s="9" t="s">
        <v>86</v>
      </c>
      <c r="D99" s="13" t="s">
        <v>644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45817</v>
      </c>
      <c r="U99" s="11">
        <v>15000</v>
      </c>
      <c r="V99" s="10">
        <v>0</v>
      </c>
      <c r="W99" s="10">
        <v>15000</v>
      </c>
      <c r="X99" s="10">
        <v>15750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642</v>
      </c>
      <c r="AG99" s="1" t="s">
        <v>122</v>
      </c>
      <c r="AH99" s="1" t="s">
        <v>74</v>
      </c>
      <c r="AI99" s="1">
        <v>2</v>
      </c>
      <c r="AJ99" s="3">
        <v>45817</v>
      </c>
      <c r="AK99" s="3">
        <v>0</v>
      </c>
      <c r="AL99" s="3">
        <v>45808</v>
      </c>
      <c r="AM99" s="3">
        <v>45815</v>
      </c>
      <c r="AN99" s="3">
        <v>45816</v>
      </c>
      <c r="AO99" s="3">
        <v>45816</v>
      </c>
      <c r="AP99" s="3">
        <v>45812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45785</v>
      </c>
      <c r="B100" s="14" t="s">
        <v>643</v>
      </c>
      <c r="C100" s="9" t="s">
        <v>86</v>
      </c>
      <c r="D100" s="13" t="s">
        <v>321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45817</v>
      </c>
      <c r="U100" s="11">
        <v>40000</v>
      </c>
      <c r="V100" s="10">
        <v>0</v>
      </c>
      <c r="W100" s="10">
        <v>40000</v>
      </c>
      <c r="X100" s="10">
        <v>41600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642</v>
      </c>
      <c r="AG100" s="1" t="s">
        <v>61</v>
      </c>
      <c r="AH100" s="1" t="s">
        <v>74</v>
      </c>
      <c r="AI100" s="1">
        <v>2</v>
      </c>
      <c r="AJ100" s="3">
        <v>45817</v>
      </c>
      <c r="AK100" s="3">
        <v>0</v>
      </c>
      <c r="AL100" s="3">
        <v>45808</v>
      </c>
      <c r="AM100" s="3">
        <v>45815</v>
      </c>
      <c r="AN100" s="3">
        <v>45816</v>
      </c>
      <c r="AO100" s="3">
        <v>45816</v>
      </c>
      <c r="AP100" s="3">
        <v>45812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45786</v>
      </c>
      <c r="B101" s="14" t="s">
        <v>693</v>
      </c>
      <c r="C101" s="9" t="s">
        <v>86</v>
      </c>
      <c r="D101" s="13" t="s">
        <v>653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45824</v>
      </c>
      <c r="U101" s="11">
        <v>20000</v>
      </c>
      <c r="V101" s="10">
        <v>0</v>
      </c>
      <c r="W101" s="10">
        <v>20000</v>
      </c>
      <c r="X101" s="10">
        <v>21045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642</v>
      </c>
      <c r="AG101" s="1" t="s">
        <v>122</v>
      </c>
      <c r="AH101" s="1" t="s">
        <v>74</v>
      </c>
      <c r="AI101" s="1">
        <v>2</v>
      </c>
      <c r="AJ101" s="3">
        <v>45824</v>
      </c>
      <c r="AK101" s="3">
        <v>0</v>
      </c>
      <c r="AL101" s="3">
        <v>45815</v>
      </c>
      <c r="AM101" s="3">
        <v>45822</v>
      </c>
      <c r="AN101" s="3">
        <v>45823</v>
      </c>
      <c r="AO101" s="3">
        <v>45823</v>
      </c>
      <c r="AP101" s="3">
        <v>45819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45786</v>
      </c>
      <c r="B102" s="14" t="s">
        <v>694</v>
      </c>
      <c r="C102" s="9" t="s">
        <v>86</v>
      </c>
      <c r="D102" s="13" t="s">
        <v>654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284</v>
      </c>
      <c r="T102" s="12">
        <v>45838</v>
      </c>
      <c r="U102" s="11">
        <v>10000</v>
      </c>
      <c r="V102" s="10">
        <v>10196</v>
      </c>
      <c r="W102" s="10">
        <v>0</v>
      </c>
      <c r="X102" s="10">
        <v>10500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270</v>
      </c>
      <c r="AG102" s="1" t="s">
        <v>122</v>
      </c>
      <c r="AH102" s="1" t="s">
        <v>74</v>
      </c>
      <c r="AI102" s="1">
        <v>2</v>
      </c>
      <c r="AJ102" s="3">
        <v>45838</v>
      </c>
      <c r="AK102" s="3">
        <v>0</v>
      </c>
      <c r="AL102" s="3">
        <v>45829</v>
      </c>
      <c r="AM102" s="3">
        <v>45836</v>
      </c>
      <c r="AN102" s="3">
        <v>45837</v>
      </c>
      <c r="AO102" s="3">
        <v>45837</v>
      </c>
      <c r="AP102" s="3">
        <v>45833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 t="s">
        <v>145</v>
      </c>
      <c r="B103" s="14" t="s">
        <v>145</v>
      </c>
      <c r="C103" s="9" t="s">
        <v>151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45838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82</v>
      </c>
      <c r="AA103" s="8">
        <v>104775.00000000001</v>
      </c>
      <c r="AB103" s="8">
        <v>45515</v>
      </c>
      <c r="AC103" s="8">
        <v>59260.000000000015</v>
      </c>
      <c r="AD103" s="8">
        <v>0</v>
      </c>
      <c r="AE103" s="8">
        <v>0</v>
      </c>
      <c r="AF103" s="8" t="s">
        <v>271</v>
      </c>
      <c r="AG103" s="1" t="s">
        <v>122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4530.0977777777789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110153.45000000001</v>
      </c>
      <c r="AB104" s="8">
        <v>50893.45</v>
      </c>
      <c r="AC104" s="8">
        <v>59260.000000000015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145</v>
      </c>
      <c r="B105" s="14" t="s">
        <v>145</v>
      </c>
      <c r="C105" s="9" t="s">
        <v>567</v>
      </c>
      <c r="D105" s="13" t="s">
        <v>567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45807</v>
      </c>
      <c r="U105" s="11">
        <v>1345000</v>
      </c>
      <c r="V105" s="10">
        <v>0</v>
      </c>
      <c r="W105" s="10">
        <v>1345000</v>
      </c>
      <c r="X105" s="10">
        <v>0</v>
      </c>
      <c r="Y105" s="10">
        <v>1412250</v>
      </c>
      <c r="Z105" s="9" t="s">
        <v>568</v>
      </c>
      <c r="AA105" s="8">
        <v>1249170.095</v>
      </c>
      <c r="AB105" s="8">
        <v>484980</v>
      </c>
      <c r="AC105" s="8">
        <v>764190.09499999997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74</v>
      </c>
      <c r="AI105" s="1">
        <v>2</v>
      </c>
      <c r="AJ105" s="3">
        <v>45807</v>
      </c>
      <c r="AK105" s="3">
        <v>0</v>
      </c>
      <c r="AL105" s="3">
        <v>45798</v>
      </c>
      <c r="AM105" s="3">
        <v>45805</v>
      </c>
      <c r="AN105" s="3">
        <v>45806</v>
      </c>
      <c r="AO105" s="3">
        <v>45806</v>
      </c>
      <c r="AP105" s="3">
        <v>45802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569</v>
      </c>
      <c r="BD105" s="56">
        <v>67121.363344166661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568</v>
      </c>
      <c r="AA106" s="8">
        <v>1249170.095</v>
      </c>
      <c r="AB106" s="8">
        <v>484980</v>
      </c>
      <c r="AC106" s="8">
        <v>764190.09499999997</v>
      </c>
      <c r="AD106" s="8">
        <v>0</v>
      </c>
      <c r="AE106" s="8">
        <v>0</v>
      </c>
      <c r="AF106" s="8" t="s">
        <v>58</v>
      </c>
      <c r="AG106" s="1" t="s">
        <v>123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570</v>
      </c>
      <c r="BD106" s="56">
        <v>0</v>
      </c>
    </row>
    <row r="107" spans="1:56" ht="27.75" customHeight="1" x14ac:dyDescent="0.45">
      <c r="A107" s="3">
        <v>45803</v>
      </c>
      <c r="B107" s="14" t="s">
        <v>803</v>
      </c>
      <c r="C107" s="9" t="s">
        <v>253</v>
      </c>
      <c r="D107" s="13" t="s">
        <v>789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45814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139</v>
      </c>
      <c r="AA107" s="8">
        <v>9918.7000000000007</v>
      </c>
      <c r="AB107" s="8">
        <v>2048</v>
      </c>
      <c r="AC107" s="8">
        <v>7870.7000000000007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72</v>
      </c>
      <c r="AI107" s="1">
        <v>3</v>
      </c>
      <c r="AJ107" s="3">
        <v>45814</v>
      </c>
      <c r="AK107" s="3">
        <v>0</v>
      </c>
      <c r="AL107" s="3">
        <v>45804</v>
      </c>
      <c r="AM107" s="3">
        <v>45811</v>
      </c>
      <c r="AN107" s="3">
        <v>45812</v>
      </c>
      <c r="AO107" s="3">
        <v>45812</v>
      </c>
      <c r="AP107" s="3">
        <v>45809</v>
      </c>
      <c r="AQ107" s="3">
        <v>45813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537.17527499999994</v>
      </c>
    </row>
    <row r="108" spans="1:56" ht="27.75" customHeight="1" x14ac:dyDescent="0.45">
      <c r="A108" s="3" t="s">
        <v>145</v>
      </c>
      <c r="B108" s="14" t="s">
        <v>145</v>
      </c>
      <c r="C108" s="9" t="s">
        <v>191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45807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139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77</v>
      </c>
      <c r="AI108" s="1">
        <v>2</v>
      </c>
      <c r="AJ108" s="3">
        <v>45807</v>
      </c>
      <c r="AK108" s="3">
        <v>0</v>
      </c>
      <c r="AL108" s="3">
        <v>0</v>
      </c>
      <c r="AM108" s="3">
        <v>0</v>
      </c>
      <c r="AN108" s="3">
        <v>0</v>
      </c>
      <c r="AO108" s="3">
        <v>45805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 t="s">
        <v>145</v>
      </c>
      <c r="B109" s="14" t="s">
        <v>145</v>
      </c>
      <c r="C109" s="9" t="s">
        <v>191</v>
      </c>
      <c r="D109" s="13" t="s">
        <v>59</v>
      </c>
      <c r="E109" s="9">
        <v>21</v>
      </c>
      <c r="F109" s="9">
        <v>38</v>
      </c>
      <c r="G109" s="9" t="s">
        <v>60</v>
      </c>
      <c r="H109" s="9">
        <v>0</v>
      </c>
      <c r="I109" s="9">
        <v>69</v>
      </c>
      <c r="J109" s="9" t="s">
        <v>57</v>
      </c>
      <c r="K109" s="9">
        <v>5</v>
      </c>
      <c r="L109" s="9" t="s">
        <v>93</v>
      </c>
      <c r="M109" s="10">
        <v>22</v>
      </c>
      <c r="N109" s="9">
        <v>41</v>
      </c>
      <c r="O109" s="9">
        <v>40</v>
      </c>
      <c r="P109" s="10">
        <v>111.26584198399999</v>
      </c>
      <c r="Q109" s="10">
        <v>0</v>
      </c>
      <c r="R109" s="10">
        <v>111.26584198399999</v>
      </c>
      <c r="S109" s="9" t="s">
        <v>71</v>
      </c>
      <c r="T109" s="12">
        <v>45807</v>
      </c>
      <c r="U109" s="11">
        <v>5000</v>
      </c>
      <c r="V109" s="10">
        <v>0</v>
      </c>
      <c r="W109" s="10">
        <v>5000</v>
      </c>
      <c r="X109" s="10">
        <v>0</v>
      </c>
      <c r="Y109" s="10">
        <v>0</v>
      </c>
      <c r="Z109" s="9" t="s">
        <v>139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768</v>
      </c>
      <c r="AI109" s="1">
        <v>2</v>
      </c>
      <c r="AJ109" s="3">
        <v>45807</v>
      </c>
      <c r="AK109" s="3">
        <v>0</v>
      </c>
      <c r="AL109" s="3">
        <v>0</v>
      </c>
      <c r="AM109" s="3">
        <v>0</v>
      </c>
      <c r="AN109" s="3">
        <v>0</v>
      </c>
      <c r="AO109" s="3">
        <v>45805</v>
      </c>
      <c r="AP109" s="3">
        <v>45802</v>
      </c>
      <c r="AQ109" s="3">
        <v>45806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67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139</v>
      </c>
      <c r="AA110" s="8">
        <v>20955</v>
      </c>
      <c r="AB110" s="8">
        <v>13084.3</v>
      </c>
      <c r="AC110" s="8">
        <v>7870.7000000000007</v>
      </c>
      <c r="AD110" s="8">
        <v>0</v>
      </c>
      <c r="AE110" s="8">
        <v>0</v>
      </c>
      <c r="AF110" s="8" t="s">
        <v>58</v>
      </c>
      <c r="AG110" s="1" t="s">
        <v>123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45628</v>
      </c>
      <c r="B111" s="14" t="s">
        <v>245</v>
      </c>
      <c r="C111" s="9" t="s">
        <v>113</v>
      </c>
      <c r="D111" s="13" t="s">
        <v>158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114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128</v>
      </c>
      <c r="AA111" s="8">
        <v>8605.52</v>
      </c>
      <c r="AB111" s="8">
        <v>0</v>
      </c>
      <c r="AC111" s="8">
        <v>8605.52</v>
      </c>
      <c r="AD111" s="8">
        <v>0</v>
      </c>
      <c r="AE111" s="8">
        <v>8605.52</v>
      </c>
      <c r="AF111" s="8">
        <v>0</v>
      </c>
      <c r="AG111" s="1" t="s">
        <v>124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285</v>
      </c>
      <c r="AZ111" s="2">
        <v>0</v>
      </c>
      <c r="BA111" s="2">
        <v>0</v>
      </c>
      <c r="BB111" s="2">
        <v>0</v>
      </c>
      <c r="BC111" s="1" t="s">
        <v>129</v>
      </c>
      <c r="BD111" s="56">
        <v>618.85162826666658</v>
      </c>
    </row>
    <row r="112" spans="1:56" ht="27.75" customHeight="1" x14ac:dyDescent="0.45">
      <c r="A112" s="3">
        <v>45785</v>
      </c>
      <c r="B112" s="14" t="s">
        <v>625</v>
      </c>
      <c r="C112" s="9" t="s">
        <v>115</v>
      </c>
      <c r="D112" s="13" t="s">
        <v>628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45807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128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126</v>
      </c>
      <c r="AH112" s="1" t="s">
        <v>68</v>
      </c>
      <c r="AI112" s="1">
        <v>4</v>
      </c>
      <c r="AJ112" s="3">
        <v>45807</v>
      </c>
      <c r="AK112" s="3">
        <v>45803</v>
      </c>
      <c r="AL112" s="3">
        <v>45797</v>
      </c>
      <c r="AM112" s="3">
        <v>45804</v>
      </c>
      <c r="AN112" s="3">
        <v>45805</v>
      </c>
      <c r="AO112" s="3">
        <v>45805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45786</v>
      </c>
      <c r="B113" s="14" t="s">
        <v>671</v>
      </c>
      <c r="C113" s="9" t="s">
        <v>115</v>
      </c>
      <c r="D113" s="13" t="s">
        <v>656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45807</v>
      </c>
      <c r="U113" s="11">
        <v>30000</v>
      </c>
      <c r="V113" s="10">
        <v>10000</v>
      </c>
      <c r="W113" s="10">
        <v>20000</v>
      </c>
      <c r="X113" s="10">
        <v>31500</v>
      </c>
      <c r="Y113" s="10">
        <v>0</v>
      </c>
      <c r="Z113" s="9" t="s">
        <v>128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124</v>
      </c>
      <c r="AH113" s="1" t="s">
        <v>68</v>
      </c>
      <c r="AI113" s="1">
        <v>4</v>
      </c>
      <c r="AJ113" s="3">
        <v>45807</v>
      </c>
      <c r="AK113" s="3">
        <v>45803</v>
      </c>
      <c r="AL113" s="3">
        <v>45797</v>
      </c>
      <c r="AM113" s="3">
        <v>45804</v>
      </c>
      <c r="AN113" s="3">
        <v>45805</v>
      </c>
      <c r="AO113" s="3">
        <v>45805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45786</v>
      </c>
      <c r="B114" s="14" t="s">
        <v>671</v>
      </c>
      <c r="C114" s="9" t="s">
        <v>115</v>
      </c>
      <c r="D114" s="13" t="s">
        <v>517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45807</v>
      </c>
      <c r="U114" s="11">
        <v>30000</v>
      </c>
      <c r="V114" s="10">
        <v>25000</v>
      </c>
      <c r="W114" s="10">
        <v>5000</v>
      </c>
      <c r="X114" s="10">
        <v>31580</v>
      </c>
      <c r="Y114" s="10">
        <v>0</v>
      </c>
      <c r="Z114" s="9" t="s">
        <v>128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68</v>
      </c>
      <c r="AI114" s="1">
        <v>4</v>
      </c>
      <c r="AJ114" s="3">
        <v>45807</v>
      </c>
      <c r="AK114" s="3">
        <v>45803</v>
      </c>
      <c r="AL114" s="3">
        <v>45797</v>
      </c>
      <c r="AM114" s="3">
        <v>45804</v>
      </c>
      <c r="AN114" s="3">
        <v>45805</v>
      </c>
      <c r="AO114" s="3">
        <v>45805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45786</v>
      </c>
      <c r="B115" s="14" t="s">
        <v>671</v>
      </c>
      <c r="C115" s="9" t="s">
        <v>115</v>
      </c>
      <c r="D115" s="13" t="s">
        <v>657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45807</v>
      </c>
      <c r="U115" s="11">
        <v>30000</v>
      </c>
      <c r="V115" s="10">
        <v>0</v>
      </c>
      <c r="W115" s="10">
        <v>30000</v>
      </c>
      <c r="X115" s="10">
        <v>2520</v>
      </c>
      <c r="Y115" s="10">
        <v>28854</v>
      </c>
      <c r="Z115" s="9" t="s">
        <v>128</v>
      </c>
      <c r="AA115" s="8">
        <v>31037.959260000003</v>
      </c>
      <c r="AB115" s="8">
        <v>17000</v>
      </c>
      <c r="AC115" s="8">
        <v>14037.959260000003</v>
      </c>
      <c r="AD115" s="8">
        <v>0</v>
      </c>
      <c r="AE115" s="8">
        <v>31037.959260000003</v>
      </c>
      <c r="AF115" s="8">
        <v>0</v>
      </c>
      <c r="AG115" s="1" t="s">
        <v>124</v>
      </c>
      <c r="AH115" s="1" t="s">
        <v>68</v>
      </c>
      <c r="AI115" s="1">
        <v>4</v>
      </c>
      <c r="AJ115" s="3">
        <v>45807</v>
      </c>
      <c r="AK115" s="3">
        <v>45803</v>
      </c>
      <c r="AL115" s="3">
        <v>45797</v>
      </c>
      <c r="AM115" s="3">
        <v>45804</v>
      </c>
      <c r="AN115" s="3">
        <v>45805</v>
      </c>
      <c r="AO115" s="3">
        <v>45805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1009.5164435841334</v>
      </c>
    </row>
    <row r="116" spans="1:56" ht="27.75" customHeight="1" x14ac:dyDescent="0.45">
      <c r="A116" s="3">
        <v>45667</v>
      </c>
      <c r="B116" s="14" t="s">
        <v>293</v>
      </c>
      <c r="C116" s="9" t="s">
        <v>111</v>
      </c>
      <c r="D116" s="13" t="s">
        <v>290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32.56561228799999</v>
      </c>
      <c r="Q116" s="10">
        <v>0</v>
      </c>
      <c r="R116" s="10">
        <v>32.56561228799999</v>
      </c>
      <c r="S116" s="9" t="s">
        <v>67</v>
      </c>
      <c r="T116" s="12">
        <v>45807</v>
      </c>
      <c r="U116" s="11">
        <v>4000</v>
      </c>
      <c r="V116" s="10">
        <v>2500</v>
      </c>
      <c r="W116" s="10">
        <v>1500</v>
      </c>
      <c r="X116" s="10">
        <v>4138</v>
      </c>
      <c r="Y116" s="10">
        <v>0</v>
      </c>
      <c r="Z116" s="9" t="s">
        <v>128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45807</v>
      </c>
      <c r="AK116" s="3">
        <v>45803</v>
      </c>
      <c r="AL116" s="3">
        <v>45797</v>
      </c>
      <c r="AM116" s="3">
        <v>45804</v>
      </c>
      <c r="AN116" s="3">
        <v>45805</v>
      </c>
      <c r="AO116" s="3">
        <v>45805</v>
      </c>
      <c r="AP116" s="3">
        <v>45802</v>
      </c>
      <c r="AQ116" s="3">
        <v>45806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713</v>
      </c>
      <c r="AZ116" s="2">
        <v>0</v>
      </c>
      <c r="BA116" s="2">
        <v>0</v>
      </c>
      <c r="BB116" s="2">
        <v>0</v>
      </c>
      <c r="BC116" s="1" t="s">
        <v>129</v>
      </c>
      <c r="BD116" s="56">
        <v>0</v>
      </c>
    </row>
    <row r="117" spans="1:56" ht="27.75" customHeight="1" x14ac:dyDescent="0.45">
      <c r="A117" s="3">
        <v>45756</v>
      </c>
      <c r="B117" s="14" t="s">
        <v>445</v>
      </c>
      <c r="C117" s="9" t="s">
        <v>111</v>
      </c>
      <c r="D117" s="13" t="s">
        <v>422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4.4723440875519991</v>
      </c>
      <c r="Q117" s="10">
        <v>0</v>
      </c>
      <c r="R117" s="10">
        <v>4.4723440875519991</v>
      </c>
      <c r="S117" s="9" t="s">
        <v>67</v>
      </c>
      <c r="T117" s="12">
        <v>45833</v>
      </c>
      <c r="U117" s="11">
        <v>3000</v>
      </c>
      <c r="V117" s="10">
        <v>2794</v>
      </c>
      <c r="W117" s="10">
        <v>206</v>
      </c>
      <c r="X117" s="10">
        <v>6306</v>
      </c>
      <c r="Y117" s="10">
        <v>0</v>
      </c>
      <c r="Z117" s="9" t="s">
        <v>128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45833</v>
      </c>
      <c r="AK117" s="3">
        <v>45829</v>
      </c>
      <c r="AL117" s="3">
        <v>45823</v>
      </c>
      <c r="AM117" s="3">
        <v>45830</v>
      </c>
      <c r="AN117" s="3">
        <v>45831</v>
      </c>
      <c r="AO117" s="3">
        <v>45831</v>
      </c>
      <c r="AP117" s="3">
        <v>45828</v>
      </c>
      <c r="AQ117" s="3">
        <v>45832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0</v>
      </c>
    </row>
    <row r="118" spans="1:56" ht="27.75" customHeight="1" x14ac:dyDescent="0.45">
      <c r="A118" s="3">
        <v>45800</v>
      </c>
      <c r="B118" s="14" t="s">
        <v>779</v>
      </c>
      <c r="C118" s="9" t="s">
        <v>80</v>
      </c>
      <c r="D118" s="13" t="s">
        <v>780</v>
      </c>
      <c r="E118" s="9">
        <v>21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42</v>
      </c>
      <c r="O118" s="9">
        <v>40</v>
      </c>
      <c r="P118" s="10">
        <v>113.97964300799998</v>
      </c>
      <c r="Q118" s="10">
        <v>0</v>
      </c>
      <c r="R118" s="10">
        <v>113.97964300799998</v>
      </c>
      <c r="S118" s="9" t="s">
        <v>67</v>
      </c>
      <c r="T118" s="12">
        <v>45806</v>
      </c>
      <c r="U118" s="11">
        <v>10000</v>
      </c>
      <c r="V118" s="10">
        <v>5000</v>
      </c>
      <c r="W118" s="10">
        <v>5000</v>
      </c>
      <c r="X118" s="10">
        <v>10420</v>
      </c>
      <c r="Y118" s="10">
        <v>0</v>
      </c>
      <c r="Z118" s="9" t="s">
        <v>128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45806</v>
      </c>
      <c r="AK118" s="3">
        <v>45802</v>
      </c>
      <c r="AL118" s="3">
        <v>45796</v>
      </c>
      <c r="AM118" s="3">
        <v>45803</v>
      </c>
      <c r="AN118" s="3">
        <v>45804</v>
      </c>
      <c r="AO118" s="3">
        <v>45804</v>
      </c>
      <c r="AP118" s="3">
        <v>45801</v>
      </c>
      <c r="AQ118" s="3">
        <v>45805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0</v>
      </c>
    </row>
    <row r="119" spans="1:56" ht="27.75" customHeight="1" x14ac:dyDescent="0.45">
      <c r="A119" s="3">
        <v>45803</v>
      </c>
      <c r="B119" s="14" t="s">
        <v>804</v>
      </c>
      <c r="C119" s="9" t="s">
        <v>566</v>
      </c>
      <c r="D119" s="13" t="s">
        <v>805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806</v>
      </c>
      <c r="T119" s="12">
        <v>45808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128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5378.4500000000007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45808</v>
      </c>
      <c r="AK119" s="3">
        <v>45804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45803</v>
      </c>
      <c r="AQ119" s="3">
        <v>45807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386.78226766666666</v>
      </c>
    </row>
    <row r="120" spans="1:56" ht="27.75" customHeight="1" x14ac:dyDescent="0.45">
      <c r="A120" s="3">
        <v>45803</v>
      </c>
      <c r="B120" s="14" t="s">
        <v>807</v>
      </c>
      <c r="C120" s="9" t="s">
        <v>808</v>
      </c>
      <c r="D120" s="13" t="s">
        <v>809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806</v>
      </c>
      <c r="T120" s="12">
        <v>45808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128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10756.900000000001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45808</v>
      </c>
      <c r="AK120" s="3">
        <v>45804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45803</v>
      </c>
      <c r="AQ120" s="3">
        <v>45807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773.56453533333331</v>
      </c>
    </row>
    <row r="121" spans="1:56" ht="27.75" customHeight="1" x14ac:dyDescent="0.45">
      <c r="A121" s="3">
        <v>45803</v>
      </c>
      <c r="B121" s="14" t="s">
        <v>810</v>
      </c>
      <c r="C121" s="9" t="s">
        <v>111</v>
      </c>
      <c r="D121" s="13" t="s">
        <v>811</v>
      </c>
      <c r="E121" s="9">
        <v>21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71</v>
      </c>
      <c r="T121" s="12">
        <v>45831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5797.55</v>
      </c>
      <c r="AB121" s="8">
        <v>0</v>
      </c>
      <c r="AC121" s="8">
        <v>5797.55</v>
      </c>
      <c r="AD121" s="8">
        <v>0</v>
      </c>
      <c r="AE121" s="8">
        <v>5797.55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45831</v>
      </c>
      <c r="AK121" s="3">
        <v>45827</v>
      </c>
      <c r="AL121" s="3">
        <v>45821</v>
      </c>
      <c r="AM121" s="3">
        <v>45828</v>
      </c>
      <c r="AN121" s="3">
        <v>45829</v>
      </c>
      <c r="AO121" s="3">
        <v>45829</v>
      </c>
      <c r="AP121" s="3">
        <v>45826</v>
      </c>
      <c r="AQ121" s="3">
        <v>45830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416.92114566666663</v>
      </c>
    </row>
    <row r="122" spans="1:56" ht="27.75" customHeight="1" x14ac:dyDescent="0.45">
      <c r="A122" s="3" t="s">
        <v>145</v>
      </c>
      <c r="B122" s="14" t="s">
        <v>145</v>
      </c>
      <c r="C122" s="9" t="s">
        <v>115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45838</v>
      </c>
      <c r="U122" s="11">
        <v>130000</v>
      </c>
      <c r="V122" s="10">
        <v>0</v>
      </c>
      <c r="W122" s="10">
        <v>130000</v>
      </c>
      <c r="X122" s="10">
        <v>0</v>
      </c>
      <c r="Y122" s="10">
        <v>136500</v>
      </c>
      <c r="Z122" s="9" t="s">
        <v>128</v>
      </c>
      <c r="AA122" s="8">
        <v>139839.70000000001</v>
      </c>
      <c r="AB122" s="8">
        <v>0</v>
      </c>
      <c r="AC122" s="8">
        <v>139839.70000000001</v>
      </c>
      <c r="AD122" s="8">
        <v>0</v>
      </c>
      <c r="AE122" s="8">
        <v>139839.70000000001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45838</v>
      </c>
      <c r="AK122" s="3">
        <v>45834</v>
      </c>
      <c r="AL122" s="3">
        <v>45828</v>
      </c>
      <c r="AM122" s="3">
        <v>45835</v>
      </c>
      <c r="AN122" s="3">
        <v>45836</v>
      </c>
      <c r="AO122" s="3">
        <v>45836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10056.338959333332</v>
      </c>
    </row>
    <row r="123" spans="1:56" ht="27.75" customHeight="1" x14ac:dyDescent="0.45">
      <c r="A123" s="3">
        <v>45799</v>
      </c>
      <c r="B123" s="14" t="s">
        <v>812</v>
      </c>
      <c r="C123" s="9" t="s">
        <v>115</v>
      </c>
      <c r="D123" s="13" t="s">
        <v>770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45821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128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32270.700000000004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45821</v>
      </c>
      <c r="AK123" s="3">
        <v>45817</v>
      </c>
      <c r="AL123" s="3">
        <v>45811</v>
      </c>
      <c r="AM123" s="3">
        <v>45818</v>
      </c>
      <c r="AN123" s="3">
        <v>45819</v>
      </c>
      <c r="AO123" s="3">
        <v>45819</v>
      </c>
      <c r="AP123" s="3">
        <v>45816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2320.6936060000003</v>
      </c>
    </row>
    <row r="124" spans="1:56" ht="27.75" customHeight="1" x14ac:dyDescent="0.45">
      <c r="A124" s="3">
        <v>45799</v>
      </c>
      <c r="B124" s="14" t="s">
        <v>812</v>
      </c>
      <c r="C124" s="9" t="s">
        <v>115</v>
      </c>
      <c r="D124" s="13" t="s">
        <v>627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45821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128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32270.700000000004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45821</v>
      </c>
      <c r="AK124" s="3">
        <v>45817</v>
      </c>
      <c r="AL124" s="3">
        <v>45811</v>
      </c>
      <c r="AM124" s="3">
        <v>45818</v>
      </c>
      <c r="AN124" s="3">
        <v>45819</v>
      </c>
      <c r="AO124" s="3">
        <v>45819</v>
      </c>
      <c r="AP124" s="3">
        <v>45816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2320.6936060000003</v>
      </c>
    </row>
    <row r="125" spans="1:56" ht="27.75" customHeight="1" x14ac:dyDescent="0.45">
      <c r="A125" s="3">
        <v>45799</v>
      </c>
      <c r="B125" s="14" t="s">
        <v>812</v>
      </c>
      <c r="C125" s="9" t="s">
        <v>115</v>
      </c>
      <c r="D125" s="13" t="s">
        <v>771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45821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128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21513.800000000003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45821</v>
      </c>
      <c r="AK125" s="3">
        <v>45817</v>
      </c>
      <c r="AL125" s="3">
        <v>45811</v>
      </c>
      <c r="AM125" s="3">
        <v>45818</v>
      </c>
      <c r="AN125" s="3">
        <v>45819</v>
      </c>
      <c r="AO125" s="3">
        <v>45819</v>
      </c>
      <c r="AP125" s="3">
        <v>45816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1547.1290706666666</v>
      </c>
    </row>
    <row r="126" spans="1:56" ht="27.75" customHeight="1" x14ac:dyDescent="0.45">
      <c r="A126" s="3">
        <v>45799</v>
      </c>
      <c r="B126" s="14" t="s">
        <v>813</v>
      </c>
      <c r="C126" s="9" t="s">
        <v>115</v>
      </c>
      <c r="D126" s="13" t="s">
        <v>357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45814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128</v>
      </c>
      <c r="AA126" s="8">
        <v>53784.500000000007</v>
      </c>
      <c r="AB126" s="8">
        <v>0</v>
      </c>
      <c r="AC126" s="8">
        <v>53784.500000000007</v>
      </c>
      <c r="AD126" s="8">
        <v>0</v>
      </c>
      <c r="AE126" s="8">
        <v>53784.500000000007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45814</v>
      </c>
      <c r="AK126" s="3">
        <v>45810</v>
      </c>
      <c r="AL126" s="3">
        <v>45804</v>
      </c>
      <c r="AM126" s="3">
        <v>45811</v>
      </c>
      <c r="AN126" s="3">
        <v>45812</v>
      </c>
      <c r="AO126" s="3">
        <v>45812</v>
      </c>
      <c r="AP126" s="3">
        <v>45809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3867.8226766666667</v>
      </c>
    </row>
    <row r="127" spans="1:56" ht="27.75" customHeight="1" x14ac:dyDescent="0.45">
      <c r="A127" s="3">
        <v>45799</v>
      </c>
      <c r="B127" s="14" t="s">
        <v>813</v>
      </c>
      <c r="C127" s="9" t="s">
        <v>115</v>
      </c>
      <c r="D127" s="13" t="s">
        <v>516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45814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128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53784.500000000007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45814</v>
      </c>
      <c r="AK127" s="3">
        <v>45810</v>
      </c>
      <c r="AL127" s="3">
        <v>45804</v>
      </c>
      <c r="AM127" s="3">
        <v>45811</v>
      </c>
      <c r="AN127" s="3">
        <v>45812</v>
      </c>
      <c r="AO127" s="3">
        <v>45812</v>
      </c>
      <c r="AP127" s="3">
        <v>45809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3867.8226766666667</v>
      </c>
    </row>
    <row r="128" spans="1:56" ht="27.75" customHeight="1" x14ac:dyDescent="0.45">
      <c r="A128" s="3">
        <v>45798</v>
      </c>
      <c r="B128" s="14" t="s">
        <v>781</v>
      </c>
      <c r="C128" s="9" t="s">
        <v>111</v>
      </c>
      <c r="D128" s="13" t="s">
        <v>772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128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123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238.09713619999999</v>
      </c>
    </row>
    <row r="129" spans="1:56" ht="27.75" customHeight="1" x14ac:dyDescent="0.45">
      <c r="A129" s="3">
        <v>45798</v>
      </c>
      <c r="B129" s="14" t="s">
        <v>782</v>
      </c>
      <c r="C129" s="9" t="s">
        <v>111</v>
      </c>
      <c r="D129" s="13" t="s">
        <v>773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>
        <v>45817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128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45817</v>
      </c>
      <c r="AK129" s="3">
        <v>45813</v>
      </c>
      <c r="AL129" s="3">
        <v>45807</v>
      </c>
      <c r="AM129" s="3">
        <v>45814</v>
      </c>
      <c r="AN129" s="3">
        <v>45815</v>
      </c>
      <c r="AO129" s="3">
        <v>45815</v>
      </c>
      <c r="AP129" s="3">
        <v>45812</v>
      </c>
      <c r="AQ129" s="3">
        <v>45816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238.09713619999999</v>
      </c>
    </row>
    <row r="130" spans="1:56" ht="27.75" customHeight="1" x14ac:dyDescent="0.45">
      <c r="A130" s="3">
        <v>45798</v>
      </c>
      <c r="B130" s="14" t="s">
        <v>783</v>
      </c>
      <c r="C130" s="9" t="s">
        <v>111</v>
      </c>
      <c r="D130" s="13" t="s">
        <v>774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>
        <v>45807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45807</v>
      </c>
      <c r="AK130" s="3">
        <v>45803</v>
      </c>
      <c r="AL130" s="3">
        <v>45797</v>
      </c>
      <c r="AM130" s="3">
        <v>45804</v>
      </c>
      <c r="AN130" s="3">
        <v>45805</v>
      </c>
      <c r="AO130" s="3">
        <v>45805</v>
      </c>
      <c r="AP130" s="3">
        <v>45802</v>
      </c>
      <c r="AQ130" s="3">
        <v>45806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396.82856033333326</v>
      </c>
    </row>
    <row r="131" spans="1:56" ht="27.75" customHeight="1" x14ac:dyDescent="0.45">
      <c r="A131" s="3">
        <v>45798</v>
      </c>
      <c r="B131" s="14" t="s">
        <v>784</v>
      </c>
      <c r="C131" s="9" t="s">
        <v>111</v>
      </c>
      <c r="D131" s="13" t="s">
        <v>775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45807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128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45806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238.09713619999999</v>
      </c>
    </row>
    <row r="132" spans="1:56" ht="27.75" customHeight="1" x14ac:dyDescent="0.45">
      <c r="A132" s="3">
        <v>45631</v>
      </c>
      <c r="B132" s="14" t="s">
        <v>250</v>
      </c>
      <c r="C132" s="9" t="s">
        <v>113</v>
      </c>
      <c r="D132" s="13" t="s">
        <v>158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128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286</v>
      </c>
      <c r="AZ132" s="2">
        <v>0</v>
      </c>
      <c r="BA132" s="2">
        <v>0</v>
      </c>
      <c r="BB132" s="2">
        <v>0</v>
      </c>
      <c r="BC132" s="1" t="s">
        <v>129</v>
      </c>
      <c r="BD132" s="56">
        <v>1237.7032565333332</v>
      </c>
    </row>
    <row r="133" spans="1:56" ht="27.75" customHeight="1" x14ac:dyDescent="0.45">
      <c r="A133" s="3">
        <v>45631</v>
      </c>
      <c r="B133" s="14" t="s">
        <v>251</v>
      </c>
      <c r="C133" s="9" t="s">
        <v>113</v>
      </c>
      <c r="D133" s="13" t="s">
        <v>158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 t="s">
        <v>63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128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123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287</v>
      </c>
      <c r="AZ133" s="2">
        <v>0</v>
      </c>
      <c r="BA133" s="2">
        <v>0</v>
      </c>
      <c r="BB133" s="2">
        <v>0</v>
      </c>
      <c r="BC133" s="1" t="s">
        <v>129</v>
      </c>
      <c r="BD133" s="56">
        <v>1237.7032565333332</v>
      </c>
    </row>
    <row r="134" spans="1:56" ht="27.75" customHeight="1" x14ac:dyDescent="0.45">
      <c r="A134" s="3" t="s">
        <v>145</v>
      </c>
      <c r="B134" s="14" t="s">
        <v>145</v>
      </c>
      <c r="C134" s="9" t="s">
        <v>113</v>
      </c>
      <c r="D134" s="13" t="s">
        <v>158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128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10756.900000000001</v>
      </c>
      <c r="AF134" s="8">
        <v>0</v>
      </c>
      <c r="AG134" s="1" t="s">
        <v>122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773.56453533333331</v>
      </c>
    </row>
    <row r="135" spans="1:56" ht="27.75" customHeight="1" x14ac:dyDescent="0.45">
      <c r="A135" s="3" t="s">
        <v>145</v>
      </c>
      <c r="B135" s="14" t="s">
        <v>145</v>
      </c>
      <c r="C135" s="9" t="s">
        <v>111</v>
      </c>
      <c r="D135" s="13" t="s">
        <v>61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227.95928601599996</v>
      </c>
      <c r="Q135" s="10">
        <v>0</v>
      </c>
      <c r="R135" s="10">
        <v>227.95928601599996</v>
      </c>
      <c r="S135" s="9" t="s">
        <v>67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128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>
        <v>0</v>
      </c>
      <c r="AG135" s="1" t="s">
        <v>123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833.84229133333326</v>
      </c>
    </row>
    <row r="136" spans="1:56" ht="27.75" customHeight="1" x14ac:dyDescent="0.45">
      <c r="A136" s="3">
        <v>45066</v>
      </c>
      <c r="B136" s="14" t="s">
        <v>135</v>
      </c>
      <c r="C136" s="9" t="s">
        <v>80</v>
      </c>
      <c r="D136" s="13" t="s">
        <v>134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5518.15</v>
      </c>
      <c r="AB136" s="8">
        <v>5518.15</v>
      </c>
      <c r="AC136" s="8">
        <v>0</v>
      </c>
      <c r="AD136" s="8">
        <v>5518.15</v>
      </c>
      <c r="AE136" s="8">
        <v>0</v>
      </c>
      <c r="AF136" s="8">
        <v>0</v>
      </c>
      <c r="AG136" s="1" t="s">
        <v>122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83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128</v>
      </c>
      <c r="AA137" s="8">
        <v>472783.32926000009</v>
      </c>
      <c r="AB137" s="8">
        <v>22518.15</v>
      </c>
      <c r="AC137" s="8">
        <v>450265.17926000006</v>
      </c>
      <c r="AD137" s="8">
        <v>5518.15</v>
      </c>
      <c r="AE137" s="8">
        <v>467265.17926000006</v>
      </c>
      <c r="AF137" s="8" t="s">
        <v>58</v>
      </c>
      <c r="AG137" s="1" t="s">
        <v>123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130</v>
      </c>
      <c r="BD137" s="56">
        <v>0</v>
      </c>
    </row>
    <row r="138" spans="1:56" ht="27.75" customHeight="1" x14ac:dyDescent="0.45">
      <c r="A138" s="3">
        <v>9</v>
      </c>
      <c r="B138" s="14" t="s">
        <v>699</v>
      </c>
      <c r="C138" s="9" t="s">
        <v>658</v>
      </c>
      <c r="D138" s="13" t="s">
        <v>659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660</v>
      </c>
      <c r="T138" s="12">
        <v>45863</v>
      </c>
      <c r="U138" s="11">
        <v>239700</v>
      </c>
      <c r="V138" s="10">
        <v>0</v>
      </c>
      <c r="W138" s="10">
        <v>239700</v>
      </c>
      <c r="X138" s="10">
        <v>0</v>
      </c>
      <c r="Y138" s="10">
        <v>251685</v>
      </c>
      <c r="Z138" s="9" t="s">
        <v>322</v>
      </c>
      <c r="AA138" s="8">
        <v>237751.239</v>
      </c>
      <c r="AB138" s="8">
        <v>33493</v>
      </c>
      <c r="AC138" s="8">
        <v>204258.239</v>
      </c>
      <c r="AD138" s="8">
        <v>0</v>
      </c>
      <c r="AE138" s="8">
        <v>237751.239</v>
      </c>
      <c r="AF138" s="8" t="s">
        <v>661</v>
      </c>
      <c r="AG138" s="1" t="s">
        <v>123</v>
      </c>
      <c r="AH138" s="1" t="s">
        <v>68</v>
      </c>
      <c r="AI138" s="1">
        <v>4</v>
      </c>
      <c r="AJ138" s="3">
        <v>45863</v>
      </c>
      <c r="AK138" s="3">
        <v>45859</v>
      </c>
      <c r="AL138" s="3">
        <v>45853</v>
      </c>
      <c r="AM138" s="3">
        <v>45860</v>
      </c>
      <c r="AN138" s="3">
        <v>45861</v>
      </c>
      <c r="AO138" s="3">
        <v>45861</v>
      </c>
      <c r="AP138" s="3">
        <v>45858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21824.311976353336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322</v>
      </c>
      <c r="AA139" s="8">
        <v>237751.239</v>
      </c>
      <c r="AB139" s="8">
        <v>33493</v>
      </c>
      <c r="AC139" s="8">
        <v>204258.239</v>
      </c>
      <c r="AD139" s="8">
        <v>0</v>
      </c>
      <c r="AE139" s="8">
        <v>237751.239</v>
      </c>
      <c r="AF139" s="8" t="s">
        <v>58</v>
      </c>
      <c r="AG139" s="1" t="s">
        <v>123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324</v>
      </c>
      <c r="BD139" s="56">
        <v>0</v>
      </c>
    </row>
    <row r="140" spans="1:56" ht="27.75" customHeight="1" x14ac:dyDescent="0.45">
      <c r="A140" s="3">
        <v>45797</v>
      </c>
      <c r="B140" s="14" t="s">
        <v>759</v>
      </c>
      <c r="C140" s="9" t="s">
        <v>257</v>
      </c>
      <c r="D140" s="13" t="s">
        <v>752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84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 t="s">
        <v>402</v>
      </c>
      <c r="AG140" s="1" t="s">
        <v>123</v>
      </c>
      <c r="AH140" s="1" t="s">
        <v>68</v>
      </c>
      <c r="AI140" s="1">
        <v>4</v>
      </c>
      <c r="AJ140" s="3">
        <v>45813</v>
      </c>
      <c r="AK140" s="3">
        <v>45809</v>
      </c>
      <c r="AL140" s="3">
        <v>45803</v>
      </c>
      <c r="AM140" s="3">
        <v>45810</v>
      </c>
      <c r="AN140" s="3">
        <v>45811</v>
      </c>
      <c r="AO140" s="3">
        <v>45811</v>
      </c>
      <c r="AP140" s="3">
        <v>45808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>
        <v>45797</v>
      </c>
      <c r="B141" s="14" t="s">
        <v>759</v>
      </c>
      <c r="C141" s="9" t="s">
        <v>257</v>
      </c>
      <c r="D141" s="13" t="s">
        <v>423</v>
      </c>
      <c r="E141" s="9">
        <v>23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84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5518.15</v>
      </c>
      <c r="AF141" s="8" t="s">
        <v>402</v>
      </c>
      <c r="AG141" s="1" t="s">
        <v>61</v>
      </c>
      <c r="AH141" s="1" t="s">
        <v>68</v>
      </c>
      <c r="AI141" s="1">
        <v>4</v>
      </c>
      <c r="AJ141" s="3">
        <v>45813</v>
      </c>
      <c r="AK141" s="3">
        <v>45809</v>
      </c>
      <c r="AL141" s="3">
        <v>45803</v>
      </c>
      <c r="AM141" s="3">
        <v>45810</v>
      </c>
      <c r="AN141" s="3">
        <v>45811</v>
      </c>
      <c r="AO141" s="3">
        <v>45811</v>
      </c>
      <c r="AP141" s="3">
        <v>45808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45797</v>
      </c>
      <c r="B142" s="14" t="s">
        <v>756</v>
      </c>
      <c r="C142" s="9" t="s">
        <v>257</v>
      </c>
      <c r="D142" s="13" t="s">
        <v>252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45813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84</v>
      </c>
      <c r="AA142" s="8">
        <v>5518.15</v>
      </c>
      <c r="AB142" s="8">
        <v>5518.15</v>
      </c>
      <c r="AC142" s="8">
        <v>0</v>
      </c>
      <c r="AD142" s="8">
        <v>0</v>
      </c>
      <c r="AE142" s="8">
        <v>5518.15</v>
      </c>
      <c r="AF142" s="8" t="s">
        <v>402</v>
      </c>
      <c r="AG142" s="1" t="s">
        <v>61</v>
      </c>
      <c r="AH142" s="1" t="s">
        <v>68</v>
      </c>
      <c r="AI142" s="1">
        <v>4</v>
      </c>
      <c r="AJ142" s="3">
        <v>45813</v>
      </c>
      <c r="AK142" s="3">
        <v>45809</v>
      </c>
      <c r="AL142" s="3">
        <v>45803</v>
      </c>
      <c r="AM142" s="3">
        <v>45810</v>
      </c>
      <c r="AN142" s="3">
        <v>45811</v>
      </c>
      <c r="AO142" s="3">
        <v>45811</v>
      </c>
      <c r="AP142" s="3">
        <v>45808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7.75" customHeight="1" x14ac:dyDescent="0.45">
      <c r="A143" s="3">
        <v>45797</v>
      </c>
      <c r="B143" s="14" t="s">
        <v>756</v>
      </c>
      <c r="C143" s="9" t="s">
        <v>257</v>
      </c>
      <c r="D143" s="13" t="s">
        <v>401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45813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84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 t="s">
        <v>402</v>
      </c>
      <c r="AG143" s="1" t="s">
        <v>122</v>
      </c>
      <c r="AH143" s="1" t="s">
        <v>68</v>
      </c>
      <c r="AI143" s="1">
        <v>4</v>
      </c>
      <c r="AJ143" s="3">
        <v>45813</v>
      </c>
      <c r="AK143" s="3">
        <v>45809</v>
      </c>
      <c r="AL143" s="3">
        <v>45803</v>
      </c>
      <c r="AM143" s="3">
        <v>45810</v>
      </c>
      <c r="AN143" s="3">
        <v>45811</v>
      </c>
      <c r="AO143" s="3">
        <v>45811</v>
      </c>
      <c r="AP143" s="3">
        <v>45808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45">
      <c r="A144" s="3" t="s">
        <v>145</v>
      </c>
      <c r="B144" s="14" t="s">
        <v>145</v>
      </c>
      <c r="C144" s="9" t="s">
        <v>295</v>
      </c>
      <c r="D144" s="13" t="s">
        <v>61</v>
      </c>
      <c r="E144" s="9">
        <v>23</v>
      </c>
      <c r="F144" s="9">
        <v>34</v>
      </c>
      <c r="G144" s="9" t="s">
        <v>60</v>
      </c>
      <c r="H144" s="9" t="s">
        <v>66</v>
      </c>
      <c r="I144" s="9">
        <v>92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132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84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9918.7000000000007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 t="s">
        <v>145</v>
      </c>
      <c r="B145" s="14" t="s">
        <v>145</v>
      </c>
      <c r="C145" s="9" t="s">
        <v>295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93</v>
      </c>
      <c r="M145" s="10">
        <v>24</v>
      </c>
      <c r="N145" s="9">
        <v>37</v>
      </c>
      <c r="O145" s="9">
        <v>50</v>
      </c>
      <c r="P145" s="10">
        <v>273.84719423999996</v>
      </c>
      <c r="Q145" s="10">
        <v>0</v>
      </c>
      <c r="R145" s="10">
        <v>273.84719423999996</v>
      </c>
      <c r="S145" s="9" t="s">
        <v>132</v>
      </c>
      <c r="T145" s="12">
        <v>45838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9918.7000000000007</v>
      </c>
      <c r="AB145" s="8">
        <v>7490</v>
      </c>
      <c r="AC145" s="8">
        <v>2428.7000000000007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72</v>
      </c>
      <c r="AI145" s="1">
        <v>3</v>
      </c>
      <c r="AJ145" s="3">
        <v>45838</v>
      </c>
      <c r="AK145" s="3">
        <v>0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181.54532500000002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41910</v>
      </c>
      <c r="AB146" s="8">
        <v>39481.300000000003</v>
      </c>
      <c r="AC146" s="8">
        <v>2428.7000000000007</v>
      </c>
      <c r="AD146" s="8">
        <v>0</v>
      </c>
      <c r="AE146" s="8">
        <v>31991.3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282</v>
      </c>
      <c r="D147" s="13" t="s">
        <v>61</v>
      </c>
      <c r="E147" s="9">
        <v>23</v>
      </c>
      <c r="F147" s="9">
        <v>34</v>
      </c>
      <c r="G147" s="9" t="s">
        <v>195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197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196</v>
      </c>
      <c r="BD147" s="56">
        <v>800.41704844444439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195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197</v>
      </c>
      <c r="AA148" s="8">
        <v>9918.7000000000007</v>
      </c>
      <c r="AB148" s="8">
        <v>0</v>
      </c>
      <c r="AC148" s="8">
        <v>9918.7000000000007</v>
      </c>
      <c r="AD148" s="8">
        <v>0</v>
      </c>
      <c r="AE148" s="8">
        <v>0</v>
      </c>
      <c r="AF148" s="8">
        <v>0</v>
      </c>
      <c r="AG148" s="1" t="s">
        <v>123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196</v>
      </c>
      <c r="BD148" s="56">
        <v>0</v>
      </c>
    </row>
    <row r="149" spans="1:56" ht="27.75" customHeight="1" x14ac:dyDescent="0.45">
      <c r="A149" s="3" t="s">
        <v>145</v>
      </c>
      <c r="B149" s="14" t="s">
        <v>145</v>
      </c>
      <c r="C149" s="9" t="s">
        <v>539</v>
      </c>
      <c r="D149" s="13" t="s">
        <v>540</v>
      </c>
      <c r="E149" s="9">
        <v>23</v>
      </c>
      <c r="F149" s="9">
        <v>37</v>
      </c>
      <c r="G149" s="9" t="s">
        <v>60</v>
      </c>
      <c r="H149" s="9">
        <v>0</v>
      </c>
      <c r="I149" s="9">
        <v>85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275</v>
      </c>
      <c r="AA149" s="8">
        <v>10756.900000000001</v>
      </c>
      <c r="AB149" s="8">
        <v>6000</v>
      </c>
      <c r="AC149" s="8">
        <v>4756.9000000000015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45807</v>
      </c>
      <c r="AK149" s="3">
        <v>0</v>
      </c>
      <c r="AL149" s="3">
        <v>45798</v>
      </c>
      <c r="AM149" s="3">
        <v>45805</v>
      </c>
      <c r="AN149" s="3">
        <v>45806</v>
      </c>
      <c r="AO149" s="3">
        <v>45806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419.40001666666666</v>
      </c>
    </row>
    <row r="150" spans="1:56" ht="27.75" customHeight="1" x14ac:dyDescent="0.45">
      <c r="A150" s="3">
        <v>45727</v>
      </c>
      <c r="B150" s="14" t="s">
        <v>363</v>
      </c>
      <c r="C150" s="9" t="s">
        <v>115</v>
      </c>
      <c r="D150" s="13" t="s">
        <v>59</v>
      </c>
      <c r="E150" s="9">
        <v>23</v>
      </c>
      <c r="F150" s="9">
        <v>40</v>
      </c>
      <c r="G150" s="9" t="s">
        <v>60</v>
      </c>
      <c r="H150" s="9" t="s">
        <v>66</v>
      </c>
      <c r="I150" s="9">
        <v>125</v>
      </c>
      <c r="J150" s="9" t="s">
        <v>57</v>
      </c>
      <c r="K150" s="9">
        <v>5</v>
      </c>
      <c r="L150" s="9" t="s">
        <v>240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</v>
      </c>
      <c r="V150" s="10">
        <v>0</v>
      </c>
      <c r="W150" s="10">
        <v>1000</v>
      </c>
      <c r="X150" s="10">
        <v>0</v>
      </c>
      <c r="Y150" s="10">
        <v>0</v>
      </c>
      <c r="Z150" s="9" t="s">
        <v>275</v>
      </c>
      <c r="AA150" s="8">
        <v>1159.5100000000002</v>
      </c>
      <c r="AB150" s="8">
        <v>0</v>
      </c>
      <c r="AC150" s="8">
        <v>1159.5100000000002</v>
      </c>
      <c r="AD150" s="8">
        <v>0</v>
      </c>
      <c r="AE150" s="8">
        <v>1159.5100000000002</v>
      </c>
      <c r="AF150" s="8" t="s">
        <v>278</v>
      </c>
      <c r="AG150" s="1" t="s">
        <v>122</v>
      </c>
      <c r="AH150" s="1" t="s">
        <v>162</v>
      </c>
      <c r="AI150" s="1">
        <v>2</v>
      </c>
      <c r="AJ150" s="3" t="s">
        <v>63</v>
      </c>
      <c r="AK150" s="3" t="e">
        <v>#VALUE!</v>
      </c>
      <c r="AL150" s="3">
        <v>0</v>
      </c>
      <c r="AM150" s="3">
        <v>0</v>
      </c>
      <c r="AN150" s="3">
        <v>0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157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102.23013166666668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85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275</v>
      </c>
      <c r="AA151" s="8">
        <v>11916.410000000002</v>
      </c>
      <c r="AB151" s="8">
        <v>6000</v>
      </c>
      <c r="AC151" s="8">
        <v>5916.4100000000017</v>
      </c>
      <c r="AD151" s="8">
        <v>0</v>
      </c>
      <c r="AE151" s="8">
        <v>1159.5100000000002</v>
      </c>
      <c r="AF151" s="8" t="s">
        <v>58</v>
      </c>
      <c r="AG151" s="1" t="s">
        <v>122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276</v>
      </c>
      <c r="BD151" s="56">
        <v>0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110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4884.8418431999999</v>
      </c>
      <c r="Q152" s="10">
        <v>0</v>
      </c>
      <c r="R152" s="10">
        <v>4884.8418431999999</v>
      </c>
      <c r="S152" s="9" t="s">
        <v>100</v>
      </c>
      <c r="T152" s="12">
        <v>45838</v>
      </c>
      <c r="U152" s="11">
        <v>150000</v>
      </c>
      <c r="V152" s="10">
        <v>0</v>
      </c>
      <c r="W152" s="10">
        <v>150000</v>
      </c>
      <c r="X152" s="10">
        <v>0</v>
      </c>
      <c r="Y152" s="10">
        <v>157500</v>
      </c>
      <c r="Z152" s="9" t="s">
        <v>101</v>
      </c>
      <c r="AA152" s="8">
        <v>161353.5</v>
      </c>
      <c r="AB152" s="8">
        <v>0</v>
      </c>
      <c r="AC152" s="8">
        <v>161353.5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72</v>
      </c>
      <c r="AI152" s="1">
        <v>3</v>
      </c>
      <c r="AJ152" s="3">
        <v>45838</v>
      </c>
      <c r="AK152" s="3">
        <v>0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45837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120</v>
      </c>
      <c r="BD152" s="56">
        <v>20669.966015416667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3256.5612287999998</v>
      </c>
      <c r="R153" s="10">
        <v>0</v>
      </c>
      <c r="S153" s="9" t="s">
        <v>100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319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 t="s">
        <v>320</v>
      </c>
      <c r="AG153" s="1" t="s">
        <v>123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 t="s">
        <v>340</v>
      </c>
      <c r="AZ153" s="2">
        <v>0</v>
      </c>
      <c r="BA153" s="2">
        <v>0</v>
      </c>
      <c r="BB153" s="2">
        <v>0</v>
      </c>
      <c r="BC153" s="1" t="s">
        <v>120</v>
      </c>
      <c r="BD153" s="56">
        <v>13779.977343611114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156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6513.1224575999995</v>
      </c>
      <c r="Q154" s="10">
        <v>264</v>
      </c>
      <c r="R154" s="10">
        <v>6249.1224575999995</v>
      </c>
      <c r="S154" s="9" t="s">
        <v>100</v>
      </c>
      <c r="T154" s="12" t="s">
        <v>63</v>
      </c>
      <c r="U154" s="11">
        <v>200000</v>
      </c>
      <c r="V154" s="10">
        <v>0</v>
      </c>
      <c r="W154" s="10">
        <v>200000</v>
      </c>
      <c r="X154" s="10">
        <v>0</v>
      </c>
      <c r="Y154" s="10">
        <v>210000</v>
      </c>
      <c r="Z154" s="9" t="s">
        <v>319</v>
      </c>
      <c r="AA154" s="8">
        <v>215138.00000000003</v>
      </c>
      <c r="AB154" s="8">
        <v>0</v>
      </c>
      <c r="AC154" s="8">
        <v>215138.00000000003</v>
      </c>
      <c r="AD154" s="8">
        <v>0</v>
      </c>
      <c r="AE154" s="8">
        <v>0</v>
      </c>
      <c r="AF154" s="8" t="s">
        <v>320</v>
      </c>
      <c r="AG154" s="1" t="s">
        <v>123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753</v>
      </c>
      <c r="AZ154" s="2">
        <v>0</v>
      </c>
      <c r="BA154" s="2">
        <v>0</v>
      </c>
      <c r="BB154" s="2">
        <v>0</v>
      </c>
      <c r="BC154" s="1" t="s">
        <v>120</v>
      </c>
      <c r="BD154" s="56">
        <v>27559.954687222227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6513.1224575999995</v>
      </c>
      <c r="Q155" s="10">
        <v>0</v>
      </c>
      <c r="R155" s="10">
        <v>6513.1224575999995</v>
      </c>
      <c r="S155" s="9" t="s">
        <v>100</v>
      </c>
      <c r="T155" s="12" t="s">
        <v>63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319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 t="s">
        <v>320</v>
      </c>
      <c r="AG155" s="1" t="s">
        <v>122</v>
      </c>
      <c r="AH155" s="1" t="s">
        <v>72</v>
      </c>
      <c r="AI155" s="1">
        <v>3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45858</v>
      </c>
      <c r="AZ155" s="2">
        <v>0</v>
      </c>
      <c r="BA155" s="2">
        <v>0</v>
      </c>
      <c r="BB155" s="2">
        <v>0</v>
      </c>
      <c r="BC155" s="1" t="s">
        <v>120</v>
      </c>
      <c r="BD155" s="56">
        <v>27559.954687222227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156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6513.1224575999995</v>
      </c>
      <c r="Q156" s="10">
        <v>0</v>
      </c>
      <c r="R156" s="10">
        <v>6513.1224575999995</v>
      </c>
      <c r="S156" s="9" t="s">
        <v>100</v>
      </c>
      <c r="T156" s="12" t="s">
        <v>63</v>
      </c>
      <c r="U156" s="11">
        <v>200000</v>
      </c>
      <c r="V156" s="10">
        <v>0</v>
      </c>
      <c r="W156" s="10">
        <v>200000</v>
      </c>
      <c r="X156" s="10">
        <v>0</v>
      </c>
      <c r="Y156" s="10">
        <v>210000</v>
      </c>
      <c r="Z156" s="9" t="s">
        <v>101</v>
      </c>
      <c r="AA156" s="8">
        <v>215138.00000000003</v>
      </c>
      <c r="AB156" s="8">
        <v>0</v>
      </c>
      <c r="AC156" s="8">
        <v>215138.00000000003</v>
      </c>
      <c r="AD156" s="8">
        <v>0</v>
      </c>
      <c r="AE156" s="8">
        <v>0</v>
      </c>
      <c r="AF156" s="8" t="s">
        <v>320</v>
      </c>
      <c r="AG156" s="1" t="s">
        <v>122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45889</v>
      </c>
      <c r="AZ156" s="2">
        <v>0</v>
      </c>
      <c r="BA156" s="2">
        <v>0</v>
      </c>
      <c r="BB156" s="2">
        <v>0</v>
      </c>
      <c r="BC156" s="1" t="s">
        <v>120</v>
      </c>
      <c r="BD156" s="56">
        <v>27559.954687222227</v>
      </c>
    </row>
    <row r="157" spans="1:56" ht="27.75" customHeight="1" x14ac:dyDescent="0.45">
      <c r="A157" s="3">
        <v>45601</v>
      </c>
      <c r="B157" s="14" t="s">
        <v>231</v>
      </c>
      <c r="C157" s="9" t="s">
        <v>94</v>
      </c>
      <c r="D157" s="13" t="s">
        <v>156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3461.0081427440637</v>
      </c>
      <c r="Q157" s="10">
        <v>0</v>
      </c>
      <c r="R157" s="10">
        <v>3461.0081427440637</v>
      </c>
      <c r="S157" s="9" t="s">
        <v>100</v>
      </c>
      <c r="T157" s="12" t="s">
        <v>63</v>
      </c>
      <c r="U157" s="11">
        <v>106278</v>
      </c>
      <c r="V157" s="10">
        <v>0</v>
      </c>
      <c r="W157" s="10">
        <v>106278</v>
      </c>
      <c r="X157" s="10">
        <v>0</v>
      </c>
      <c r="Y157" s="10">
        <v>111591.90000000001</v>
      </c>
      <c r="Z157" s="9" t="s">
        <v>101</v>
      </c>
      <c r="AA157" s="8">
        <v>114322.18182000001</v>
      </c>
      <c r="AB157" s="8">
        <v>0</v>
      </c>
      <c r="AC157" s="8">
        <v>114322.18182000001</v>
      </c>
      <c r="AD157" s="8">
        <v>0</v>
      </c>
      <c r="AE157" s="8">
        <v>0</v>
      </c>
      <c r="AF157" s="8" t="s">
        <v>320</v>
      </c>
      <c r="AG157" s="1" t="s">
        <v>122</v>
      </c>
      <c r="AH157" s="1" t="s">
        <v>72</v>
      </c>
      <c r="AI157" s="1">
        <v>3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120</v>
      </c>
      <c r="BD157" s="56">
        <v>14645.084321243019</v>
      </c>
    </row>
    <row r="158" spans="1:56" ht="27.75" customHeight="1" x14ac:dyDescent="0.45">
      <c r="A158" s="3">
        <v>45601</v>
      </c>
      <c r="B158" s="14" t="s">
        <v>231</v>
      </c>
      <c r="C158" s="9" t="s">
        <v>94</v>
      </c>
      <c r="D158" s="13" t="s">
        <v>156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100</v>
      </c>
      <c r="T158" s="12" t="s">
        <v>141</v>
      </c>
      <c r="U158" s="11">
        <v>10000</v>
      </c>
      <c r="V158" s="10">
        <v>12607</v>
      </c>
      <c r="W158" s="10">
        <v>0</v>
      </c>
      <c r="X158" s="10">
        <v>56730</v>
      </c>
      <c r="Y158" s="10">
        <v>0</v>
      </c>
      <c r="Z158" s="9" t="s">
        <v>319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 t="s">
        <v>141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323</v>
      </c>
      <c r="AZ158" s="2">
        <v>0</v>
      </c>
      <c r="BA158" s="2">
        <v>0</v>
      </c>
      <c r="BB158" s="2">
        <v>0</v>
      </c>
      <c r="BC158" s="1" t="s">
        <v>120</v>
      </c>
      <c r="BD158" s="56">
        <v>0</v>
      </c>
    </row>
    <row r="159" spans="1:56" ht="27.75" customHeight="1" x14ac:dyDescent="0.45">
      <c r="A159" s="3">
        <v>45601</v>
      </c>
      <c r="B159" s="14" t="s">
        <v>231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0</v>
      </c>
      <c r="Q159" s="10">
        <v>0</v>
      </c>
      <c r="R159" s="10">
        <v>0</v>
      </c>
      <c r="S159" s="9" t="s">
        <v>100</v>
      </c>
      <c r="T159" s="12" t="s">
        <v>141</v>
      </c>
      <c r="U159" s="11">
        <v>7920</v>
      </c>
      <c r="V159" s="10">
        <v>7920</v>
      </c>
      <c r="W159" s="10">
        <v>0</v>
      </c>
      <c r="X159" s="10">
        <v>12600</v>
      </c>
      <c r="Y159" s="10">
        <v>0</v>
      </c>
      <c r="Z159" s="9" t="s">
        <v>319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 t="s">
        <v>141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120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101</v>
      </c>
      <c r="AA160" s="8">
        <v>1028658.6818200001</v>
      </c>
      <c r="AB160" s="8">
        <v>0</v>
      </c>
      <c r="AC160" s="8">
        <v>1028658.6818200001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121</v>
      </c>
      <c r="BD160" s="56">
        <v>0</v>
      </c>
    </row>
    <row r="161" spans="1:56" ht="27.75" customHeight="1" x14ac:dyDescent="0.45">
      <c r="A161" s="3">
        <v>45782</v>
      </c>
      <c r="B161" s="14" t="s">
        <v>650</v>
      </c>
      <c r="C161" s="9" t="s">
        <v>149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132</v>
      </c>
      <c r="T161" s="12">
        <v>45807</v>
      </c>
      <c r="U161" s="11">
        <v>5000</v>
      </c>
      <c r="V161" s="10">
        <v>5069</v>
      </c>
      <c r="W161" s="10">
        <v>0</v>
      </c>
      <c r="X161" s="10">
        <v>0</v>
      </c>
      <c r="Y161" s="10">
        <v>0</v>
      </c>
      <c r="Z161" s="9" t="s">
        <v>163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45807</v>
      </c>
      <c r="AK161" s="3">
        <v>0</v>
      </c>
      <c r="AL161" s="3">
        <v>0</v>
      </c>
      <c r="AM161" s="3">
        <v>0</v>
      </c>
      <c r="AN161" s="3">
        <v>0</v>
      </c>
      <c r="AO161" s="3">
        <v>45806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45804</v>
      </c>
      <c r="B162" s="14" t="s">
        <v>137</v>
      </c>
      <c r="C162" s="9" t="s">
        <v>149</v>
      </c>
      <c r="D162" s="13" t="s">
        <v>59</v>
      </c>
      <c r="E162" s="9">
        <v>26</v>
      </c>
      <c r="F162" s="9">
        <v>39</v>
      </c>
      <c r="G162" s="9" t="s">
        <v>60</v>
      </c>
      <c r="H162" s="9">
        <v>0</v>
      </c>
      <c r="I162" s="9">
        <v>93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45811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85</v>
      </c>
      <c r="AA162" s="8">
        <v>11315.7</v>
      </c>
      <c r="AB162" s="8">
        <v>0</v>
      </c>
      <c r="AC162" s="8">
        <v>11315.7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45811</v>
      </c>
      <c r="AK162" s="3">
        <v>0</v>
      </c>
      <c r="AL162" s="3">
        <v>0</v>
      </c>
      <c r="AM162" s="3">
        <v>0</v>
      </c>
      <c r="AN162" s="3">
        <v>0</v>
      </c>
      <c r="AO162" s="3">
        <v>45810</v>
      </c>
      <c r="AP162" s="3">
        <v>45806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913.67990999999995</v>
      </c>
    </row>
    <row r="163" spans="1:56" ht="27.75" customHeight="1" x14ac:dyDescent="0.45">
      <c r="A163" s="3" t="s">
        <v>145</v>
      </c>
      <c r="B163" s="14" t="s">
        <v>145</v>
      </c>
      <c r="C163" s="9" t="s">
        <v>152</v>
      </c>
      <c r="D163" s="13" t="s">
        <v>59</v>
      </c>
      <c r="E163" s="9">
        <v>26</v>
      </c>
      <c r="F163" s="9">
        <v>42</v>
      </c>
      <c r="G163" s="9" t="s">
        <v>60</v>
      </c>
      <c r="H163" s="9">
        <v>0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40000</v>
      </c>
      <c r="V163" s="10">
        <v>0</v>
      </c>
      <c r="W163" s="10">
        <v>40000</v>
      </c>
      <c r="X163" s="10">
        <v>0</v>
      </c>
      <c r="Y163" s="10">
        <v>0</v>
      </c>
      <c r="Z163" s="9" t="s">
        <v>85</v>
      </c>
      <c r="AA163" s="8">
        <v>48615.600000000006</v>
      </c>
      <c r="AB163" s="8">
        <v>0</v>
      </c>
      <c r="AC163" s="8">
        <v>48615.600000000006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1</v>
      </c>
      <c r="AJ163" s="3" t="s">
        <v>63</v>
      </c>
      <c r="AK163" s="3">
        <v>0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3925.4396133333335</v>
      </c>
    </row>
    <row r="164" spans="1:56" ht="27.75" customHeight="1" x14ac:dyDescent="0.45">
      <c r="A164" s="3" t="s">
        <v>145</v>
      </c>
      <c r="B164" s="14" t="s">
        <v>145</v>
      </c>
      <c r="C164" s="9" t="s">
        <v>202</v>
      </c>
      <c r="D164" s="13" t="s">
        <v>61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92</v>
      </c>
      <c r="M164" s="10">
        <v>27</v>
      </c>
      <c r="N164" s="9">
        <v>43</v>
      </c>
      <c r="O164" s="9">
        <v>40</v>
      </c>
      <c r="P164" s="10">
        <v>286.42936262399996</v>
      </c>
      <c r="Q164" s="10">
        <v>0</v>
      </c>
      <c r="R164" s="10">
        <v>286.42936262399996</v>
      </c>
      <c r="S164" s="9" t="s">
        <v>214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85</v>
      </c>
      <c r="AA164" s="8">
        <v>11874.499999999998</v>
      </c>
      <c r="AB164" s="8">
        <v>0</v>
      </c>
      <c r="AC164" s="8">
        <v>11874.499999999998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958.79990555555537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85</v>
      </c>
      <c r="AA165" s="8">
        <v>71805.8</v>
      </c>
      <c r="AB165" s="8">
        <v>0</v>
      </c>
      <c r="AC165" s="8">
        <v>71805.8</v>
      </c>
      <c r="AD165" s="8">
        <v>0</v>
      </c>
      <c r="AE165" s="8">
        <v>0</v>
      </c>
      <c r="AF165" s="8" t="s">
        <v>58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 t="s">
        <v>145</v>
      </c>
      <c r="B166" s="14" t="s">
        <v>145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242</v>
      </c>
      <c r="AA166" s="8">
        <v>12433.3</v>
      </c>
      <c r="AB166" s="8">
        <v>6978</v>
      </c>
      <c r="AC166" s="8">
        <v>5455.2999999999993</v>
      </c>
      <c r="AD166" s="8">
        <v>0</v>
      </c>
      <c r="AE166" s="8">
        <v>0</v>
      </c>
      <c r="AF166" s="8">
        <v>0</v>
      </c>
      <c r="AG166" s="1" t="s">
        <v>124</v>
      </c>
      <c r="AH166" s="1" t="s">
        <v>77</v>
      </c>
      <c r="AI166" s="1">
        <v>1</v>
      </c>
      <c r="AJ166" s="3">
        <v>45807</v>
      </c>
      <c r="AK166" s="3">
        <v>0</v>
      </c>
      <c r="AL166" s="3">
        <v>0</v>
      </c>
      <c r="AM166" s="3">
        <v>0</v>
      </c>
      <c r="AN166" s="3">
        <v>0</v>
      </c>
      <c r="AO166" s="3">
        <v>45806</v>
      </c>
      <c r="AP166" s="3">
        <v>45802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542.13559111111113</v>
      </c>
    </row>
    <row r="167" spans="1:56" ht="27.75" customHeight="1" x14ac:dyDescent="0.45">
      <c r="A167" s="3" t="s">
        <v>145</v>
      </c>
      <c r="B167" s="14" t="s">
        <v>145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20000</v>
      </c>
      <c r="V167" s="10">
        <v>0</v>
      </c>
      <c r="W167" s="10">
        <v>20000</v>
      </c>
      <c r="X167" s="10">
        <v>0</v>
      </c>
      <c r="Y167" s="10">
        <v>0</v>
      </c>
      <c r="Z167" s="9" t="s">
        <v>242</v>
      </c>
      <c r="AA167" s="8">
        <v>24866.6</v>
      </c>
      <c r="AB167" s="8">
        <v>0</v>
      </c>
      <c r="AC167" s="8">
        <v>24866.6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77</v>
      </c>
      <c r="AI167" s="1">
        <v>1</v>
      </c>
      <c r="AJ167" s="3" t="s">
        <v>63</v>
      </c>
      <c r="AK167" s="3">
        <v>0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2471.1874488888889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116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242</v>
      </c>
      <c r="AA168" s="8">
        <v>37299.899999999994</v>
      </c>
      <c r="AB168" s="8">
        <v>6978</v>
      </c>
      <c r="AC168" s="8">
        <v>30321.899999999998</v>
      </c>
      <c r="AD168" s="8">
        <v>0</v>
      </c>
      <c r="AE168" s="8">
        <v>0</v>
      </c>
      <c r="AF168" s="8" t="s">
        <v>58</v>
      </c>
      <c r="AG168" s="1" t="s">
        <v>125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243</v>
      </c>
      <c r="BD168" s="56">
        <v>0</v>
      </c>
    </row>
    <row r="169" spans="1:56" ht="27.75" customHeight="1" x14ac:dyDescent="0.45">
      <c r="A169" s="3">
        <v>45723</v>
      </c>
      <c r="B169" s="14" t="s">
        <v>360</v>
      </c>
      <c r="C169" s="9" t="s">
        <v>113</v>
      </c>
      <c r="D169" s="13" t="s">
        <v>158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45808</v>
      </c>
      <c r="U169" s="11">
        <v>3493</v>
      </c>
      <c r="V169" s="10">
        <v>0</v>
      </c>
      <c r="W169" s="10">
        <v>3493</v>
      </c>
      <c r="X169" s="10">
        <v>14800</v>
      </c>
      <c r="Y169" s="10">
        <v>0</v>
      </c>
      <c r="Z169" s="9" t="s">
        <v>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278</v>
      </c>
      <c r="AG169" s="1" t="s">
        <v>125</v>
      </c>
      <c r="AH169" s="1" t="s">
        <v>68</v>
      </c>
      <c r="AI169" s="1">
        <v>4</v>
      </c>
      <c r="AJ169" s="3">
        <v>45808</v>
      </c>
      <c r="AK169" s="3">
        <v>45804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45799</v>
      </c>
      <c r="B170" s="14" t="s">
        <v>786</v>
      </c>
      <c r="C170" s="9" t="s">
        <v>113</v>
      </c>
      <c r="D170" s="13" t="s">
        <v>272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45811</v>
      </c>
      <c r="U170" s="11">
        <v>10000</v>
      </c>
      <c r="V170" s="10">
        <v>997</v>
      </c>
      <c r="W170" s="10">
        <v>9003</v>
      </c>
      <c r="X170" s="10">
        <v>0</v>
      </c>
      <c r="Y170" s="10">
        <v>9453.15</v>
      </c>
      <c r="Z170" s="9" t="s">
        <v>89</v>
      </c>
      <c r="AA170" s="8">
        <v>11193.699989999999</v>
      </c>
      <c r="AB170" s="8">
        <v>11193.699989999999</v>
      </c>
      <c r="AC170" s="8">
        <v>0</v>
      </c>
      <c r="AD170" s="8">
        <v>0</v>
      </c>
      <c r="AE170" s="8">
        <v>11193.699989999999</v>
      </c>
      <c r="AF170" s="8" t="s">
        <v>278</v>
      </c>
      <c r="AG170" s="1" t="s">
        <v>122</v>
      </c>
      <c r="AH170" s="1" t="s">
        <v>68</v>
      </c>
      <c r="AI170" s="1">
        <v>4</v>
      </c>
      <c r="AJ170" s="3">
        <v>45811</v>
      </c>
      <c r="AK170" s="3">
        <v>45807</v>
      </c>
      <c r="AL170" s="3">
        <v>45801</v>
      </c>
      <c r="AM170" s="3">
        <v>45808</v>
      </c>
      <c r="AN170" s="3">
        <v>45809</v>
      </c>
      <c r="AO170" s="3">
        <v>45809</v>
      </c>
      <c r="AP170" s="3">
        <v>45806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0</v>
      </c>
    </row>
    <row r="171" spans="1:56" ht="27.75" customHeight="1" x14ac:dyDescent="0.45">
      <c r="A171" s="3">
        <v>45799</v>
      </c>
      <c r="B171" s="14" t="s">
        <v>137</v>
      </c>
      <c r="C171" s="9" t="s">
        <v>113</v>
      </c>
      <c r="D171" s="13" t="s">
        <v>59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45815</v>
      </c>
      <c r="U171" s="11">
        <v>15000</v>
      </c>
      <c r="V171" s="10">
        <v>0</v>
      </c>
      <c r="W171" s="10">
        <v>15000</v>
      </c>
      <c r="X171" s="10">
        <v>0</v>
      </c>
      <c r="Y171" s="10">
        <v>0</v>
      </c>
      <c r="Z171" s="9" t="s">
        <v>89</v>
      </c>
      <c r="AA171" s="8">
        <v>18649.949999999997</v>
      </c>
      <c r="AB171" s="8">
        <v>1236</v>
      </c>
      <c r="AC171" s="8">
        <v>17413.949999999997</v>
      </c>
      <c r="AD171" s="8">
        <v>0</v>
      </c>
      <c r="AE171" s="8">
        <v>18649.949999999997</v>
      </c>
      <c r="AF171" s="8" t="s">
        <v>278</v>
      </c>
      <c r="AG171" s="1" t="s">
        <v>122</v>
      </c>
      <c r="AH171" s="1" t="s">
        <v>768</v>
      </c>
      <c r="AI171" s="1">
        <v>2</v>
      </c>
      <c r="AJ171" s="3">
        <v>45815</v>
      </c>
      <c r="AK171" s="3">
        <v>0</v>
      </c>
      <c r="AL171" s="3">
        <v>0</v>
      </c>
      <c r="AM171" s="3">
        <v>0</v>
      </c>
      <c r="AN171" s="3">
        <v>0</v>
      </c>
      <c r="AO171" s="3">
        <v>45813</v>
      </c>
      <c r="AP171" s="3">
        <v>45810</v>
      </c>
      <c r="AQ171" s="3">
        <v>45814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157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1795.9587099999999</v>
      </c>
    </row>
    <row r="172" spans="1:56" ht="27.75" customHeight="1" x14ac:dyDescent="0.45">
      <c r="A172" s="3">
        <v>45799</v>
      </c>
      <c r="B172" s="14" t="s">
        <v>137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45825</v>
      </c>
      <c r="U172" s="11">
        <v>15000</v>
      </c>
      <c r="V172" s="10">
        <v>0</v>
      </c>
      <c r="W172" s="10">
        <v>15000</v>
      </c>
      <c r="X172" s="10">
        <v>0</v>
      </c>
      <c r="Y172" s="10">
        <v>0</v>
      </c>
      <c r="Z172" s="9" t="s">
        <v>89</v>
      </c>
      <c r="AA172" s="8">
        <v>18649.949999999997</v>
      </c>
      <c r="AB172" s="8">
        <v>0</v>
      </c>
      <c r="AC172" s="8">
        <v>18649.949999999997</v>
      </c>
      <c r="AD172" s="8">
        <v>0</v>
      </c>
      <c r="AE172" s="8">
        <v>18649.949999999997</v>
      </c>
      <c r="AF172" s="8" t="s">
        <v>278</v>
      </c>
      <c r="AG172" s="1" t="s">
        <v>123</v>
      </c>
      <c r="AH172" s="1" t="s">
        <v>768</v>
      </c>
      <c r="AI172" s="1">
        <v>2</v>
      </c>
      <c r="AJ172" s="3">
        <v>45825</v>
      </c>
      <c r="AK172" s="3">
        <v>0</v>
      </c>
      <c r="AL172" s="3">
        <v>0</v>
      </c>
      <c r="AM172" s="3">
        <v>0</v>
      </c>
      <c r="AN172" s="3">
        <v>0</v>
      </c>
      <c r="AO172" s="3">
        <v>45823</v>
      </c>
      <c r="AP172" s="3">
        <v>45820</v>
      </c>
      <c r="AQ172" s="3">
        <v>45824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157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1923.4315100000001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89</v>
      </c>
      <c r="AA173" s="8">
        <v>48493.599989999995</v>
      </c>
      <c r="AB173" s="8">
        <v>12429.699989999999</v>
      </c>
      <c r="AC173" s="8">
        <v>36063.899999999994</v>
      </c>
      <c r="AD173" s="8">
        <v>0</v>
      </c>
      <c r="AE173" s="8">
        <v>48493.599989999995</v>
      </c>
      <c r="AF173" s="8" t="s">
        <v>58</v>
      </c>
      <c r="AG173" s="1" t="s">
        <v>125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109</v>
      </c>
      <c r="BD173" s="56">
        <v>0</v>
      </c>
    </row>
    <row r="174" spans="1:56" ht="27.75" customHeight="1" x14ac:dyDescent="0.45">
      <c r="A174" s="3">
        <v>45800</v>
      </c>
      <c r="B174" s="14" t="s">
        <v>814</v>
      </c>
      <c r="C174" s="9" t="s">
        <v>164</v>
      </c>
      <c r="D174" s="13" t="s">
        <v>165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45824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136</v>
      </c>
      <c r="AA174" s="8">
        <v>59372.5</v>
      </c>
      <c r="AB174" s="8">
        <v>22482</v>
      </c>
      <c r="AC174" s="8">
        <v>36890.5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166</v>
      </c>
      <c r="AI174" s="1">
        <v>2</v>
      </c>
      <c r="AJ174" s="3">
        <v>45824</v>
      </c>
      <c r="AK174" s="3">
        <v>0</v>
      </c>
      <c r="AL174" s="3">
        <v>45815</v>
      </c>
      <c r="AM174" s="3">
        <v>45822</v>
      </c>
      <c r="AN174" s="3">
        <v>0</v>
      </c>
      <c r="AO174" s="3">
        <v>45823</v>
      </c>
      <c r="AP174" s="3">
        <v>45819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4146.0823055555556</v>
      </c>
    </row>
    <row r="175" spans="1:56" ht="27.75" customHeight="1" x14ac:dyDescent="0.45">
      <c r="A175" s="3" t="s">
        <v>145</v>
      </c>
      <c r="B175" s="14" t="s">
        <v>145</v>
      </c>
      <c r="C175" s="9" t="s">
        <v>113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136</v>
      </c>
      <c r="AA175" s="8">
        <v>13550.900000000001</v>
      </c>
      <c r="AB175" s="8">
        <v>0</v>
      </c>
      <c r="AC175" s="8">
        <v>13550.900000000001</v>
      </c>
      <c r="AD175" s="8">
        <v>0</v>
      </c>
      <c r="AE175" s="8">
        <v>13550.900000000001</v>
      </c>
      <c r="AF175" s="8">
        <v>0</v>
      </c>
      <c r="AG175" s="1">
        <v>0</v>
      </c>
      <c r="AH175" s="1" t="s">
        <v>77</v>
      </c>
      <c r="AI175" s="1">
        <v>1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45837</v>
      </c>
      <c r="AP175" s="3">
        <v>45833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 t="s">
        <v>776</v>
      </c>
      <c r="AZ175" s="2">
        <v>0</v>
      </c>
      <c r="BA175" s="2">
        <v>0</v>
      </c>
      <c r="BB175" s="2">
        <v>0</v>
      </c>
      <c r="BC175" s="1" t="s">
        <v>107</v>
      </c>
      <c r="BD175" s="56">
        <v>1522.9705944444447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136</v>
      </c>
      <c r="AA176" s="8">
        <v>72923.399999999994</v>
      </c>
      <c r="AB176" s="8">
        <v>22482</v>
      </c>
      <c r="AC176" s="8">
        <v>50441.4</v>
      </c>
      <c r="AD176" s="8">
        <v>0</v>
      </c>
      <c r="AE176" s="8">
        <v>13550.900000000001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167</v>
      </c>
      <c r="BD176" s="56">
        <v>0</v>
      </c>
    </row>
  </sheetData>
  <autoFilter ref="A5:BD1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6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A868-F828-407C-B8EF-23396C1AC497}">
  <sheetPr>
    <tabColor rgb="FFFFFF00"/>
  </sheetPr>
  <dimension ref="A1:BD186"/>
  <sheetViews>
    <sheetView zoomScale="80" zoomScaleNormal="80" workbookViewId="0">
      <selection activeCell="G21" sqref="G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45803</v>
      </c>
      <c r="E3" s="81" t="s">
        <v>52</v>
      </c>
      <c r="F3" s="81"/>
      <c r="G3" s="82">
        <v>10.18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137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755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6000</v>
      </c>
      <c r="AC12" s="8">
        <v>2801.1000000000004</v>
      </c>
      <c r="AD12" s="8">
        <v>0</v>
      </c>
      <c r="AE12" s="8">
        <v>8801.1</v>
      </c>
      <c r="AF12" s="8" t="s">
        <v>402</v>
      </c>
      <c r="AG12" s="1" t="s">
        <v>122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179.27040000000005</v>
      </c>
    </row>
    <row r="13" spans="1:56" ht="27.75" customHeight="1" x14ac:dyDescent="0.45">
      <c r="A13" s="3">
        <v>45797</v>
      </c>
      <c r="B13" s="14" t="s">
        <v>755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402</v>
      </c>
      <c r="AG13" s="1" t="s">
        <v>124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7.75" customHeight="1" x14ac:dyDescent="0.45">
      <c r="A14" s="3">
        <v>45797</v>
      </c>
      <c r="B14" s="14" t="s">
        <v>756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402</v>
      </c>
      <c r="AG14" s="1" t="s">
        <v>61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563.27040000000011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26403.300000000003</v>
      </c>
      <c r="AB15" s="8">
        <v>6000</v>
      </c>
      <c r="AC15" s="8">
        <v>20403.300000000003</v>
      </c>
      <c r="AD15" s="8">
        <v>0</v>
      </c>
      <c r="AE15" s="8">
        <v>26403.300000000003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45793</v>
      </c>
      <c r="B16" s="14" t="s">
        <v>700</v>
      </c>
      <c r="C16" s="9" t="s">
        <v>559</v>
      </c>
      <c r="D16" s="13" t="s">
        <v>707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240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45804</v>
      </c>
      <c r="U16" s="11">
        <v>5000</v>
      </c>
      <c r="V16" s="10">
        <v>0</v>
      </c>
      <c r="W16" s="10">
        <v>5000</v>
      </c>
      <c r="X16" s="10">
        <v>5352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126</v>
      </c>
      <c r="AH16" s="1" t="s">
        <v>72</v>
      </c>
      <c r="AI16" s="1">
        <v>3</v>
      </c>
      <c r="AJ16" s="3">
        <v>45804</v>
      </c>
      <c r="AK16" s="3">
        <v>0</v>
      </c>
      <c r="AL16" s="3">
        <v>45794</v>
      </c>
      <c r="AM16" s="3">
        <v>45801</v>
      </c>
      <c r="AN16" s="3">
        <v>45802</v>
      </c>
      <c r="AO16" s="3">
        <v>45802</v>
      </c>
      <c r="AP16" s="3">
        <v>45799</v>
      </c>
      <c r="AQ16" s="3">
        <v>45803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710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339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186</v>
      </c>
      <c r="AA17" s="8">
        <v>26403.3</v>
      </c>
      <c r="AB17" s="8">
        <v>0</v>
      </c>
      <c r="AC17" s="8">
        <v>26403.3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1917.46632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45838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45838</v>
      </c>
      <c r="AK18" s="3">
        <v>0</v>
      </c>
      <c r="AL18" s="3">
        <v>45828</v>
      </c>
      <c r="AM18" s="3">
        <v>45835</v>
      </c>
      <c r="AN18" s="3">
        <v>45836</v>
      </c>
      <c r="AO18" s="3">
        <v>45836</v>
      </c>
      <c r="AP18" s="3">
        <v>45833</v>
      </c>
      <c r="AQ18" s="3">
        <v>45837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customHeight="1" x14ac:dyDescent="0.45">
      <c r="A19" s="3">
        <v>45797</v>
      </c>
      <c r="B19" s="14" t="s">
        <v>737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50000</v>
      </c>
      <c r="V19" s="10">
        <v>0</v>
      </c>
      <c r="W19" s="10">
        <v>50000</v>
      </c>
      <c r="X19" s="10">
        <v>19660</v>
      </c>
      <c r="Y19" s="10">
        <v>31857</v>
      </c>
      <c r="Z19" s="9" t="s">
        <v>186</v>
      </c>
      <c r="AA19" s="8">
        <v>28037.664269999997</v>
      </c>
      <c r="AB19" s="8">
        <v>28037.664269999997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738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30930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186</v>
      </c>
      <c r="AA21" s="8">
        <v>44005.499999999993</v>
      </c>
      <c r="AB21" s="8">
        <v>23074</v>
      </c>
      <c r="AC21" s="8">
        <v>20931.499999999993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1520.0920444444441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186</v>
      </c>
      <c r="AA23" s="8">
        <v>134209.66426999998</v>
      </c>
      <c r="AB23" s="8">
        <v>51111.664269999994</v>
      </c>
      <c r="AC23" s="8">
        <v>83097.999999999985</v>
      </c>
      <c r="AD23" s="8">
        <v>0</v>
      </c>
      <c r="AE23" s="8">
        <v>0</v>
      </c>
      <c r="AF23" s="8" t="s">
        <v>58</v>
      </c>
      <c r="AG23" s="1" t="s">
        <v>122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45784</v>
      </c>
      <c r="B24" s="14" t="s">
        <v>602</v>
      </c>
      <c r="C24" s="9" t="s">
        <v>73</v>
      </c>
      <c r="D24" s="13" t="s">
        <v>503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45804</v>
      </c>
      <c r="U24" s="11">
        <v>5000</v>
      </c>
      <c r="V24" s="10">
        <v>4983</v>
      </c>
      <c r="W24" s="10">
        <v>17</v>
      </c>
      <c r="X24" s="10">
        <v>5300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607</v>
      </c>
      <c r="AG24" s="1" t="s">
        <v>122</v>
      </c>
      <c r="AH24" s="1" t="s">
        <v>74</v>
      </c>
      <c r="AI24" s="1">
        <v>2</v>
      </c>
      <c r="AJ24" s="3">
        <v>45804</v>
      </c>
      <c r="AK24" s="3">
        <v>0</v>
      </c>
      <c r="AL24" s="3">
        <v>45795</v>
      </c>
      <c r="AM24" s="3">
        <v>45802</v>
      </c>
      <c r="AN24" s="3">
        <v>45803</v>
      </c>
      <c r="AO24" s="3">
        <v>45803</v>
      </c>
      <c r="AP24" s="3">
        <v>45799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45784</v>
      </c>
      <c r="B25" s="14" t="s">
        <v>602</v>
      </c>
      <c r="C25" s="9" t="s">
        <v>73</v>
      </c>
      <c r="D25" s="13" t="s">
        <v>189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45804</v>
      </c>
      <c r="U25" s="11">
        <v>10000</v>
      </c>
      <c r="V25" s="10">
        <v>9725</v>
      </c>
      <c r="W25" s="10">
        <v>275</v>
      </c>
      <c r="X25" s="10">
        <v>10413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607</v>
      </c>
      <c r="AG25" s="1" t="s">
        <v>122</v>
      </c>
      <c r="AH25" s="1" t="s">
        <v>74</v>
      </c>
      <c r="AI25" s="1">
        <v>2</v>
      </c>
      <c r="AJ25" s="3">
        <v>45804</v>
      </c>
      <c r="AK25" s="3">
        <v>0</v>
      </c>
      <c r="AL25" s="3">
        <v>45795</v>
      </c>
      <c r="AM25" s="3">
        <v>45802</v>
      </c>
      <c r="AN25" s="3">
        <v>45803</v>
      </c>
      <c r="AO25" s="3">
        <v>45803</v>
      </c>
      <c r="AP25" s="3">
        <v>45799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225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45804</v>
      </c>
      <c r="U26" s="11">
        <v>5000</v>
      </c>
      <c r="V26" s="10">
        <v>5033</v>
      </c>
      <c r="W26" s="10">
        <v>0</v>
      </c>
      <c r="X26" s="10">
        <v>5400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607</v>
      </c>
      <c r="AG26" s="1" t="s">
        <v>122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608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45804</v>
      </c>
      <c r="U27" s="11">
        <v>5000</v>
      </c>
      <c r="V27" s="10">
        <v>4943</v>
      </c>
      <c r="W27" s="10">
        <v>57</v>
      </c>
      <c r="X27" s="10">
        <v>5300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607</v>
      </c>
      <c r="AG27" s="1" t="s">
        <v>122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679</v>
      </c>
      <c r="C28" s="9" t="s">
        <v>73</v>
      </c>
      <c r="D28" s="13" t="s">
        <v>249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45806</v>
      </c>
      <c r="U28" s="11">
        <v>10000</v>
      </c>
      <c r="V28" s="10">
        <v>10000</v>
      </c>
      <c r="W28" s="10">
        <v>0</v>
      </c>
      <c r="X28" s="10">
        <v>10000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720</v>
      </c>
      <c r="AG28" s="1" t="s">
        <v>122</v>
      </c>
      <c r="AH28" s="1" t="s">
        <v>74</v>
      </c>
      <c r="AI28" s="1">
        <v>2</v>
      </c>
      <c r="AJ28" s="3">
        <v>45806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45796</v>
      </c>
      <c r="B29" s="14" t="s">
        <v>721</v>
      </c>
      <c r="C29" s="9" t="s">
        <v>73</v>
      </c>
      <c r="D29" s="13" t="s">
        <v>249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45806</v>
      </c>
      <c r="U29" s="11">
        <v>5000</v>
      </c>
      <c r="V29" s="10">
        <v>5000</v>
      </c>
      <c r="W29" s="10">
        <v>0</v>
      </c>
      <c r="X29" s="10">
        <v>5405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722</v>
      </c>
      <c r="AG29" s="1" t="s">
        <v>122</v>
      </c>
      <c r="AH29" s="1" t="s">
        <v>74</v>
      </c>
      <c r="AI29" s="1">
        <v>2</v>
      </c>
      <c r="AJ29" s="3">
        <v>45806</v>
      </c>
      <c r="AK29" s="3">
        <v>0</v>
      </c>
      <c r="AL29" s="3">
        <v>45797</v>
      </c>
      <c r="AM29" s="3">
        <v>45804</v>
      </c>
      <c r="AN29" s="3">
        <v>45805</v>
      </c>
      <c r="AO29" s="3">
        <v>45805</v>
      </c>
      <c r="AP29" s="3">
        <v>45801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45791</v>
      </c>
      <c r="B30" s="14" t="s">
        <v>679</v>
      </c>
      <c r="C30" s="9" t="s">
        <v>73</v>
      </c>
      <c r="D30" s="13" t="s">
        <v>267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45806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720</v>
      </c>
      <c r="AG30" s="1" t="s">
        <v>124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45791</v>
      </c>
      <c r="B31" s="14" t="s">
        <v>679</v>
      </c>
      <c r="C31" s="9" t="s">
        <v>73</v>
      </c>
      <c r="D31" s="13" t="s">
        <v>266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45806</v>
      </c>
      <c r="U31" s="11">
        <v>5000</v>
      </c>
      <c r="V31" s="10">
        <v>5000</v>
      </c>
      <c r="W31" s="10">
        <v>0</v>
      </c>
      <c r="X31" s="10">
        <v>5450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720</v>
      </c>
      <c r="AG31" s="1" t="s">
        <v>124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45796</v>
      </c>
      <c r="B32" s="14" t="s">
        <v>723</v>
      </c>
      <c r="C32" s="9" t="s">
        <v>73</v>
      </c>
      <c r="D32" s="13" t="s">
        <v>605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45806</v>
      </c>
      <c r="U32" s="11">
        <v>5000</v>
      </c>
      <c r="V32" s="10">
        <v>4968</v>
      </c>
      <c r="W32" s="10">
        <v>32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722</v>
      </c>
      <c r="AG32" s="1" t="s">
        <v>125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45796</v>
      </c>
      <c r="B33" s="14" t="s">
        <v>723</v>
      </c>
      <c r="C33" s="9" t="s">
        <v>73</v>
      </c>
      <c r="D33" s="13" t="s">
        <v>724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45806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722</v>
      </c>
      <c r="AG33" s="1" t="s">
        <v>125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45796</v>
      </c>
      <c r="B34" s="14" t="s">
        <v>723</v>
      </c>
      <c r="C34" s="9" t="s">
        <v>73</v>
      </c>
      <c r="D34" s="13" t="s">
        <v>241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722</v>
      </c>
      <c r="AG34" s="1" t="s">
        <v>124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45796</v>
      </c>
      <c r="B35" s="14" t="s">
        <v>725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45807</v>
      </c>
      <c r="U35" s="11">
        <v>20000</v>
      </c>
      <c r="V35" s="10">
        <v>20000</v>
      </c>
      <c r="W35" s="10">
        <v>0</v>
      </c>
      <c r="X35" s="10">
        <v>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726</v>
      </c>
      <c r="AG35" s="1" t="s">
        <v>124</v>
      </c>
      <c r="AH35" s="1" t="s">
        <v>77</v>
      </c>
      <c r="AI35" s="1">
        <v>1</v>
      </c>
      <c r="AJ35" s="3">
        <v>45807</v>
      </c>
      <c r="AK35" s="3">
        <v>0</v>
      </c>
      <c r="AL35" s="3">
        <v>0</v>
      </c>
      <c r="AM35" s="3">
        <v>0</v>
      </c>
      <c r="AN35" s="3">
        <v>0</v>
      </c>
      <c r="AO35" s="3">
        <v>45806</v>
      </c>
      <c r="AP35" s="3">
        <v>45802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45796</v>
      </c>
      <c r="B36" s="14" t="s">
        <v>727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45807</v>
      </c>
      <c r="U36" s="11">
        <v>20000</v>
      </c>
      <c r="V36" s="10">
        <v>14500</v>
      </c>
      <c r="W36" s="10">
        <v>5500</v>
      </c>
      <c r="X36" s="10">
        <v>0</v>
      </c>
      <c r="Y36" s="10">
        <v>0</v>
      </c>
      <c r="Z36" s="9" t="s">
        <v>192</v>
      </c>
      <c r="AA36" s="8">
        <v>4840.6049999999996</v>
      </c>
      <c r="AB36" s="8">
        <v>4840.6049999999996</v>
      </c>
      <c r="AC36" s="8">
        <v>0</v>
      </c>
      <c r="AD36" s="8">
        <v>0</v>
      </c>
      <c r="AE36" s="8">
        <v>0</v>
      </c>
      <c r="AF36" s="8" t="s">
        <v>728</v>
      </c>
      <c r="AG36" s="1" t="s">
        <v>124</v>
      </c>
      <c r="AH36" s="1" t="s">
        <v>77</v>
      </c>
      <c r="AI36" s="1">
        <v>1</v>
      </c>
      <c r="AJ36" s="3">
        <v>45807</v>
      </c>
      <c r="AK36" s="3">
        <v>0</v>
      </c>
      <c r="AL36" s="3">
        <v>0</v>
      </c>
      <c r="AM36" s="3">
        <v>0</v>
      </c>
      <c r="AN36" s="3">
        <v>0</v>
      </c>
      <c r="AO36" s="3">
        <v>45806</v>
      </c>
      <c r="AP36" s="3">
        <v>45802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45796</v>
      </c>
      <c r="B37" s="14" t="s">
        <v>723</v>
      </c>
      <c r="C37" s="9" t="s">
        <v>73</v>
      </c>
      <c r="D37" s="13" t="s">
        <v>408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729</v>
      </c>
      <c r="AG37" s="1" t="s">
        <v>123</v>
      </c>
      <c r="AH37" s="1" t="s">
        <v>74</v>
      </c>
      <c r="AI37" s="1">
        <v>2</v>
      </c>
      <c r="AJ37" s="3">
        <v>45808</v>
      </c>
      <c r="AK37" s="3">
        <v>0</v>
      </c>
      <c r="AL37" s="3">
        <v>45799</v>
      </c>
      <c r="AM37" s="3">
        <v>45806</v>
      </c>
      <c r="AN37" s="3">
        <v>45807</v>
      </c>
      <c r="AO37" s="3">
        <v>45807</v>
      </c>
      <c r="AP37" s="3">
        <v>45803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723</v>
      </c>
      <c r="C38" s="9" t="s">
        <v>73</v>
      </c>
      <c r="D38" s="13" t="s">
        <v>619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45808</v>
      </c>
      <c r="U38" s="11">
        <v>5000</v>
      </c>
      <c r="V38" s="10">
        <v>0</v>
      </c>
      <c r="W38" s="10">
        <v>5000</v>
      </c>
      <c r="X38" s="10">
        <v>5451</v>
      </c>
      <c r="Y38" s="10">
        <v>0</v>
      </c>
      <c r="Z38" s="9" t="s">
        <v>192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729</v>
      </c>
      <c r="AG38" s="1" t="s">
        <v>124</v>
      </c>
      <c r="AH38" s="1" t="s">
        <v>74</v>
      </c>
      <c r="AI38" s="1">
        <v>2</v>
      </c>
      <c r="AJ38" s="3">
        <v>45808</v>
      </c>
      <c r="AK38" s="3">
        <v>0</v>
      </c>
      <c r="AL38" s="3">
        <v>45799</v>
      </c>
      <c r="AM38" s="3">
        <v>45806</v>
      </c>
      <c r="AN38" s="3">
        <v>45807</v>
      </c>
      <c r="AO38" s="3">
        <v>45807</v>
      </c>
      <c r="AP38" s="3">
        <v>45803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730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45808</v>
      </c>
      <c r="U39" s="11">
        <v>5000</v>
      </c>
      <c r="V39" s="10">
        <v>3348</v>
      </c>
      <c r="W39" s="10">
        <v>1652</v>
      </c>
      <c r="X39" s="10">
        <v>5400</v>
      </c>
      <c r="Y39" s="10">
        <v>0</v>
      </c>
      <c r="Z39" s="9" t="s">
        <v>192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729</v>
      </c>
      <c r="AG39" s="1" t="s">
        <v>61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223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729</v>
      </c>
      <c r="AG40" s="1" t="s">
        <v>124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723</v>
      </c>
      <c r="C41" s="9" t="s">
        <v>73</v>
      </c>
      <c r="D41" s="13" t="s">
        <v>731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45808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192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729</v>
      </c>
      <c r="AG41" s="1" t="s">
        <v>124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 t="s">
        <v>145</v>
      </c>
      <c r="B42" s="14" t="s">
        <v>145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45838</v>
      </c>
      <c r="U42" s="11">
        <v>400000</v>
      </c>
      <c r="V42" s="10">
        <v>0</v>
      </c>
      <c r="W42" s="10">
        <v>400000</v>
      </c>
      <c r="X42" s="10">
        <v>0</v>
      </c>
      <c r="Y42" s="10">
        <v>420000</v>
      </c>
      <c r="Z42" s="9" t="s">
        <v>192</v>
      </c>
      <c r="AA42" s="8">
        <v>352043.99999999994</v>
      </c>
      <c r="AB42" s="8">
        <v>15795</v>
      </c>
      <c r="AC42" s="8">
        <v>336248.99999999994</v>
      </c>
      <c r="AD42" s="8">
        <v>0</v>
      </c>
      <c r="AE42" s="8">
        <v>0</v>
      </c>
      <c r="AF42" s="8">
        <v>0</v>
      </c>
      <c r="AG42" s="1" t="s">
        <v>122</v>
      </c>
      <c r="AH42" s="1" t="s">
        <v>74</v>
      </c>
      <c r="AI42" s="1">
        <v>2</v>
      </c>
      <c r="AJ42" s="3">
        <v>45838</v>
      </c>
      <c r="AK42" s="3">
        <v>0</v>
      </c>
      <c r="AL42" s="3">
        <v>45829</v>
      </c>
      <c r="AM42" s="3">
        <v>45836</v>
      </c>
      <c r="AN42" s="3">
        <v>45837</v>
      </c>
      <c r="AO42" s="3">
        <v>45837</v>
      </c>
      <c r="AP42" s="3">
        <v>45833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25327.769120000001</v>
      </c>
    </row>
    <row r="43" spans="1:56" ht="27.75" customHeight="1" x14ac:dyDescent="0.45">
      <c r="A43" s="3">
        <v>0</v>
      </c>
      <c r="B43" s="14" t="s">
        <v>137</v>
      </c>
      <c r="C43" s="9" t="s">
        <v>73</v>
      </c>
      <c r="D43" s="13" t="s">
        <v>225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 t="s">
        <v>63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192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0</v>
      </c>
    </row>
    <row r="44" spans="1:56" ht="27.75" customHeight="1" x14ac:dyDescent="0.45">
      <c r="A44" s="3">
        <v>0</v>
      </c>
      <c r="B44" s="14" t="s">
        <v>137</v>
      </c>
      <c r="C44" s="9" t="s">
        <v>73</v>
      </c>
      <c r="D44" s="13" t="s">
        <v>223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 t="s">
        <v>63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192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192</v>
      </c>
      <c r="AA45" s="8">
        <v>361285.15499999991</v>
      </c>
      <c r="AB45" s="8">
        <v>25036.154999999999</v>
      </c>
      <c r="AC45" s="8">
        <v>336248.99999999994</v>
      </c>
      <c r="AD45" s="8">
        <v>0</v>
      </c>
      <c r="AE45" s="8">
        <v>0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194</v>
      </c>
      <c r="BD45" s="56">
        <v>0</v>
      </c>
    </row>
    <row r="46" spans="1:56" ht="27.75" customHeight="1" x14ac:dyDescent="0.45">
      <c r="A46" s="3">
        <v>45803</v>
      </c>
      <c r="B46" s="14" t="s">
        <v>137</v>
      </c>
      <c r="C46" s="9" t="s">
        <v>787</v>
      </c>
      <c r="D46" s="13" t="s">
        <v>788</v>
      </c>
      <c r="E46" s="9">
        <v>19</v>
      </c>
      <c r="F46" s="9">
        <v>34</v>
      </c>
      <c r="G46" s="9" t="s">
        <v>60</v>
      </c>
      <c r="H46" s="9" t="s">
        <v>76</v>
      </c>
      <c r="I46" s="9">
        <v>84</v>
      </c>
      <c r="J46" s="9" t="s">
        <v>57</v>
      </c>
      <c r="K46" s="9">
        <v>5</v>
      </c>
      <c r="L46" s="9" t="s">
        <v>91</v>
      </c>
      <c r="M46" s="10">
        <v>20</v>
      </c>
      <c r="N46" s="9">
        <v>37</v>
      </c>
      <c r="O46" s="9">
        <v>40</v>
      </c>
      <c r="P46" s="10">
        <v>182.56479615999996</v>
      </c>
      <c r="Q46" s="10">
        <v>0</v>
      </c>
      <c r="R46" s="10">
        <v>182.56479615999996</v>
      </c>
      <c r="S46" s="9" t="s">
        <v>67</v>
      </c>
      <c r="T46" s="12">
        <v>45814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280</v>
      </c>
      <c r="AA46" s="8">
        <v>9918.7000000000007</v>
      </c>
      <c r="AB46" s="8">
        <v>0</v>
      </c>
      <c r="AC46" s="8">
        <v>9918.7000000000007</v>
      </c>
      <c r="AD46" s="8">
        <v>0</v>
      </c>
      <c r="AE46" s="8">
        <v>9918.7000000000007</v>
      </c>
      <c r="AF46" s="8">
        <v>0</v>
      </c>
      <c r="AG46" s="1" t="s">
        <v>123</v>
      </c>
      <c r="AH46" s="1" t="s">
        <v>68</v>
      </c>
      <c r="AI46" s="1">
        <v>4</v>
      </c>
      <c r="AJ46" s="3">
        <v>45814</v>
      </c>
      <c r="AK46" s="3">
        <v>45810</v>
      </c>
      <c r="AL46" s="3">
        <v>45804</v>
      </c>
      <c r="AM46" s="3">
        <v>45811</v>
      </c>
      <c r="AN46" s="3">
        <v>45812</v>
      </c>
      <c r="AO46" s="3">
        <v>45812</v>
      </c>
      <c r="AP46" s="3">
        <v>45809</v>
      </c>
      <c r="AQ46" s="3">
        <v>45813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670.06328888888913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96</v>
      </c>
      <c r="W47" s="10">
        <v>0</v>
      </c>
      <c r="X47" s="10">
        <v>0</v>
      </c>
      <c r="Y47" s="10">
        <v>0</v>
      </c>
      <c r="Z47" s="9" t="s">
        <v>280</v>
      </c>
      <c r="AA47" s="8">
        <v>9918.7000000000007</v>
      </c>
      <c r="AB47" s="8">
        <v>0</v>
      </c>
      <c r="AC47" s="8">
        <v>9918.7000000000007</v>
      </c>
      <c r="AD47" s="8">
        <v>0</v>
      </c>
      <c r="AE47" s="8">
        <v>9918.7000000000007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281</v>
      </c>
      <c r="BD47" s="56">
        <v>0</v>
      </c>
    </row>
    <row r="48" spans="1:56" ht="27.75" customHeight="1" x14ac:dyDescent="0.45">
      <c r="A48" s="3">
        <v>45796</v>
      </c>
      <c r="B48" s="14" t="s">
        <v>739</v>
      </c>
      <c r="C48" s="9" t="s">
        <v>151</v>
      </c>
      <c r="D48" s="13" t="s">
        <v>711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240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116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122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229</v>
      </c>
      <c r="BD48" s="56">
        <v>0</v>
      </c>
    </row>
    <row r="49" spans="1:56" ht="27.75" customHeight="1" x14ac:dyDescent="0.45">
      <c r="A49" s="3">
        <v>45796</v>
      </c>
      <c r="B49" s="14" t="s">
        <v>740</v>
      </c>
      <c r="C49" s="9" t="s">
        <v>151</v>
      </c>
      <c r="D49" s="13" t="s">
        <v>712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240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116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229</v>
      </c>
      <c r="BD49" s="56">
        <v>0</v>
      </c>
    </row>
    <row r="50" spans="1:56" ht="27.75" customHeight="1" x14ac:dyDescent="0.45">
      <c r="A50" s="3">
        <v>45796</v>
      </c>
      <c r="B50" s="14" t="s">
        <v>740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customHeight="1" x14ac:dyDescent="0.45">
      <c r="A51" s="3">
        <v>45721</v>
      </c>
      <c r="B51" s="14" t="s">
        <v>353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116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14300.781659999999</v>
      </c>
      <c r="AB52" s="8">
        <v>14300.781659999999</v>
      </c>
      <c r="AC52" s="8">
        <v>0</v>
      </c>
      <c r="AD52" s="8">
        <v>0</v>
      </c>
      <c r="AE52" s="8">
        <v>14300.781659999999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230</v>
      </c>
      <c r="BD52" s="56">
        <v>0</v>
      </c>
    </row>
    <row r="53" spans="1:56" ht="27.75" customHeight="1" x14ac:dyDescent="0.45">
      <c r="A53" s="3">
        <v>45800</v>
      </c>
      <c r="B53" s="14" t="s">
        <v>137</v>
      </c>
      <c r="C53" s="9" t="s">
        <v>191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45804</v>
      </c>
      <c r="U53" s="11">
        <v>15000</v>
      </c>
      <c r="V53" s="10">
        <v>0</v>
      </c>
      <c r="W53" s="10">
        <v>15000</v>
      </c>
      <c r="X53" s="10">
        <v>0</v>
      </c>
      <c r="Y53" s="10">
        <v>0</v>
      </c>
      <c r="Z53" s="9" t="s">
        <v>150</v>
      </c>
      <c r="AA53" s="8">
        <v>13201.65</v>
      </c>
      <c r="AB53" s="8">
        <v>13201.65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2</v>
      </c>
      <c r="AJ53" s="3">
        <v>45804</v>
      </c>
      <c r="AK53" s="3">
        <v>0</v>
      </c>
      <c r="AL53" s="3">
        <v>0</v>
      </c>
      <c r="AM53" s="3">
        <v>0</v>
      </c>
      <c r="AN53" s="3">
        <v>0</v>
      </c>
      <c r="AO53" s="3">
        <v>45802</v>
      </c>
      <c r="AP53" s="3">
        <v>45799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 t="s">
        <v>63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124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31921.450000000004</v>
      </c>
      <c r="AB55" s="8">
        <v>13201.65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45790</v>
      </c>
      <c r="B56" s="14" t="s">
        <v>701</v>
      </c>
      <c r="C56" s="9" t="s">
        <v>154</v>
      </c>
      <c r="D56" s="13" t="s">
        <v>682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45805</v>
      </c>
      <c r="U56" s="11">
        <v>3500</v>
      </c>
      <c r="V56" s="10">
        <v>1000</v>
      </c>
      <c r="W56" s="10">
        <v>2500</v>
      </c>
      <c r="X56" s="10">
        <v>20350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713</v>
      </c>
      <c r="AG56" s="1" t="s">
        <v>122</v>
      </c>
      <c r="AH56" s="1" t="s">
        <v>75</v>
      </c>
      <c r="AI56" s="1">
        <v>4</v>
      </c>
      <c r="AJ56" s="3">
        <v>45805</v>
      </c>
      <c r="AK56" s="3">
        <v>45801</v>
      </c>
      <c r="AL56" s="3">
        <v>45794</v>
      </c>
      <c r="AM56" s="3">
        <v>45802</v>
      </c>
      <c r="AN56" s="3">
        <v>45803</v>
      </c>
      <c r="AO56" s="3">
        <v>45804</v>
      </c>
      <c r="AP56" s="3">
        <v>45800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45789</v>
      </c>
      <c r="B57" s="14" t="s">
        <v>692</v>
      </c>
      <c r="C57" s="9" t="s">
        <v>80</v>
      </c>
      <c r="D57" s="13" t="s">
        <v>681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45805</v>
      </c>
      <c r="U57" s="11">
        <v>5000</v>
      </c>
      <c r="V57" s="10">
        <v>5500</v>
      </c>
      <c r="W57" s="10">
        <v>0</v>
      </c>
      <c r="X57" s="10">
        <v>5519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45805</v>
      </c>
      <c r="AK57" s="3">
        <v>45801</v>
      </c>
      <c r="AL57" s="3">
        <v>45794</v>
      </c>
      <c r="AM57" s="3">
        <v>45802</v>
      </c>
      <c r="AN57" s="3">
        <v>45803</v>
      </c>
      <c r="AO57" s="3">
        <v>45804</v>
      </c>
      <c r="AP57" s="3">
        <v>45800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741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45790</v>
      </c>
      <c r="B58" s="14" t="s">
        <v>701</v>
      </c>
      <c r="C58" s="9" t="s">
        <v>154</v>
      </c>
      <c r="D58" s="13" t="s">
        <v>684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14000</v>
      </c>
      <c r="W58" s="10">
        <v>1000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45783</v>
      </c>
      <c r="B59" s="14" t="s">
        <v>664</v>
      </c>
      <c r="C59" s="9" t="s">
        <v>154</v>
      </c>
      <c r="D59" s="13" t="s">
        <v>591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4837</v>
      </c>
      <c r="W59" s="10">
        <v>163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45720</v>
      </c>
      <c r="B60" s="14" t="s">
        <v>350</v>
      </c>
      <c r="C60" s="9" t="s">
        <v>111</v>
      </c>
      <c r="D60" s="13" t="s">
        <v>344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742</v>
      </c>
      <c r="C61" s="9" t="s">
        <v>151</v>
      </c>
      <c r="D61" s="13" t="s">
        <v>714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45796</v>
      </c>
      <c r="B62" s="14" t="s">
        <v>742</v>
      </c>
      <c r="C62" s="9" t="s">
        <v>151</v>
      </c>
      <c r="D62" s="13" t="s">
        <v>715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3280</v>
      </c>
      <c r="V62" s="10">
        <v>0</v>
      </c>
      <c r="W62" s="10">
        <v>3280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743</v>
      </c>
      <c r="C63" s="9" t="s">
        <v>151</v>
      </c>
      <c r="D63" s="13" t="s">
        <v>302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45807</v>
      </c>
      <c r="U63" s="11">
        <v>3853</v>
      </c>
      <c r="V63" s="10">
        <v>0</v>
      </c>
      <c r="W63" s="10">
        <v>3853</v>
      </c>
      <c r="X63" s="10">
        <v>15401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743</v>
      </c>
      <c r="C64" s="9" t="s">
        <v>151</v>
      </c>
      <c r="D64" s="13" t="s">
        <v>221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45807</v>
      </c>
      <c r="U64" s="11">
        <v>15040</v>
      </c>
      <c r="V64" s="10">
        <v>1263</v>
      </c>
      <c r="W64" s="10">
        <v>13777</v>
      </c>
      <c r="X64" s="10">
        <v>0</v>
      </c>
      <c r="Y64" s="10">
        <v>14465.85</v>
      </c>
      <c r="Z64" s="9" t="s">
        <v>81</v>
      </c>
      <c r="AA64" s="8">
        <v>14434.851750000002</v>
      </c>
      <c r="AB64" s="8">
        <v>14434.851750000002</v>
      </c>
      <c r="AC64" s="8">
        <v>0</v>
      </c>
      <c r="AD64" s="8">
        <v>0</v>
      </c>
      <c r="AE64" s="8">
        <v>14434.851750000002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744</v>
      </c>
      <c r="C65" s="9" t="s">
        <v>151</v>
      </c>
      <c r="D65" s="13" t="s">
        <v>342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126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45721</v>
      </c>
      <c r="B66" s="14" t="s">
        <v>354</v>
      </c>
      <c r="C66" s="9" t="s">
        <v>151</v>
      </c>
      <c r="D66" s="13" t="s">
        <v>342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971</v>
      </c>
      <c r="V66" s="10">
        <v>0</v>
      </c>
      <c r="W66" s="10">
        <v>971</v>
      </c>
      <c r="X66" s="10">
        <v>0</v>
      </c>
      <c r="Y66" s="10">
        <v>1019.5500000000001</v>
      </c>
      <c r="Z66" s="9" t="s">
        <v>81</v>
      </c>
      <c r="AA66" s="8">
        <v>1017.3652500000002</v>
      </c>
      <c r="AB66" s="8">
        <v>1017.3652500000002</v>
      </c>
      <c r="AC66" s="8">
        <v>0</v>
      </c>
      <c r="AD66" s="8">
        <v>0</v>
      </c>
      <c r="AE66" s="8">
        <v>1017.3652500000002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744</v>
      </c>
      <c r="C67" s="9" t="s">
        <v>151</v>
      </c>
      <c r="D67" s="13" t="s">
        <v>716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5040</v>
      </c>
      <c r="V67" s="10">
        <v>498</v>
      </c>
      <c r="W67" s="10">
        <v>4542</v>
      </c>
      <c r="X67" s="10">
        <v>0</v>
      </c>
      <c r="Y67" s="10">
        <v>4769.1000000000004</v>
      </c>
      <c r="Z67" s="9" t="s">
        <v>81</v>
      </c>
      <c r="AA67" s="8">
        <v>4758.8805000000002</v>
      </c>
      <c r="AB67" s="8">
        <v>4758.8805000000002</v>
      </c>
      <c r="AC67" s="8">
        <v>0</v>
      </c>
      <c r="AD67" s="8">
        <v>0</v>
      </c>
      <c r="AE67" s="8">
        <v>4758.8805000000002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745</v>
      </c>
      <c r="C68" s="9" t="s">
        <v>151</v>
      </c>
      <c r="D68" s="13" t="s">
        <v>159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10000</v>
      </c>
      <c r="V68" s="10">
        <v>183</v>
      </c>
      <c r="W68" s="10">
        <v>9817</v>
      </c>
      <c r="X68" s="10">
        <v>7040</v>
      </c>
      <c r="Y68" s="10">
        <v>3108</v>
      </c>
      <c r="Z68" s="9" t="s">
        <v>81</v>
      </c>
      <c r="AA68" s="8">
        <v>3256.4070000000002</v>
      </c>
      <c r="AB68" s="8">
        <v>3256.4070000000002</v>
      </c>
      <c r="AC68" s="8">
        <v>0</v>
      </c>
      <c r="AD68" s="8">
        <v>0</v>
      </c>
      <c r="AE68" s="8">
        <v>3256.4070000000002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745</v>
      </c>
      <c r="C69" s="9" t="s">
        <v>151</v>
      </c>
      <c r="D69" s="13" t="s">
        <v>140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3702</v>
      </c>
      <c r="AC69" s="8">
        <v>6775.5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511.92666666666656</v>
      </c>
    </row>
    <row r="70" spans="1:56" ht="27.75" customHeight="1" x14ac:dyDescent="0.45">
      <c r="A70" s="3">
        <v>45766</v>
      </c>
      <c r="B70" s="14" t="s">
        <v>482</v>
      </c>
      <c r="C70" s="9" t="s">
        <v>151</v>
      </c>
      <c r="D70" s="13" t="s">
        <v>140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5200</v>
      </c>
      <c r="V70" s="10">
        <v>1160</v>
      </c>
      <c r="W70" s="10">
        <v>4040</v>
      </c>
      <c r="X70" s="10">
        <v>35628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271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691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746</v>
      </c>
      <c r="C71" s="9" t="s">
        <v>151</v>
      </c>
      <c r="D71" s="13" t="s">
        <v>160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40000</v>
      </c>
      <c r="V71" s="10">
        <v>0</v>
      </c>
      <c r="W71" s="10">
        <v>40000</v>
      </c>
      <c r="X71" s="10">
        <v>0</v>
      </c>
      <c r="Y71" s="10">
        <v>42000</v>
      </c>
      <c r="Z71" s="9" t="s">
        <v>81</v>
      </c>
      <c r="AA71" s="8">
        <v>41910</v>
      </c>
      <c r="AB71" s="8">
        <v>0</v>
      </c>
      <c r="AC71" s="8">
        <v>41910</v>
      </c>
      <c r="AD71" s="8">
        <v>0</v>
      </c>
      <c r="AE71" s="8">
        <v>41910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732</v>
      </c>
      <c r="AZ71" s="2">
        <v>0</v>
      </c>
      <c r="BA71" s="2">
        <v>0</v>
      </c>
      <c r="BB71" s="2">
        <v>0</v>
      </c>
      <c r="BC71" s="1" t="s">
        <v>107</v>
      </c>
      <c r="BD71" s="56">
        <v>3166.5333333333328</v>
      </c>
    </row>
    <row r="72" spans="1:56" ht="27.75" customHeight="1" x14ac:dyDescent="0.45">
      <c r="A72" s="3">
        <v>45766</v>
      </c>
      <c r="B72" s="14" t="s">
        <v>483</v>
      </c>
      <c r="C72" s="9" t="s">
        <v>151</v>
      </c>
      <c r="D72" s="13" t="s">
        <v>160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1866</v>
      </c>
      <c r="V72" s="10">
        <v>608</v>
      </c>
      <c r="W72" s="10">
        <v>1258</v>
      </c>
      <c r="X72" s="10">
        <v>0</v>
      </c>
      <c r="Y72" s="10">
        <v>1320.9</v>
      </c>
      <c r="Z72" s="9" t="s">
        <v>81</v>
      </c>
      <c r="AA72" s="8">
        <v>1318.0695000000003</v>
      </c>
      <c r="AB72" s="8">
        <v>0</v>
      </c>
      <c r="AC72" s="8">
        <v>1318.0695000000003</v>
      </c>
      <c r="AD72" s="8">
        <v>0</v>
      </c>
      <c r="AE72" s="8">
        <v>1318.0695000000003</v>
      </c>
      <c r="AF72" s="8" t="s">
        <v>271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99.587473333333321</v>
      </c>
    </row>
    <row r="73" spans="1:56" ht="27.75" customHeight="1" x14ac:dyDescent="0.45">
      <c r="A73" s="3">
        <v>45796</v>
      </c>
      <c r="B73" s="14" t="s">
        <v>747</v>
      </c>
      <c r="C73" s="9" t="s">
        <v>151</v>
      </c>
      <c r="D73" s="13" t="s">
        <v>304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7.75" customHeight="1" x14ac:dyDescent="0.45">
      <c r="A74" s="3">
        <v>45766</v>
      </c>
      <c r="B74" s="14" t="s">
        <v>483</v>
      </c>
      <c r="C74" s="9" t="s">
        <v>151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1120</v>
      </c>
      <c r="V74" s="10">
        <v>700</v>
      </c>
      <c r="W74" s="10">
        <v>420</v>
      </c>
      <c r="X74" s="10">
        <v>0</v>
      </c>
      <c r="Y74" s="10">
        <v>441</v>
      </c>
      <c r="Z74" s="9" t="s">
        <v>81</v>
      </c>
      <c r="AA74" s="8">
        <v>440.05500000000006</v>
      </c>
      <c r="AB74" s="8">
        <v>0</v>
      </c>
      <c r="AC74" s="8">
        <v>440.05500000000006</v>
      </c>
      <c r="AD74" s="8">
        <v>0</v>
      </c>
      <c r="AE74" s="8">
        <v>440.05500000000006</v>
      </c>
      <c r="AF74" s="8" t="s">
        <v>271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33.248599999999996</v>
      </c>
    </row>
    <row r="75" spans="1:56" ht="27.75" customHeight="1" x14ac:dyDescent="0.45">
      <c r="A75" s="3">
        <v>45720</v>
      </c>
      <c r="B75" s="14" t="s">
        <v>349</v>
      </c>
      <c r="C75" s="9" t="s">
        <v>111</v>
      </c>
      <c r="D75" s="13" t="s">
        <v>452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45817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45817</v>
      </c>
      <c r="AK75" s="3">
        <v>45813</v>
      </c>
      <c r="AL75" s="3">
        <v>45806</v>
      </c>
      <c r="AM75" s="3">
        <v>45814</v>
      </c>
      <c r="AN75" s="3">
        <v>45815</v>
      </c>
      <c r="AO75" s="3">
        <v>45816</v>
      </c>
      <c r="AP75" s="3">
        <v>45812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45741</v>
      </c>
      <c r="B76" s="14" t="s">
        <v>387</v>
      </c>
      <c r="C76" s="9" t="s">
        <v>111</v>
      </c>
      <c r="D76" s="13" t="s">
        <v>382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2000</v>
      </c>
      <c r="V76" s="10">
        <v>1920</v>
      </c>
      <c r="W76" s="10">
        <v>80</v>
      </c>
      <c r="X76" s="10">
        <v>4209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439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45799</v>
      </c>
      <c r="B77" s="14" t="s">
        <v>137</v>
      </c>
      <c r="C77" s="9" t="s">
        <v>764</v>
      </c>
      <c r="D77" s="13" t="s">
        <v>765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11902.44</v>
      </c>
      <c r="AB77" s="8">
        <v>0</v>
      </c>
      <c r="AC77" s="8">
        <v>11902.44</v>
      </c>
      <c r="AD77" s="8">
        <v>0</v>
      </c>
      <c r="AE77" s="8">
        <v>11902.44</v>
      </c>
      <c r="AF77" s="8" t="s">
        <v>271</v>
      </c>
      <c r="AG77" s="1" t="s">
        <v>122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899.29546666666681</v>
      </c>
    </row>
    <row r="78" spans="1:56" ht="27.75" customHeight="1" x14ac:dyDescent="0.45">
      <c r="A78" s="3">
        <v>45799</v>
      </c>
      <c r="B78" s="14" t="s">
        <v>137</v>
      </c>
      <c r="C78" s="9" t="s">
        <v>764</v>
      </c>
      <c r="D78" s="13" t="s">
        <v>766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81</v>
      </c>
      <c r="AA78" s="8">
        <v>7934.96</v>
      </c>
      <c r="AB78" s="8">
        <v>0</v>
      </c>
      <c r="AC78" s="8">
        <v>7934.96</v>
      </c>
      <c r="AD78" s="8">
        <v>0</v>
      </c>
      <c r="AE78" s="8">
        <v>7934.96</v>
      </c>
      <c r="AF78" s="8" t="s">
        <v>271</v>
      </c>
      <c r="AG78" s="1" t="s">
        <v>122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599.53031111111113</v>
      </c>
    </row>
    <row r="79" spans="1:56" ht="27.75" customHeight="1" x14ac:dyDescent="0.45">
      <c r="A79" s="3">
        <v>45782</v>
      </c>
      <c r="B79" s="14" t="s">
        <v>708</v>
      </c>
      <c r="C79" s="9" t="s">
        <v>80</v>
      </c>
      <c r="D79" s="13" t="s">
        <v>421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45820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45820</v>
      </c>
      <c r="AK79" s="3">
        <v>45816</v>
      </c>
      <c r="AL79" s="3">
        <v>45809</v>
      </c>
      <c r="AM79" s="3">
        <v>45817</v>
      </c>
      <c r="AN79" s="3">
        <v>45818</v>
      </c>
      <c r="AO79" s="3">
        <v>45819</v>
      </c>
      <c r="AP79" s="3">
        <v>45815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416.92688888888887</v>
      </c>
    </row>
    <row r="80" spans="1:56" ht="27.75" customHeight="1" x14ac:dyDescent="0.45">
      <c r="A80" s="3">
        <v>45756</v>
      </c>
      <c r="B80" s="14" t="s">
        <v>443</v>
      </c>
      <c r="C80" s="9" t="s">
        <v>80</v>
      </c>
      <c r="D80" s="13" t="s">
        <v>444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3000</v>
      </c>
      <c r="V80" s="10">
        <v>3148</v>
      </c>
      <c r="W80" s="10">
        <v>0</v>
      </c>
      <c r="X80" s="10">
        <v>6505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45740</v>
      </c>
      <c r="B81" s="14" t="s">
        <v>384</v>
      </c>
      <c r="C81" s="9" t="s">
        <v>80</v>
      </c>
      <c r="D81" s="13" t="s">
        <v>292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2500</v>
      </c>
      <c r="V81" s="10">
        <v>2825</v>
      </c>
      <c r="W81" s="10">
        <v>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145</v>
      </c>
      <c r="B82" s="14" t="s">
        <v>145</v>
      </c>
      <c r="C82" s="9" t="s">
        <v>151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7916.333333333333</v>
      </c>
    </row>
    <row r="83" spans="1:56" ht="27.75" customHeight="1" x14ac:dyDescent="0.45">
      <c r="A83" s="3">
        <v>45798</v>
      </c>
      <c r="B83" s="14" t="s">
        <v>777</v>
      </c>
      <c r="C83" s="9" t="s">
        <v>111</v>
      </c>
      <c r="D83" s="13" t="s">
        <v>767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45782</v>
      </c>
      <c r="B84" s="14" t="s">
        <v>708</v>
      </c>
      <c r="C84" s="9" t="s">
        <v>80</v>
      </c>
      <c r="D84" s="13" t="s">
        <v>421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1667.7075555555555</v>
      </c>
    </row>
    <row r="85" spans="1:56" ht="27.75" customHeight="1" x14ac:dyDescent="0.45">
      <c r="A85" s="3">
        <v>45721</v>
      </c>
      <c r="B85" s="14" t="s">
        <v>354</v>
      </c>
      <c r="C85" s="9" t="s">
        <v>151</v>
      </c>
      <c r="D85" s="13" t="s">
        <v>303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111</v>
      </c>
      <c r="V85" s="10">
        <v>0</v>
      </c>
      <c r="W85" s="10">
        <v>111</v>
      </c>
      <c r="X85" s="10">
        <v>5600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45611</v>
      </c>
      <c r="B86" s="14" t="s">
        <v>237</v>
      </c>
      <c r="C86" s="9" t="s">
        <v>151</v>
      </c>
      <c r="D86" s="13" t="s">
        <v>131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67</v>
      </c>
      <c r="V86" s="10">
        <v>67</v>
      </c>
      <c r="W86" s="10">
        <v>0</v>
      </c>
      <c r="X86" s="10">
        <v>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45721</v>
      </c>
      <c r="B87" s="14" t="s">
        <v>356</v>
      </c>
      <c r="C87" s="9" t="s">
        <v>151</v>
      </c>
      <c r="D87" s="13" t="s">
        <v>343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734</v>
      </c>
      <c r="V87" s="10">
        <v>0</v>
      </c>
      <c r="W87" s="10">
        <v>734</v>
      </c>
      <c r="X87" s="10">
        <v>5520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144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145</v>
      </c>
      <c r="B88" s="14" t="s">
        <v>145</v>
      </c>
      <c r="C88" s="9" t="s">
        <v>80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 t="s">
        <v>145</v>
      </c>
      <c r="B89" s="14" t="s">
        <v>145</v>
      </c>
      <c r="C89" s="9" t="s">
        <v>98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3250.9742222222226</v>
      </c>
    </row>
    <row r="90" spans="1:56" ht="27.75" customHeight="1" x14ac:dyDescent="0.45">
      <c r="A90" s="3">
        <v>45681</v>
      </c>
      <c r="B90" s="14" t="s">
        <v>311</v>
      </c>
      <c r="C90" s="9" t="s">
        <v>80</v>
      </c>
      <c r="D90" s="13" t="s">
        <v>309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3478.5300000000007</v>
      </c>
      <c r="AB90" s="8">
        <v>0</v>
      </c>
      <c r="AC90" s="8">
        <v>3478.5300000000007</v>
      </c>
      <c r="AD90" s="8">
        <v>0</v>
      </c>
      <c r="AE90" s="8">
        <v>3478.5300000000007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262.82226666666674</v>
      </c>
    </row>
    <row r="91" spans="1:56" ht="27.75" customHeight="1" x14ac:dyDescent="0.45">
      <c r="A91" s="3">
        <v>45705</v>
      </c>
      <c r="B91" s="14" t="s">
        <v>330</v>
      </c>
      <c r="C91" s="9" t="s">
        <v>151</v>
      </c>
      <c r="D91" s="13" t="s">
        <v>205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855</v>
      </c>
      <c r="V91" s="10">
        <v>0</v>
      </c>
      <c r="W91" s="10">
        <v>855</v>
      </c>
      <c r="X91" s="10">
        <v>16440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336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45674</v>
      </c>
      <c r="B92" s="14" t="s">
        <v>307</v>
      </c>
      <c r="C92" s="9" t="s">
        <v>151</v>
      </c>
      <c r="D92" s="13" t="s">
        <v>305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152</v>
      </c>
      <c r="V92" s="10">
        <v>0</v>
      </c>
      <c r="W92" s="10">
        <v>152</v>
      </c>
      <c r="X92" s="10">
        <v>6000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5987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335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45611</v>
      </c>
      <c r="B93" s="14" t="s">
        <v>236</v>
      </c>
      <c r="C93" s="9" t="s">
        <v>151</v>
      </c>
      <c r="D93" s="13" t="s">
        <v>232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117</v>
      </c>
      <c r="V93" s="10">
        <v>0</v>
      </c>
      <c r="W93" s="10">
        <v>117</v>
      </c>
      <c r="X93" s="10">
        <v>10065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45523</v>
      </c>
      <c r="B94" s="14" t="s">
        <v>201</v>
      </c>
      <c r="C94" s="9" t="s">
        <v>151</v>
      </c>
      <c r="D94" s="13" t="s">
        <v>199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1260</v>
      </c>
      <c r="V94" s="10">
        <v>0</v>
      </c>
      <c r="W94" s="10">
        <v>1260</v>
      </c>
      <c r="X94" s="10">
        <v>11095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201</v>
      </c>
      <c r="C95" s="9" t="s">
        <v>151</v>
      </c>
      <c r="D95" s="13" t="s">
        <v>200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89</v>
      </c>
      <c r="V95" s="10">
        <v>0</v>
      </c>
      <c r="W95" s="10">
        <v>89</v>
      </c>
      <c r="X95" s="10">
        <v>11180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45752</v>
      </c>
      <c r="B96" s="14" t="s">
        <v>414</v>
      </c>
      <c r="C96" s="9" t="s">
        <v>80</v>
      </c>
      <c r="D96" s="13" t="s">
        <v>415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2000</v>
      </c>
      <c r="V96" s="10">
        <v>2000</v>
      </c>
      <c r="W96" s="10">
        <v>0</v>
      </c>
      <c r="X96" s="10">
        <v>5400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439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388</v>
      </c>
      <c r="C97" s="9" t="s">
        <v>111</v>
      </c>
      <c r="D97" s="13" t="s">
        <v>383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137</v>
      </c>
      <c r="C98" s="9" t="s">
        <v>111</v>
      </c>
      <c r="D98" s="13" t="s">
        <v>264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137</v>
      </c>
      <c r="C99" s="9" t="s">
        <v>111</v>
      </c>
      <c r="D99" s="13" t="s">
        <v>289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45541</v>
      </c>
      <c r="B100" s="14" t="s">
        <v>207</v>
      </c>
      <c r="C100" s="9" t="s">
        <v>111</v>
      </c>
      <c r="D100" s="13" t="s">
        <v>208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213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298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45548</v>
      </c>
      <c r="B101" s="14" t="s">
        <v>211</v>
      </c>
      <c r="C101" s="9" t="s">
        <v>111</v>
      </c>
      <c r="D101" s="13" t="s">
        <v>210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2500</v>
      </c>
      <c r="V101" s="10">
        <v>2364</v>
      </c>
      <c r="W101" s="10">
        <v>136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144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45581</v>
      </c>
      <c r="B102" s="14" t="s">
        <v>217</v>
      </c>
      <c r="C102" s="9" t="s">
        <v>111</v>
      </c>
      <c r="D102" s="13" t="s">
        <v>218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81</v>
      </c>
      <c r="AA103" s="8">
        <v>328179.049</v>
      </c>
      <c r="AB103" s="8">
        <v>40957.894500000002</v>
      </c>
      <c r="AC103" s="8">
        <v>287221.15450000006</v>
      </c>
      <c r="AD103" s="8">
        <v>3310.89</v>
      </c>
      <c r="AE103" s="8">
        <v>324868.15899999999</v>
      </c>
      <c r="AF103" s="8" t="s">
        <v>58</v>
      </c>
      <c r="AG103" s="1" t="s">
        <v>122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45796</v>
      </c>
      <c r="B104" s="14" t="s">
        <v>748</v>
      </c>
      <c r="C104" s="9" t="s">
        <v>151</v>
      </c>
      <c r="D104" s="13" t="s">
        <v>717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240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45807</v>
      </c>
      <c r="U104" s="11">
        <v>640</v>
      </c>
      <c r="V104" s="10">
        <v>0</v>
      </c>
      <c r="W104" s="10">
        <v>640</v>
      </c>
      <c r="X104" s="10">
        <v>83500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271</v>
      </c>
      <c r="AG104" s="1" t="s">
        <v>124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636</v>
      </c>
      <c r="C105" s="9" t="s">
        <v>86</v>
      </c>
      <c r="D105" s="13" t="s">
        <v>637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45813</v>
      </c>
      <c r="U105" s="11">
        <v>13000</v>
      </c>
      <c r="V105" s="10">
        <v>12948</v>
      </c>
      <c r="W105" s="10">
        <v>52</v>
      </c>
      <c r="X105" s="10">
        <v>13460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277</v>
      </c>
      <c r="AG105" s="1" t="s">
        <v>124</v>
      </c>
      <c r="AH105" s="1" t="s">
        <v>74</v>
      </c>
      <c r="AI105" s="1">
        <v>2</v>
      </c>
      <c r="AJ105" s="3">
        <v>45813</v>
      </c>
      <c r="AK105" s="3">
        <v>0</v>
      </c>
      <c r="AL105" s="3">
        <v>45804</v>
      </c>
      <c r="AM105" s="3">
        <v>45811</v>
      </c>
      <c r="AN105" s="3">
        <v>45812</v>
      </c>
      <c r="AO105" s="3">
        <v>45812</v>
      </c>
      <c r="AP105" s="3">
        <v>45808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45785</v>
      </c>
      <c r="B106" s="14" t="s">
        <v>640</v>
      </c>
      <c r="C106" s="9" t="s">
        <v>86</v>
      </c>
      <c r="D106" s="13" t="s">
        <v>641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45817</v>
      </c>
      <c r="U106" s="11">
        <v>60000</v>
      </c>
      <c r="V106" s="10">
        <v>0</v>
      </c>
      <c r="W106" s="10">
        <v>60000</v>
      </c>
      <c r="X106" s="10">
        <v>62600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642</v>
      </c>
      <c r="AG106" s="1" t="s">
        <v>124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643</v>
      </c>
      <c r="C107" s="9" t="s">
        <v>86</v>
      </c>
      <c r="D107" s="13" t="s">
        <v>644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15000</v>
      </c>
      <c r="V107" s="10">
        <v>0</v>
      </c>
      <c r="W107" s="10">
        <v>15000</v>
      </c>
      <c r="X107" s="10">
        <v>15750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642</v>
      </c>
      <c r="AG107" s="1" t="s">
        <v>122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45785</v>
      </c>
      <c r="B108" s="14" t="s">
        <v>643</v>
      </c>
      <c r="C108" s="9" t="s">
        <v>86</v>
      </c>
      <c r="D108" s="13" t="s">
        <v>321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45817</v>
      </c>
      <c r="U108" s="11">
        <v>40000</v>
      </c>
      <c r="V108" s="10">
        <v>0</v>
      </c>
      <c r="W108" s="10">
        <v>40000</v>
      </c>
      <c r="X108" s="10">
        <v>41600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642</v>
      </c>
      <c r="AG108" s="1" t="s">
        <v>61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693</v>
      </c>
      <c r="C109" s="9" t="s">
        <v>86</v>
      </c>
      <c r="D109" s="13" t="s">
        <v>653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45824</v>
      </c>
      <c r="U109" s="11">
        <v>20000</v>
      </c>
      <c r="V109" s="10">
        <v>0</v>
      </c>
      <c r="W109" s="10">
        <v>20000</v>
      </c>
      <c r="X109" s="10">
        <v>21045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642</v>
      </c>
      <c r="AG109" s="1" t="s">
        <v>122</v>
      </c>
      <c r="AH109" s="1" t="s">
        <v>74</v>
      </c>
      <c r="AI109" s="1">
        <v>2</v>
      </c>
      <c r="AJ109" s="3">
        <v>45824</v>
      </c>
      <c r="AK109" s="3">
        <v>0</v>
      </c>
      <c r="AL109" s="3">
        <v>45815</v>
      </c>
      <c r="AM109" s="3">
        <v>45822</v>
      </c>
      <c r="AN109" s="3">
        <v>45823</v>
      </c>
      <c r="AO109" s="3">
        <v>45823</v>
      </c>
      <c r="AP109" s="3">
        <v>45819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694</v>
      </c>
      <c r="C110" s="9" t="s">
        <v>86</v>
      </c>
      <c r="D110" s="13" t="s">
        <v>654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284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270</v>
      </c>
      <c r="AG110" s="1" t="s">
        <v>122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 t="s">
        <v>145</v>
      </c>
      <c r="B111" s="14" t="s">
        <v>145</v>
      </c>
      <c r="C111" s="9" t="s">
        <v>151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45838</v>
      </c>
      <c r="U111" s="11">
        <v>100000</v>
      </c>
      <c r="V111" s="10">
        <v>0</v>
      </c>
      <c r="W111" s="10">
        <v>100000</v>
      </c>
      <c r="X111" s="10">
        <v>0</v>
      </c>
      <c r="Y111" s="10">
        <v>105000</v>
      </c>
      <c r="Z111" s="9" t="s">
        <v>82</v>
      </c>
      <c r="AA111" s="8">
        <v>104775.00000000001</v>
      </c>
      <c r="AB111" s="8">
        <v>12765</v>
      </c>
      <c r="AC111" s="8">
        <v>92010.000000000015</v>
      </c>
      <c r="AD111" s="8">
        <v>0</v>
      </c>
      <c r="AE111" s="8">
        <v>0</v>
      </c>
      <c r="AF111" s="8" t="s">
        <v>271</v>
      </c>
      <c r="AG111" s="1" t="s">
        <v>122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7033.6533333333346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104775.00000000001</v>
      </c>
      <c r="AB112" s="8">
        <v>12765</v>
      </c>
      <c r="AC112" s="8">
        <v>92010.000000000015</v>
      </c>
      <c r="AD112" s="8">
        <v>0</v>
      </c>
      <c r="AE112" s="8">
        <v>0</v>
      </c>
      <c r="AF112" s="8" t="s">
        <v>58</v>
      </c>
      <c r="AG112" s="1" t="s">
        <v>122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145</v>
      </c>
      <c r="B113" s="14" t="s">
        <v>145</v>
      </c>
      <c r="C113" s="9" t="s">
        <v>567</v>
      </c>
      <c r="D113" s="13" t="s">
        <v>567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568</v>
      </c>
      <c r="AA113" s="8">
        <v>1249170.095</v>
      </c>
      <c r="AB113" s="8">
        <v>440536</v>
      </c>
      <c r="AC113" s="8">
        <v>808634.09499999997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71025.028010833339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568</v>
      </c>
      <c r="AA114" s="8">
        <v>1249170.095</v>
      </c>
      <c r="AB114" s="8">
        <v>440536</v>
      </c>
      <c r="AC114" s="8">
        <v>808634.09499999997</v>
      </c>
      <c r="AD114" s="8">
        <v>0</v>
      </c>
      <c r="AE114" s="8">
        <v>0</v>
      </c>
      <c r="AF114" s="8" t="s">
        <v>58</v>
      </c>
      <c r="AG114" s="1" t="s">
        <v>123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570</v>
      </c>
      <c r="BD114" s="56">
        <v>0</v>
      </c>
    </row>
    <row r="115" spans="1:56" ht="27.75" customHeight="1" x14ac:dyDescent="0.45">
      <c r="A115" s="3">
        <v>45803</v>
      </c>
      <c r="B115" s="14" t="s">
        <v>137</v>
      </c>
      <c r="C115" s="9" t="s">
        <v>253</v>
      </c>
      <c r="D115" s="13" t="s">
        <v>789</v>
      </c>
      <c r="E115" s="9">
        <v>21</v>
      </c>
      <c r="F115" s="9">
        <v>34</v>
      </c>
      <c r="G115" s="9" t="s">
        <v>60</v>
      </c>
      <c r="H115" s="9">
        <v>0</v>
      </c>
      <c r="I115" s="9">
        <v>60</v>
      </c>
      <c r="J115" s="9" t="s">
        <v>57</v>
      </c>
      <c r="K115" s="9">
        <v>5</v>
      </c>
      <c r="L115" s="9" t="s">
        <v>93</v>
      </c>
      <c r="M115" s="10">
        <v>22</v>
      </c>
      <c r="N115" s="9">
        <v>36</v>
      </c>
      <c r="O115" s="9">
        <v>40</v>
      </c>
      <c r="P115" s="10">
        <v>195.39367372799995</v>
      </c>
      <c r="Q115" s="10">
        <v>0</v>
      </c>
      <c r="R115" s="10">
        <v>195.39367372799995</v>
      </c>
      <c r="S115" s="9" t="s">
        <v>67</v>
      </c>
      <c r="T115" s="12">
        <v>45814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139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72</v>
      </c>
      <c r="AI115" s="1">
        <v>3</v>
      </c>
      <c r="AJ115" s="3">
        <v>45814</v>
      </c>
      <c r="AK115" s="3">
        <v>0</v>
      </c>
      <c r="AL115" s="3">
        <v>45804</v>
      </c>
      <c r="AM115" s="3">
        <v>45811</v>
      </c>
      <c r="AN115" s="3">
        <v>45812</v>
      </c>
      <c r="AO115" s="3">
        <v>45812</v>
      </c>
      <c r="AP115" s="3">
        <v>45809</v>
      </c>
      <c r="AQ115" s="3">
        <v>45813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676.95127500000001</v>
      </c>
    </row>
    <row r="116" spans="1:56" ht="27.75" customHeight="1" x14ac:dyDescent="0.45">
      <c r="A116" s="3" t="s">
        <v>145</v>
      </c>
      <c r="B116" s="14" t="s">
        <v>145</v>
      </c>
      <c r="C116" s="9" t="s">
        <v>191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191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111.26584198399999</v>
      </c>
      <c r="Q117" s="10">
        <v>0</v>
      </c>
      <c r="R117" s="10">
        <v>111.26584198399999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0</v>
      </c>
      <c r="Z117" s="9" t="s">
        <v>139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768</v>
      </c>
      <c r="AI117" s="1">
        <v>2</v>
      </c>
      <c r="AJ117" s="3">
        <v>45807</v>
      </c>
      <c r="AK117" s="3">
        <v>0</v>
      </c>
      <c r="AL117" s="3">
        <v>0</v>
      </c>
      <c r="AM117" s="3">
        <v>0</v>
      </c>
      <c r="AN117" s="3">
        <v>0</v>
      </c>
      <c r="AO117" s="3">
        <v>45805</v>
      </c>
      <c r="AP117" s="3">
        <v>45802</v>
      </c>
      <c r="AQ117" s="3">
        <v>45806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21</v>
      </c>
      <c r="F118" s="9">
        <v>37</v>
      </c>
      <c r="G118" s="9" t="s">
        <v>60</v>
      </c>
      <c r="H118" s="9">
        <v>0</v>
      </c>
      <c r="I118" s="9">
        <v>67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139</v>
      </c>
      <c r="AA118" s="8">
        <v>20955</v>
      </c>
      <c r="AB118" s="8">
        <v>11036.3</v>
      </c>
      <c r="AC118" s="8">
        <v>9918.7000000000007</v>
      </c>
      <c r="AD118" s="8">
        <v>0</v>
      </c>
      <c r="AE118" s="8">
        <v>0</v>
      </c>
      <c r="AF118" s="8" t="s">
        <v>58</v>
      </c>
      <c r="AG118" s="1" t="s">
        <v>122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45799</v>
      </c>
      <c r="B119" s="14" t="s">
        <v>778</v>
      </c>
      <c r="C119" s="9" t="s">
        <v>552</v>
      </c>
      <c r="D119" s="13" t="s">
        <v>534</v>
      </c>
      <c r="E119" s="9">
        <v>21</v>
      </c>
      <c r="F119" s="9">
        <v>34</v>
      </c>
      <c r="G119" s="9" t="s">
        <v>60</v>
      </c>
      <c r="H119" s="9">
        <v>0</v>
      </c>
      <c r="I119" s="9">
        <v>76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45805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453</v>
      </c>
      <c r="AA119" s="8">
        <v>9918.7000000000007</v>
      </c>
      <c r="AB119" s="8">
        <v>4400</v>
      </c>
      <c r="AC119" s="8">
        <v>5518.7000000000007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74</v>
      </c>
      <c r="AI119" s="1">
        <v>2</v>
      </c>
      <c r="AJ119" s="3">
        <v>45805</v>
      </c>
      <c r="AK119" s="3">
        <v>0</v>
      </c>
      <c r="AL119" s="3">
        <v>45796</v>
      </c>
      <c r="AM119" s="3">
        <v>45803</v>
      </c>
      <c r="AN119" s="3">
        <v>45804</v>
      </c>
      <c r="AO119" s="3">
        <v>45804</v>
      </c>
      <c r="AP119" s="3">
        <v>45800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 t="s">
        <v>769</v>
      </c>
      <c r="AZ119" s="2">
        <v>0</v>
      </c>
      <c r="BA119" s="2">
        <v>0</v>
      </c>
      <c r="BB119" s="2">
        <v>0</v>
      </c>
      <c r="BC119" s="1" t="s">
        <v>104</v>
      </c>
      <c r="BD119" s="56">
        <v>442.96765333333343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83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453</v>
      </c>
      <c r="AA120" s="8">
        <v>9918.7000000000007</v>
      </c>
      <c r="AB120" s="8">
        <v>4400</v>
      </c>
      <c r="AC120" s="8">
        <v>5518.7000000000007</v>
      </c>
      <c r="AD120" s="8">
        <v>0</v>
      </c>
      <c r="AE120" s="8">
        <v>0</v>
      </c>
      <c r="AF120" s="8" t="s">
        <v>58</v>
      </c>
      <c r="AG120" s="1" t="s">
        <v>123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454</v>
      </c>
      <c r="BD120" s="56">
        <v>0</v>
      </c>
    </row>
    <row r="121" spans="1:56" ht="27.75" customHeight="1" x14ac:dyDescent="0.45">
      <c r="A121" s="3">
        <v>45628</v>
      </c>
      <c r="B121" s="14" t="s">
        <v>245</v>
      </c>
      <c r="C121" s="9" t="s">
        <v>113</v>
      </c>
      <c r="D121" s="13" t="s">
        <v>158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45805</v>
      </c>
      <c r="U121" s="11">
        <v>8000</v>
      </c>
      <c r="V121" s="10">
        <v>0</v>
      </c>
      <c r="W121" s="10">
        <v>8000</v>
      </c>
      <c r="X121" s="10">
        <v>9730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126</v>
      </c>
      <c r="AH121" s="1" t="s">
        <v>68</v>
      </c>
      <c r="AI121" s="1">
        <v>4</v>
      </c>
      <c r="AJ121" s="3">
        <v>45805</v>
      </c>
      <c r="AK121" s="3">
        <v>45801</v>
      </c>
      <c r="AL121" s="3">
        <v>45795</v>
      </c>
      <c r="AM121" s="3">
        <v>45802</v>
      </c>
      <c r="AN121" s="3">
        <v>45803</v>
      </c>
      <c r="AO121" s="3">
        <v>45803</v>
      </c>
      <c r="AP121" s="3">
        <v>45800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285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45628</v>
      </c>
      <c r="B122" s="14" t="s">
        <v>245</v>
      </c>
      <c r="C122" s="9" t="s">
        <v>113</v>
      </c>
      <c r="D122" s="13" t="s">
        <v>158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 t="s">
        <v>63</v>
      </c>
      <c r="U122" s="11">
        <v>8000</v>
      </c>
      <c r="V122" s="10">
        <v>0</v>
      </c>
      <c r="W122" s="10">
        <v>8000</v>
      </c>
      <c r="X122" s="10">
        <v>0</v>
      </c>
      <c r="Y122" s="10">
        <v>8400</v>
      </c>
      <c r="Z122" s="9" t="s">
        <v>128</v>
      </c>
      <c r="AA122" s="8">
        <v>8605.52</v>
      </c>
      <c r="AB122" s="8">
        <v>0</v>
      </c>
      <c r="AC122" s="8">
        <v>8605.52</v>
      </c>
      <c r="AD122" s="8">
        <v>0</v>
      </c>
      <c r="AE122" s="8">
        <v>8605.52</v>
      </c>
      <c r="AF122" s="8">
        <v>0</v>
      </c>
      <c r="AG122" s="1" t="s">
        <v>124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285</v>
      </c>
      <c r="AZ122" s="2">
        <v>0</v>
      </c>
      <c r="BA122" s="2">
        <v>0</v>
      </c>
      <c r="BB122" s="2">
        <v>0</v>
      </c>
      <c r="BC122" s="1" t="s">
        <v>129</v>
      </c>
      <c r="BD122" s="56">
        <v>618.85162826666658</v>
      </c>
    </row>
    <row r="123" spans="1:56" ht="27.75" customHeight="1" x14ac:dyDescent="0.45">
      <c r="A123" s="3">
        <v>45785</v>
      </c>
      <c r="B123" s="14" t="s">
        <v>625</v>
      </c>
      <c r="C123" s="9" t="s">
        <v>115</v>
      </c>
      <c r="D123" s="13" t="s">
        <v>628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5378.4500000000007</v>
      </c>
      <c r="AB123" s="8">
        <v>5378.4500000000007</v>
      </c>
      <c r="AC123" s="8">
        <v>0</v>
      </c>
      <c r="AD123" s="8">
        <v>0</v>
      </c>
      <c r="AE123" s="8">
        <v>5378.4500000000007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45807</v>
      </c>
      <c r="AK123" s="3">
        <v>45803</v>
      </c>
      <c r="AL123" s="3">
        <v>45797</v>
      </c>
      <c r="AM123" s="3">
        <v>45804</v>
      </c>
      <c r="AN123" s="3">
        <v>45805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45786</v>
      </c>
      <c r="B124" s="14" t="s">
        <v>671</v>
      </c>
      <c r="C124" s="9" t="s">
        <v>115</v>
      </c>
      <c r="D124" s="13" t="s">
        <v>656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45807</v>
      </c>
      <c r="U124" s="11">
        <v>30000</v>
      </c>
      <c r="V124" s="10">
        <v>0</v>
      </c>
      <c r="W124" s="10">
        <v>30000</v>
      </c>
      <c r="X124" s="10">
        <v>12650</v>
      </c>
      <c r="Y124" s="10">
        <v>18217.5</v>
      </c>
      <c r="Z124" s="9" t="s">
        <v>128</v>
      </c>
      <c r="AA124" s="8">
        <v>19596.382575000003</v>
      </c>
      <c r="AB124" s="8">
        <v>0</v>
      </c>
      <c r="AC124" s="8">
        <v>19596.382575000003</v>
      </c>
      <c r="AD124" s="8">
        <v>0</v>
      </c>
      <c r="AE124" s="8">
        <v>19596.382575000003</v>
      </c>
      <c r="AF124" s="8">
        <v>0</v>
      </c>
      <c r="AG124" s="1" t="s">
        <v>124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1409.2411922435001</v>
      </c>
    </row>
    <row r="125" spans="1:56" ht="27.75" customHeight="1" x14ac:dyDescent="0.45">
      <c r="A125" s="3">
        <v>45786</v>
      </c>
      <c r="B125" s="14" t="s">
        <v>671</v>
      </c>
      <c r="C125" s="9" t="s">
        <v>115</v>
      </c>
      <c r="D125" s="13" t="s">
        <v>517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45807</v>
      </c>
      <c r="U125" s="11">
        <v>30000</v>
      </c>
      <c r="V125" s="10">
        <v>0</v>
      </c>
      <c r="W125" s="10">
        <v>30000</v>
      </c>
      <c r="X125" s="10">
        <v>31580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45786</v>
      </c>
      <c r="B126" s="14" t="s">
        <v>671</v>
      </c>
      <c r="C126" s="9" t="s">
        <v>115</v>
      </c>
      <c r="D126" s="13" t="s">
        <v>657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45807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128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32270.700000000004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45807</v>
      </c>
      <c r="AK126" s="3">
        <v>45803</v>
      </c>
      <c r="AL126" s="3">
        <v>45797</v>
      </c>
      <c r="AM126" s="3">
        <v>45804</v>
      </c>
      <c r="AN126" s="3">
        <v>45805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2320.6936060000003</v>
      </c>
    </row>
    <row r="127" spans="1:56" ht="27.75" customHeight="1" x14ac:dyDescent="0.45">
      <c r="A127" s="3">
        <v>45667</v>
      </c>
      <c r="B127" s="14" t="s">
        <v>293</v>
      </c>
      <c r="C127" s="9" t="s">
        <v>111</v>
      </c>
      <c r="D127" s="13" t="s">
        <v>290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32.56561228799999</v>
      </c>
      <c r="Q127" s="10">
        <v>0</v>
      </c>
      <c r="R127" s="10">
        <v>32.56561228799999</v>
      </c>
      <c r="S127" s="9" t="s">
        <v>67</v>
      </c>
      <c r="T127" s="12">
        <v>45807</v>
      </c>
      <c r="U127" s="11">
        <v>4000</v>
      </c>
      <c r="V127" s="10">
        <v>2500</v>
      </c>
      <c r="W127" s="10">
        <v>1500</v>
      </c>
      <c r="X127" s="10">
        <v>4138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45807</v>
      </c>
      <c r="AK127" s="3">
        <v>45803</v>
      </c>
      <c r="AL127" s="3">
        <v>45797</v>
      </c>
      <c r="AM127" s="3">
        <v>45804</v>
      </c>
      <c r="AN127" s="3">
        <v>45805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713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45756</v>
      </c>
      <c r="B128" s="14" t="s">
        <v>445</v>
      </c>
      <c r="C128" s="9" t="s">
        <v>111</v>
      </c>
      <c r="D128" s="13" t="s">
        <v>422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4.4723440875519991</v>
      </c>
      <c r="Q128" s="10">
        <v>0</v>
      </c>
      <c r="R128" s="10">
        <v>4.4723440875519991</v>
      </c>
      <c r="S128" s="9" t="s">
        <v>67</v>
      </c>
      <c r="T128" s="12">
        <v>45833</v>
      </c>
      <c r="U128" s="11">
        <v>3000</v>
      </c>
      <c r="V128" s="10">
        <v>2794</v>
      </c>
      <c r="W128" s="10">
        <v>206</v>
      </c>
      <c r="X128" s="10">
        <v>6306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45833</v>
      </c>
      <c r="AK128" s="3">
        <v>45829</v>
      </c>
      <c r="AL128" s="3">
        <v>45823</v>
      </c>
      <c r="AM128" s="3">
        <v>45830</v>
      </c>
      <c r="AN128" s="3">
        <v>45831</v>
      </c>
      <c r="AO128" s="3">
        <v>45831</v>
      </c>
      <c r="AP128" s="3">
        <v>45828</v>
      </c>
      <c r="AQ128" s="3">
        <v>45832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45800</v>
      </c>
      <c r="B129" s="14" t="s">
        <v>779</v>
      </c>
      <c r="C129" s="9" t="s">
        <v>80</v>
      </c>
      <c r="D129" s="13" t="s">
        <v>780</v>
      </c>
      <c r="E129" s="9">
        <v>21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42</v>
      </c>
      <c r="O129" s="9">
        <v>40</v>
      </c>
      <c r="P129" s="10">
        <v>227.95928601599996</v>
      </c>
      <c r="Q129" s="10">
        <v>0</v>
      </c>
      <c r="R129" s="10">
        <v>227.95928601599996</v>
      </c>
      <c r="S129" s="9" t="s">
        <v>67</v>
      </c>
      <c r="T129" s="12">
        <v>45806</v>
      </c>
      <c r="U129" s="11">
        <v>10000</v>
      </c>
      <c r="V129" s="10">
        <v>0</v>
      </c>
      <c r="W129" s="10">
        <v>10000</v>
      </c>
      <c r="X129" s="10">
        <v>10420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45806</v>
      </c>
      <c r="AK129" s="3">
        <v>45802</v>
      </c>
      <c r="AL129" s="3">
        <v>45796</v>
      </c>
      <c r="AM129" s="3">
        <v>45803</v>
      </c>
      <c r="AN129" s="3">
        <v>45804</v>
      </c>
      <c r="AO129" s="3">
        <v>45804</v>
      </c>
      <c r="AP129" s="3">
        <v>45801</v>
      </c>
      <c r="AQ129" s="3">
        <v>45805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 t="s">
        <v>145</v>
      </c>
      <c r="B130" s="14" t="s">
        <v>145</v>
      </c>
      <c r="C130" s="9" t="s">
        <v>115</v>
      </c>
      <c r="D130" s="13" t="s">
        <v>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45838</v>
      </c>
      <c r="U130" s="11">
        <v>130000</v>
      </c>
      <c r="V130" s="10">
        <v>0</v>
      </c>
      <c r="W130" s="10">
        <v>130000</v>
      </c>
      <c r="X130" s="10">
        <v>0</v>
      </c>
      <c r="Y130" s="10">
        <v>136500</v>
      </c>
      <c r="Z130" s="9" t="s">
        <v>128</v>
      </c>
      <c r="AA130" s="8">
        <v>139839.70000000001</v>
      </c>
      <c r="AB130" s="8">
        <v>0</v>
      </c>
      <c r="AC130" s="8">
        <v>139839.70000000001</v>
      </c>
      <c r="AD130" s="8">
        <v>0</v>
      </c>
      <c r="AE130" s="8">
        <v>139839.70000000001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45838</v>
      </c>
      <c r="AK130" s="3">
        <v>45834</v>
      </c>
      <c r="AL130" s="3">
        <v>45828</v>
      </c>
      <c r="AM130" s="3">
        <v>45835</v>
      </c>
      <c r="AN130" s="3">
        <v>45836</v>
      </c>
      <c r="AO130" s="3">
        <v>45836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10056.338959333332</v>
      </c>
    </row>
    <row r="131" spans="1:56" ht="27.75" customHeight="1" x14ac:dyDescent="0.45">
      <c r="A131" s="3">
        <v>45799</v>
      </c>
      <c r="B131" s="14" t="s">
        <v>137</v>
      </c>
      <c r="C131" s="9" t="s">
        <v>115</v>
      </c>
      <c r="D131" s="13" t="s">
        <v>770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128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2320.6936060000003</v>
      </c>
    </row>
    <row r="132" spans="1:56" ht="27.75" customHeight="1" x14ac:dyDescent="0.45">
      <c r="A132" s="3">
        <v>45799</v>
      </c>
      <c r="B132" s="14" t="s">
        <v>137</v>
      </c>
      <c r="C132" s="9" t="s">
        <v>115</v>
      </c>
      <c r="D132" s="13" t="s">
        <v>627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128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137</v>
      </c>
      <c r="C133" s="9" t="s">
        <v>115</v>
      </c>
      <c r="D133" s="13" t="s">
        <v>771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128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1547.1290706666666</v>
      </c>
    </row>
    <row r="134" spans="1:56" ht="27.75" customHeight="1" x14ac:dyDescent="0.45">
      <c r="A134" s="3">
        <v>45799</v>
      </c>
      <c r="B134" s="14" t="s">
        <v>137</v>
      </c>
      <c r="C134" s="9" t="s">
        <v>115</v>
      </c>
      <c r="D134" s="13" t="s">
        <v>357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45814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128</v>
      </c>
      <c r="AA134" s="8">
        <v>53784.500000000007</v>
      </c>
      <c r="AB134" s="8">
        <v>0</v>
      </c>
      <c r="AC134" s="8">
        <v>53784.500000000007</v>
      </c>
      <c r="AD134" s="8">
        <v>0</v>
      </c>
      <c r="AE134" s="8">
        <v>53784.500000000007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45814</v>
      </c>
      <c r="AK134" s="3">
        <v>45810</v>
      </c>
      <c r="AL134" s="3">
        <v>45804</v>
      </c>
      <c r="AM134" s="3">
        <v>45811</v>
      </c>
      <c r="AN134" s="3">
        <v>45812</v>
      </c>
      <c r="AO134" s="3">
        <v>45812</v>
      </c>
      <c r="AP134" s="3">
        <v>45809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3867.8226766666667</v>
      </c>
    </row>
    <row r="135" spans="1:56" ht="27.75" customHeight="1" x14ac:dyDescent="0.45">
      <c r="A135" s="3">
        <v>45799</v>
      </c>
      <c r="B135" s="14" t="s">
        <v>137</v>
      </c>
      <c r="C135" s="9" t="s">
        <v>115</v>
      </c>
      <c r="D135" s="13" t="s">
        <v>516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45814</v>
      </c>
      <c r="U135" s="11">
        <v>50000</v>
      </c>
      <c r="V135" s="10">
        <v>0</v>
      </c>
      <c r="W135" s="10">
        <v>50000</v>
      </c>
      <c r="X135" s="10">
        <v>0</v>
      </c>
      <c r="Y135" s="10">
        <v>52500</v>
      </c>
      <c r="Z135" s="9" t="s">
        <v>128</v>
      </c>
      <c r="AA135" s="8">
        <v>53784.500000000007</v>
      </c>
      <c r="AB135" s="8">
        <v>0</v>
      </c>
      <c r="AC135" s="8">
        <v>53784.500000000007</v>
      </c>
      <c r="AD135" s="8">
        <v>0</v>
      </c>
      <c r="AE135" s="8">
        <v>53784.500000000007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45814</v>
      </c>
      <c r="AK135" s="3">
        <v>45810</v>
      </c>
      <c r="AL135" s="3">
        <v>45804</v>
      </c>
      <c r="AM135" s="3">
        <v>45811</v>
      </c>
      <c r="AN135" s="3">
        <v>45812</v>
      </c>
      <c r="AO135" s="3">
        <v>45812</v>
      </c>
      <c r="AP135" s="3">
        <v>45809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3867.8226766666667</v>
      </c>
    </row>
    <row r="136" spans="1:56" ht="27.75" customHeight="1" x14ac:dyDescent="0.45">
      <c r="A136" s="3">
        <v>45798</v>
      </c>
      <c r="B136" s="14" t="s">
        <v>781</v>
      </c>
      <c r="C136" s="9" t="s">
        <v>111</v>
      </c>
      <c r="D136" s="13" t="s">
        <v>772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128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123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238.09713619999999</v>
      </c>
    </row>
    <row r="137" spans="1:56" ht="27.75" customHeight="1" x14ac:dyDescent="0.45">
      <c r="A137" s="3">
        <v>45798</v>
      </c>
      <c r="B137" s="14" t="s">
        <v>782</v>
      </c>
      <c r="C137" s="9" t="s">
        <v>111</v>
      </c>
      <c r="D137" s="13" t="s">
        <v>773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45817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128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45817</v>
      </c>
      <c r="AK137" s="3">
        <v>45813</v>
      </c>
      <c r="AL137" s="3">
        <v>45807</v>
      </c>
      <c r="AM137" s="3">
        <v>45814</v>
      </c>
      <c r="AN137" s="3">
        <v>45815</v>
      </c>
      <c r="AO137" s="3">
        <v>45815</v>
      </c>
      <c r="AP137" s="3">
        <v>45812</v>
      </c>
      <c r="AQ137" s="3">
        <v>45816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238.09713619999999</v>
      </c>
    </row>
    <row r="138" spans="1:56" ht="27.75" customHeight="1" x14ac:dyDescent="0.45">
      <c r="A138" s="3">
        <v>45798</v>
      </c>
      <c r="B138" s="14" t="s">
        <v>783</v>
      </c>
      <c r="C138" s="9" t="s">
        <v>111</v>
      </c>
      <c r="D138" s="13" t="s">
        <v>774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67</v>
      </c>
      <c r="T138" s="12">
        <v>45807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128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396.82856033333326</v>
      </c>
    </row>
    <row r="139" spans="1:56" ht="27.75" customHeight="1" x14ac:dyDescent="0.45">
      <c r="A139" s="3">
        <v>45798</v>
      </c>
      <c r="B139" s="14" t="s">
        <v>784</v>
      </c>
      <c r="C139" s="9" t="s">
        <v>111</v>
      </c>
      <c r="D139" s="13" t="s">
        <v>775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>
        <v>45807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128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238.09713619999999</v>
      </c>
    </row>
    <row r="140" spans="1:56" ht="27.75" customHeight="1" x14ac:dyDescent="0.45">
      <c r="A140" s="3">
        <v>45631</v>
      </c>
      <c r="B140" s="14" t="s">
        <v>250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286</v>
      </c>
      <c r="AZ140" s="2">
        <v>0</v>
      </c>
      <c r="BA140" s="2">
        <v>0</v>
      </c>
      <c r="BB140" s="2">
        <v>0</v>
      </c>
      <c r="BC140" s="1" t="s">
        <v>129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251</v>
      </c>
      <c r="C141" s="9" t="s">
        <v>113</v>
      </c>
      <c r="D141" s="13" t="s">
        <v>158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128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123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287</v>
      </c>
      <c r="AZ141" s="2">
        <v>0</v>
      </c>
      <c r="BA141" s="2">
        <v>0</v>
      </c>
      <c r="BB141" s="2">
        <v>0</v>
      </c>
      <c r="BC141" s="1" t="s">
        <v>129</v>
      </c>
      <c r="BD141" s="56">
        <v>1237.7032565333332</v>
      </c>
    </row>
    <row r="142" spans="1:56" ht="27.75" customHeight="1" x14ac:dyDescent="0.45">
      <c r="A142" s="3" t="s">
        <v>145</v>
      </c>
      <c r="B142" s="14" t="s">
        <v>145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128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122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773.56453533333331</v>
      </c>
    </row>
    <row r="143" spans="1:56" ht="27.75" customHeight="1" x14ac:dyDescent="0.45">
      <c r="A143" s="3" t="s">
        <v>145</v>
      </c>
      <c r="B143" s="14" t="s">
        <v>145</v>
      </c>
      <c r="C143" s="9" t="s">
        <v>111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128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135</v>
      </c>
      <c r="C144" s="9" t="s">
        <v>80</v>
      </c>
      <c r="D144" s="13" t="s">
        <v>134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128</v>
      </c>
      <c r="AA144" s="8">
        <v>5518.15</v>
      </c>
      <c r="AB144" s="8">
        <v>5518.15</v>
      </c>
      <c r="AC144" s="8">
        <v>0</v>
      </c>
      <c r="AD144" s="8">
        <v>5518.15</v>
      </c>
      <c r="AE144" s="8">
        <v>0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83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128</v>
      </c>
      <c r="AA145" s="8">
        <v>477058.00257500005</v>
      </c>
      <c r="AB145" s="8">
        <v>10896.6</v>
      </c>
      <c r="AC145" s="8">
        <v>466161.40257500007</v>
      </c>
      <c r="AD145" s="8">
        <v>5518.15</v>
      </c>
      <c r="AE145" s="8">
        <v>471539.85257500003</v>
      </c>
      <c r="AF145" s="8" t="s">
        <v>58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130</v>
      </c>
      <c r="BD145" s="56">
        <v>0</v>
      </c>
    </row>
    <row r="146" spans="1:56" ht="27.75" customHeight="1" x14ac:dyDescent="0.45">
      <c r="A146" s="3">
        <v>9</v>
      </c>
      <c r="B146" s="14" t="s">
        <v>699</v>
      </c>
      <c r="C146" s="9" t="s">
        <v>658</v>
      </c>
      <c r="D146" s="13" t="s">
        <v>659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660</v>
      </c>
      <c r="T146" s="12">
        <v>45863</v>
      </c>
      <c r="U146" s="11">
        <v>239700</v>
      </c>
      <c r="V146" s="10">
        <v>0</v>
      </c>
      <c r="W146" s="10">
        <v>239700</v>
      </c>
      <c r="X146" s="10">
        <v>0</v>
      </c>
      <c r="Y146" s="10">
        <v>251685</v>
      </c>
      <c r="Z146" s="9" t="s">
        <v>322</v>
      </c>
      <c r="AA146" s="8">
        <v>237751.239</v>
      </c>
      <c r="AB146" s="8">
        <v>33493</v>
      </c>
      <c r="AC146" s="8">
        <v>204258.239</v>
      </c>
      <c r="AD146" s="8">
        <v>0</v>
      </c>
      <c r="AE146" s="8">
        <v>237751.239</v>
      </c>
      <c r="AF146" s="8" t="s">
        <v>661</v>
      </c>
      <c r="AG146" s="1" t="s">
        <v>123</v>
      </c>
      <c r="AH146" s="1" t="s">
        <v>68</v>
      </c>
      <c r="AI146" s="1">
        <v>4</v>
      </c>
      <c r="AJ146" s="3">
        <v>45863</v>
      </c>
      <c r="AK146" s="3">
        <v>45859</v>
      </c>
      <c r="AL146" s="3">
        <v>45853</v>
      </c>
      <c r="AM146" s="3">
        <v>45860</v>
      </c>
      <c r="AN146" s="3">
        <v>45861</v>
      </c>
      <c r="AO146" s="3">
        <v>45861</v>
      </c>
      <c r="AP146" s="3">
        <v>45858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324</v>
      </c>
      <c r="BD146" s="56">
        <v>21824.311976353336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322</v>
      </c>
      <c r="AA147" s="8">
        <v>237751.239</v>
      </c>
      <c r="AB147" s="8">
        <v>33493</v>
      </c>
      <c r="AC147" s="8">
        <v>204258.239</v>
      </c>
      <c r="AD147" s="8">
        <v>0</v>
      </c>
      <c r="AE147" s="8">
        <v>237751.239</v>
      </c>
      <c r="AF147" s="8" t="s">
        <v>58</v>
      </c>
      <c r="AG147" s="1" t="s">
        <v>123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324</v>
      </c>
      <c r="BD147" s="56">
        <v>0</v>
      </c>
    </row>
    <row r="148" spans="1:56" ht="27.75" customHeight="1" x14ac:dyDescent="0.45">
      <c r="A148" s="3">
        <v>45797</v>
      </c>
      <c r="B148" s="14" t="s">
        <v>759</v>
      </c>
      <c r="C148" s="9" t="s">
        <v>257</v>
      </c>
      <c r="D148" s="13" t="s">
        <v>752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45813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84</v>
      </c>
      <c r="AA148" s="8">
        <v>5518.15</v>
      </c>
      <c r="AB148" s="8">
        <v>5518.15</v>
      </c>
      <c r="AC148" s="8">
        <v>0</v>
      </c>
      <c r="AD148" s="8">
        <v>0</v>
      </c>
      <c r="AE148" s="8">
        <v>5518.15</v>
      </c>
      <c r="AF148" s="8" t="s">
        <v>402</v>
      </c>
      <c r="AG148" s="1" t="s">
        <v>123</v>
      </c>
      <c r="AH148" s="1" t="s">
        <v>68</v>
      </c>
      <c r="AI148" s="1">
        <v>4</v>
      </c>
      <c r="AJ148" s="3">
        <v>45813</v>
      </c>
      <c r="AK148" s="3">
        <v>45809</v>
      </c>
      <c r="AL148" s="3">
        <v>45803</v>
      </c>
      <c r="AM148" s="3">
        <v>45810</v>
      </c>
      <c r="AN148" s="3">
        <v>45811</v>
      </c>
      <c r="AO148" s="3">
        <v>45811</v>
      </c>
      <c r="AP148" s="3">
        <v>45808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45797</v>
      </c>
      <c r="B149" s="14" t="s">
        <v>759</v>
      </c>
      <c r="C149" s="9" t="s">
        <v>257</v>
      </c>
      <c r="D149" s="13" t="s">
        <v>423</v>
      </c>
      <c r="E149" s="9">
        <v>23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45813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84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5518.15</v>
      </c>
      <c r="AF149" s="8" t="s">
        <v>402</v>
      </c>
      <c r="AG149" s="1" t="s">
        <v>61</v>
      </c>
      <c r="AH149" s="1" t="s">
        <v>68</v>
      </c>
      <c r="AI149" s="1">
        <v>4</v>
      </c>
      <c r="AJ149" s="3">
        <v>45813</v>
      </c>
      <c r="AK149" s="3">
        <v>45809</v>
      </c>
      <c r="AL149" s="3">
        <v>45803</v>
      </c>
      <c r="AM149" s="3">
        <v>45810</v>
      </c>
      <c r="AN149" s="3">
        <v>45811</v>
      </c>
      <c r="AO149" s="3">
        <v>45811</v>
      </c>
      <c r="AP149" s="3">
        <v>45808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45797</v>
      </c>
      <c r="B150" s="14" t="s">
        <v>756</v>
      </c>
      <c r="C150" s="9" t="s">
        <v>257</v>
      </c>
      <c r="D150" s="13" t="s">
        <v>252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45813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84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5518.15</v>
      </c>
      <c r="AF150" s="8" t="s">
        <v>402</v>
      </c>
      <c r="AG150" s="1" t="s">
        <v>61</v>
      </c>
      <c r="AH150" s="1" t="s">
        <v>68</v>
      </c>
      <c r="AI150" s="1">
        <v>4</v>
      </c>
      <c r="AJ150" s="3">
        <v>45813</v>
      </c>
      <c r="AK150" s="3">
        <v>45809</v>
      </c>
      <c r="AL150" s="3">
        <v>45803</v>
      </c>
      <c r="AM150" s="3">
        <v>45810</v>
      </c>
      <c r="AN150" s="3">
        <v>45811</v>
      </c>
      <c r="AO150" s="3">
        <v>45811</v>
      </c>
      <c r="AP150" s="3">
        <v>45808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45797</v>
      </c>
      <c r="B151" s="14" t="s">
        <v>756</v>
      </c>
      <c r="C151" s="9" t="s">
        <v>257</v>
      </c>
      <c r="D151" s="13" t="s">
        <v>401</v>
      </c>
      <c r="E151" s="9">
        <v>23</v>
      </c>
      <c r="F151" s="9">
        <v>38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45813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84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 t="s">
        <v>402</v>
      </c>
      <c r="AG151" s="1" t="s">
        <v>122</v>
      </c>
      <c r="AH151" s="1" t="s">
        <v>68</v>
      </c>
      <c r="AI151" s="1">
        <v>4</v>
      </c>
      <c r="AJ151" s="3">
        <v>45813</v>
      </c>
      <c r="AK151" s="3">
        <v>45809</v>
      </c>
      <c r="AL151" s="3">
        <v>45803</v>
      </c>
      <c r="AM151" s="3">
        <v>45810</v>
      </c>
      <c r="AN151" s="3">
        <v>45811</v>
      </c>
      <c r="AO151" s="3">
        <v>45811</v>
      </c>
      <c r="AP151" s="3">
        <v>45808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145</v>
      </c>
      <c r="B152" s="14" t="s">
        <v>145</v>
      </c>
      <c r="C152" s="9" t="s">
        <v>295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132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145</v>
      </c>
      <c r="B153" s="14" t="s">
        <v>145</v>
      </c>
      <c r="C153" s="9" t="s">
        <v>295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7490</v>
      </c>
      <c r="AC153" s="8">
        <v>2428.7000000000007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181.54532500000002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41910</v>
      </c>
      <c r="AB154" s="8">
        <v>39481.300000000003</v>
      </c>
      <c r="AC154" s="8">
        <v>2428.7000000000007</v>
      </c>
      <c r="AD154" s="8">
        <v>0</v>
      </c>
      <c r="AE154" s="8">
        <v>31991.3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195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197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196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195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197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123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196</v>
      </c>
      <c r="BD156" s="56">
        <v>0</v>
      </c>
    </row>
    <row r="157" spans="1:56" ht="27.75" customHeight="1" x14ac:dyDescent="0.45">
      <c r="A157" s="3" t="s">
        <v>145</v>
      </c>
      <c r="B157" s="14" t="s">
        <v>145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275</v>
      </c>
      <c r="AA157" s="8">
        <v>10756.900000000001</v>
      </c>
      <c r="AB157" s="8">
        <v>6000</v>
      </c>
      <c r="AC157" s="8">
        <v>4756.9000000000015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419.40001666666666</v>
      </c>
    </row>
    <row r="158" spans="1:56" ht="27.75" customHeight="1" x14ac:dyDescent="0.45">
      <c r="A158" s="3">
        <v>45727</v>
      </c>
      <c r="B158" s="14" t="s">
        <v>363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240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275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278</v>
      </c>
      <c r="AG158" s="1" t="s">
        <v>122</v>
      </c>
      <c r="AH158" s="1" t="s">
        <v>162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157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102.23013166666668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275</v>
      </c>
      <c r="AA159" s="8">
        <v>11916.410000000002</v>
      </c>
      <c r="AB159" s="8">
        <v>6000</v>
      </c>
      <c r="AC159" s="8">
        <v>5916.4100000000017</v>
      </c>
      <c r="AD159" s="8">
        <v>0</v>
      </c>
      <c r="AE159" s="8">
        <v>1159.5100000000002</v>
      </c>
      <c r="AF159" s="8" t="s">
        <v>58</v>
      </c>
      <c r="AG159" s="1" t="s">
        <v>122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276</v>
      </c>
      <c r="BD159" s="56">
        <v>0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110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4884.8418431999999</v>
      </c>
      <c r="Q160" s="10">
        <v>0</v>
      </c>
      <c r="R160" s="10">
        <v>4884.8418431999999</v>
      </c>
      <c r="S160" s="9" t="s">
        <v>100</v>
      </c>
      <c r="T160" s="12">
        <v>45838</v>
      </c>
      <c r="U160" s="11">
        <v>150000</v>
      </c>
      <c r="V160" s="10">
        <v>0</v>
      </c>
      <c r="W160" s="10">
        <v>150000</v>
      </c>
      <c r="X160" s="10">
        <v>0</v>
      </c>
      <c r="Y160" s="10">
        <v>157500</v>
      </c>
      <c r="Z160" s="9" t="s">
        <v>101</v>
      </c>
      <c r="AA160" s="8">
        <v>161353.5</v>
      </c>
      <c r="AB160" s="8">
        <v>0</v>
      </c>
      <c r="AC160" s="8">
        <v>161353.5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72</v>
      </c>
      <c r="AI160" s="1">
        <v>3</v>
      </c>
      <c r="AJ160" s="3">
        <v>45838</v>
      </c>
      <c r="AK160" s="3">
        <v>0</v>
      </c>
      <c r="AL160" s="3">
        <v>45828</v>
      </c>
      <c r="AM160" s="3">
        <v>45835</v>
      </c>
      <c r="AN160" s="3">
        <v>45836</v>
      </c>
      <c r="AO160" s="3">
        <v>45836</v>
      </c>
      <c r="AP160" s="3">
        <v>45833</v>
      </c>
      <c r="AQ160" s="3">
        <v>45837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120</v>
      </c>
      <c r="BD160" s="56">
        <v>20669.966015416667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3256.5612287999998</v>
      </c>
      <c r="Q161" s="10">
        <v>3256.5612287999998</v>
      </c>
      <c r="R161" s="10">
        <v>0</v>
      </c>
      <c r="S161" s="9" t="s">
        <v>100</v>
      </c>
      <c r="T161" s="12" t="s">
        <v>63</v>
      </c>
      <c r="U161" s="11">
        <v>100000</v>
      </c>
      <c r="V161" s="10">
        <v>0</v>
      </c>
      <c r="W161" s="10">
        <v>100000</v>
      </c>
      <c r="X161" s="10">
        <v>0</v>
      </c>
      <c r="Y161" s="10">
        <v>105000</v>
      </c>
      <c r="Z161" s="9" t="s">
        <v>319</v>
      </c>
      <c r="AA161" s="8">
        <v>107569.00000000001</v>
      </c>
      <c r="AB161" s="8">
        <v>0</v>
      </c>
      <c r="AC161" s="8">
        <v>107569.00000000001</v>
      </c>
      <c r="AD161" s="8">
        <v>0</v>
      </c>
      <c r="AE161" s="8">
        <v>0</v>
      </c>
      <c r="AF161" s="8" t="s">
        <v>320</v>
      </c>
      <c r="AG161" s="1" t="s">
        <v>123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340</v>
      </c>
      <c r="AZ161" s="2">
        <v>0</v>
      </c>
      <c r="BA161" s="2">
        <v>0</v>
      </c>
      <c r="BB161" s="2">
        <v>0</v>
      </c>
      <c r="BC161" s="1" t="s">
        <v>120</v>
      </c>
      <c r="BD161" s="56">
        <v>13779.977343611114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156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264</v>
      </c>
      <c r="R162" s="10">
        <v>6249.1224575999995</v>
      </c>
      <c r="S162" s="9" t="s">
        <v>100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319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320</v>
      </c>
      <c r="AG162" s="1" t="s">
        <v>123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753</v>
      </c>
      <c r="AZ162" s="2">
        <v>0</v>
      </c>
      <c r="BA162" s="2">
        <v>0</v>
      </c>
      <c r="BB162" s="2">
        <v>0</v>
      </c>
      <c r="BC162" s="1" t="s">
        <v>120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156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100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319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320</v>
      </c>
      <c r="AG163" s="1" t="s">
        <v>122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45858</v>
      </c>
      <c r="AZ163" s="2">
        <v>0</v>
      </c>
      <c r="BA163" s="2">
        <v>0</v>
      </c>
      <c r="BB163" s="2">
        <v>0</v>
      </c>
      <c r="BC163" s="1" t="s">
        <v>120</v>
      </c>
      <c r="BD163" s="56">
        <v>27559.954687222227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101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122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45889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100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101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320</v>
      </c>
      <c r="AG165" s="1" t="s">
        <v>122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14645.084321243019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100</v>
      </c>
      <c r="T166" s="12" t="s">
        <v>141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319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 t="s">
        <v>141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323</v>
      </c>
      <c r="AZ166" s="2">
        <v>0</v>
      </c>
      <c r="BA166" s="2">
        <v>0</v>
      </c>
      <c r="BB166" s="2">
        <v>0</v>
      </c>
      <c r="BC166" s="1" t="s">
        <v>120</v>
      </c>
      <c r="BD166" s="56">
        <v>0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141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319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141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1028658.6818200001</v>
      </c>
      <c r="AB168" s="8">
        <v>0</v>
      </c>
      <c r="AC168" s="8">
        <v>1028658.6818200001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0</v>
      </c>
    </row>
    <row r="169" spans="1:56" ht="27.75" customHeight="1" x14ac:dyDescent="0.45">
      <c r="A169" s="3">
        <v>45782</v>
      </c>
      <c r="B169" s="14" t="s">
        <v>650</v>
      </c>
      <c r="C169" s="9" t="s">
        <v>149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132</v>
      </c>
      <c r="T169" s="12">
        <v>45807</v>
      </c>
      <c r="U169" s="11">
        <v>5000</v>
      </c>
      <c r="V169" s="10">
        <v>5069</v>
      </c>
      <c r="W169" s="10">
        <v>0</v>
      </c>
      <c r="X169" s="10">
        <v>0</v>
      </c>
      <c r="Y169" s="10">
        <v>0</v>
      </c>
      <c r="Z169" s="9" t="s">
        <v>163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45807</v>
      </c>
      <c r="AK169" s="3">
        <v>0</v>
      </c>
      <c r="AL169" s="3">
        <v>0</v>
      </c>
      <c r="AM169" s="3">
        <v>0</v>
      </c>
      <c r="AN169" s="3">
        <v>0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 t="s">
        <v>145</v>
      </c>
      <c r="B170" s="14" t="s">
        <v>145</v>
      </c>
      <c r="C170" s="9" t="s">
        <v>149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913.67990999999995</v>
      </c>
    </row>
    <row r="171" spans="1:56" ht="27.75" customHeight="1" x14ac:dyDescent="0.45">
      <c r="A171" s="3" t="s">
        <v>145</v>
      </c>
      <c r="B171" s="14" t="s">
        <v>145</v>
      </c>
      <c r="C171" s="9" t="s">
        <v>152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3925.4396133333335</v>
      </c>
    </row>
    <row r="172" spans="1:56" ht="27.75" customHeight="1" x14ac:dyDescent="0.45">
      <c r="A172" s="3" t="s">
        <v>145</v>
      </c>
      <c r="B172" s="14" t="s">
        <v>145</v>
      </c>
      <c r="C172" s="9" t="s">
        <v>202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214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958.79990555555537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71805.8</v>
      </c>
      <c r="AB173" s="8">
        <v>0</v>
      </c>
      <c r="AC173" s="8">
        <v>71805.8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45796</v>
      </c>
      <c r="B174" s="14" t="s">
        <v>735</v>
      </c>
      <c r="C174" s="9" t="s">
        <v>222</v>
      </c>
      <c r="D174" s="13" t="s">
        <v>403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209</v>
      </c>
      <c r="T174" s="12">
        <v>45804</v>
      </c>
      <c r="U174" s="11">
        <v>11800</v>
      </c>
      <c r="V174" s="10">
        <v>1058</v>
      </c>
      <c r="W174" s="10">
        <v>10742</v>
      </c>
      <c r="X174" s="10">
        <v>12100</v>
      </c>
      <c r="Y174" s="10">
        <v>0</v>
      </c>
      <c r="Z174" s="9" t="s">
        <v>163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785</v>
      </c>
      <c r="AG174" s="1" t="s">
        <v>122</v>
      </c>
      <c r="AH174" s="1" t="s">
        <v>68</v>
      </c>
      <c r="AI174" s="1">
        <v>4</v>
      </c>
      <c r="AJ174" s="3">
        <v>45804</v>
      </c>
      <c r="AK174" s="3">
        <v>45800</v>
      </c>
      <c r="AL174" s="3">
        <v>45794</v>
      </c>
      <c r="AM174" s="3">
        <v>45801</v>
      </c>
      <c r="AN174" s="3">
        <v>45802</v>
      </c>
      <c r="AO174" s="3">
        <v>45802</v>
      </c>
      <c r="AP174" s="3">
        <v>45799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719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163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 t="s">
        <v>145</v>
      </c>
      <c r="B176" s="14" t="s">
        <v>145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242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542.13559111111113</v>
      </c>
    </row>
    <row r="177" spans="1:56" ht="27.75" customHeight="1" x14ac:dyDescent="0.45">
      <c r="A177" s="3" t="s">
        <v>145</v>
      </c>
      <c r="B177" s="14" t="s">
        <v>145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242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242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243</v>
      </c>
      <c r="BD178" s="56">
        <v>0</v>
      </c>
    </row>
    <row r="179" spans="1:56" ht="27.75" customHeight="1" x14ac:dyDescent="0.45">
      <c r="A179" s="3">
        <v>45723</v>
      </c>
      <c r="B179" s="14" t="s">
        <v>360</v>
      </c>
      <c r="C179" s="9" t="s">
        <v>113</v>
      </c>
      <c r="D179" s="13" t="s">
        <v>158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45805</v>
      </c>
      <c r="U179" s="11">
        <v>13693</v>
      </c>
      <c r="V179" s="10">
        <v>0</v>
      </c>
      <c r="W179" s="10">
        <v>13693</v>
      </c>
      <c r="X179" s="10">
        <v>0</v>
      </c>
      <c r="Y179" s="10">
        <v>14377.650000000001</v>
      </c>
      <c r="Z179" s="9" t="s">
        <v>89</v>
      </c>
      <c r="AA179" s="8">
        <v>17024.917689999998</v>
      </c>
      <c r="AB179" s="8">
        <v>11867</v>
      </c>
      <c r="AC179" s="8">
        <v>5157.9176899999984</v>
      </c>
      <c r="AD179" s="8">
        <v>0</v>
      </c>
      <c r="AE179" s="8">
        <v>17024.917689999998</v>
      </c>
      <c r="AF179" s="8" t="s">
        <v>278</v>
      </c>
      <c r="AG179" s="1" t="s">
        <v>125</v>
      </c>
      <c r="AH179" s="1" t="s">
        <v>68</v>
      </c>
      <c r="AI179" s="1">
        <v>4</v>
      </c>
      <c r="AJ179" s="3">
        <v>45805</v>
      </c>
      <c r="AK179" s="3">
        <v>45801</v>
      </c>
      <c r="AL179" s="3">
        <v>45795</v>
      </c>
      <c r="AM179" s="3">
        <v>45802</v>
      </c>
      <c r="AN179" s="3">
        <v>45803</v>
      </c>
      <c r="AO179" s="3">
        <v>45803</v>
      </c>
      <c r="AP179" s="3">
        <v>45800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531.95324442866649</v>
      </c>
    </row>
    <row r="180" spans="1:56" ht="27.75" customHeight="1" x14ac:dyDescent="0.45">
      <c r="A180" s="3">
        <v>45799</v>
      </c>
      <c r="B180" s="14" t="s">
        <v>786</v>
      </c>
      <c r="C180" s="9" t="s">
        <v>113</v>
      </c>
      <c r="D180" s="13" t="s">
        <v>272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45811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89</v>
      </c>
      <c r="AA180" s="8">
        <v>12433.3</v>
      </c>
      <c r="AB180" s="8">
        <v>0</v>
      </c>
      <c r="AC180" s="8">
        <v>12433.3</v>
      </c>
      <c r="AD180" s="8">
        <v>0</v>
      </c>
      <c r="AE180" s="8">
        <v>12433.3</v>
      </c>
      <c r="AF180" s="8" t="s">
        <v>278</v>
      </c>
      <c r="AG180" s="1" t="s">
        <v>122</v>
      </c>
      <c r="AH180" s="1" t="s">
        <v>68</v>
      </c>
      <c r="AI180" s="1">
        <v>4</v>
      </c>
      <c r="AJ180" s="3">
        <v>45811</v>
      </c>
      <c r="AK180" s="3">
        <v>45807</v>
      </c>
      <c r="AL180" s="3">
        <v>45801</v>
      </c>
      <c r="AM180" s="3">
        <v>45808</v>
      </c>
      <c r="AN180" s="3">
        <v>45809</v>
      </c>
      <c r="AO180" s="3">
        <v>45809</v>
      </c>
      <c r="AP180" s="3">
        <v>45806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1282.2876733333333</v>
      </c>
    </row>
    <row r="181" spans="1:56" ht="27.75" customHeight="1" x14ac:dyDescent="0.45">
      <c r="A181" s="3">
        <v>45799</v>
      </c>
      <c r="B181" s="14" t="s">
        <v>137</v>
      </c>
      <c r="C181" s="9" t="s">
        <v>113</v>
      </c>
      <c r="D181" s="13" t="s">
        <v>59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45815</v>
      </c>
      <c r="U181" s="11">
        <v>15000</v>
      </c>
      <c r="V181" s="10">
        <v>0</v>
      </c>
      <c r="W181" s="10">
        <v>15000</v>
      </c>
      <c r="X181" s="10">
        <v>0</v>
      </c>
      <c r="Y181" s="10">
        <v>0</v>
      </c>
      <c r="Z181" s="9" t="s">
        <v>89</v>
      </c>
      <c r="AA181" s="8">
        <v>18649.949999999997</v>
      </c>
      <c r="AB181" s="8">
        <v>0</v>
      </c>
      <c r="AC181" s="8">
        <v>18649.949999999997</v>
      </c>
      <c r="AD181" s="8">
        <v>0</v>
      </c>
      <c r="AE181" s="8">
        <v>18649.949999999997</v>
      </c>
      <c r="AF181" s="8" t="s">
        <v>278</v>
      </c>
      <c r="AG181" s="1" t="s">
        <v>122</v>
      </c>
      <c r="AH181" s="1" t="s">
        <v>768</v>
      </c>
      <c r="AI181" s="1">
        <v>2</v>
      </c>
      <c r="AJ181" s="3">
        <v>45815</v>
      </c>
      <c r="AK181" s="3">
        <v>0</v>
      </c>
      <c r="AL181" s="3">
        <v>0</v>
      </c>
      <c r="AM181" s="3">
        <v>0</v>
      </c>
      <c r="AN181" s="3">
        <v>0</v>
      </c>
      <c r="AO181" s="3">
        <v>45813</v>
      </c>
      <c r="AP181" s="3">
        <v>45810</v>
      </c>
      <c r="AQ181" s="3">
        <v>45814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157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1923.4315100000001</v>
      </c>
    </row>
    <row r="182" spans="1:56" ht="27.75" customHeight="1" x14ac:dyDescent="0.45">
      <c r="A182" s="3">
        <v>45799</v>
      </c>
      <c r="B182" s="14" t="s">
        <v>137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45825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89</v>
      </c>
      <c r="AA182" s="8">
        <v>18649.949999999997</v>
      </c>
      <c r="AB182" s="8">
        <v>0</v>
      </c>
      <c r="AC182" s="8">
        <v>18649.949999999997</v>
      </c>
      <c r="AD182" s="8">
        <v>0</v>
      </c>
      <c r="AE182" s="8">
        <v>18649.949999999997</v>
      </c>
      <c r="AF182" s="8" t="s">
        <v>278</v>
      </c>
      <c r="AG182" s="1" t="s">
        <v>123</v>
      </c>
      <c r="AH182" s="1" t="s">
        <v>768</v>
      </c>
      <c r="AI182" s="1">
        <v>2</v>
      </c>
      <c r="AJ182" s="3">
        <v>45825</v>
      </c>
      <c r="AK182" s="3">
        <v>0</v>
      </c>
      <c r="AL182" s="3">
        <v>0</v>
      </c>
      <c r="AM182" s="3">
        <v>0</v>
      </c>
      <c r="AN182" s="3">
        <v>0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157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1923.4315100000001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120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89</v>
      </c>
      <c r="AA183" s="8">
        <v>66758.117689999985</v>
      </c>
      <c r="AB183" s="8">
        <v>11867</v>
      </c>
      <c r="AC183" s="8">
        <v>54891.117689999992</v>
      </c>
      <c r="AD183" s="8">
        <v>0</v>
      </c>
      <c r="AE183" s="8">
        <v>66758.117689999985</v>
      </c>
      <c r="AF183" s="8" t="s">
        <v>58</v>
      </c>
      <c r="AG183" s="1" t="s">
        <v>125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109</v>
      </c>
      <c r="BD183" s="56">
        <v>0</v>
      </c>
    </row>
    <row r="184" spans="1:56" ht="27.75" customHeight="1" x14ac:dyDescent="0.45">
      <c r="A184" s="3">
        <v>45800</v>
      </c>
      <c r="B184" s="14" t="s">
        <v>137</v>
      </c>
      <c r="C184" s="9" t="s">
        <v>164</v>
      </c>
      <c r="D184" s="13" t="s">
        <v>165</v>
      </c>
      <c r="E184" s="9">
        <v>28</v>
      </c>
      <c r="F184" s="9">
        <v>41</v>
      </c>
      <c r="G184" s="9" t="s">
        <v>60</v>
      </c>
      <c r="H184" s="9">
        <v>0</v>
      </c>
      <c r="I184" s="9">
        <v>120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45824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136</v>
      </c>
      <c r="AA184" s="8">
        <v>59372.5</v>
      </c>
      <c r="AB184" s="8">
        <v>19552</v>
      </c>
      <c r="AC184" s="8">
        <v>39820.5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166</v>
      </c>
      <c r="AI184" s="1">
        <v>2</v>
      </c>
      <c r="AJ184" s="3">
        <v>45824</v>
      </c>
      <c r="AK184" s="3">
        <v>0</v>
      </c>
      <c r="AL184" s="3">
        <v>45815</v>
      </c>
      <c r="AM184" s="3">
        <v>45822</v>
      </c>
      <c r="AN184" s="3">
        <v>0</v>
      </c>
      <c r="AO184" s="3">
        <v>45823</v>
      </c>
      <c r="AP184" s="3">
        <v>45819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4475.3817500000014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45838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136</v>
      </c>
      <c r="AA185" s="8">
        <v>13550.900000000001</v>
      </c>
      <c r="AB185" s="8">
        <v>0</v>
      </c>
      <c r="AC185" s="8">
        <v>13550.900000000001</v>
      </c>
      <c r="AD185" s="8">
        <v>0</v>
      </c>
      <c r="AE185" s="8">
        <v>13550.900000000001</v>
      </c>
      <c r="AF185" s="8">
        <v>0</v>
      </c>
      <c r="AG185" s="1">
        <v>0</v>
      </c>
      <c r="AH185" s="1" t="s">
        <v>77</v>
      </c>
      <c r="AI185" s="1">
        <v>1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45837</v>
      </c>
      <c r="AP185" s="3">
        <v>45833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 t="s">
        <v>776</v>
      </c>
      <c r="AZ185" s="2">
        <v>0</v>
      </c>
      <c r="BA185" s="2">
        <v>0</v>
      </c>
      <c r="BB185" s="2">
        <v>0</v>
      </c>
      <c r="BC185" s="1" t="s">
        <v>107</v>
      </c>
      <c r="BD185" s="56">
        <v>1522.9705944444447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28</v>
      </c>
      <c r="F186" s="9">
        <v>43</v>
      </c>
      <c r="G186" s="9">
        <v>0</v>
      </c>
      <c r="H186" s="9">
        <v>0</v>
      </c>
      <c r="I186" s="9">
        <v>130</v>
      </c>
      <c r="J186" s="9" t="s">
        <v>57</v>
      </c>
      <c r="K186" s="9">
        <v>3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136</v>
      </c>
      <c r="AA186" s="8">
        <v>72923.399999999994</v>
      </c>
      <c r="AB186" s="8">
        <v>19552</v>
      </c>
      <c r="AC186" s="8">
        <v>53371.4</v>
      </c>
      <c r="AD186" s="8">
        <v>0</v>
      </c>
      <c r="AE186" s="8">
        <v>13550.900000000001</v>
      </c>
      <c r="AF186" s="8" t="s">
        <v>58</v>
      </c>
      <c r="AG186" s="1">
        <v>0</v>
      </c>
      <c r="AH186" s="1">
        <v>0</v>
      </c>
      <c r="AI186" s="1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167</v>
      </c>
      <c r="BD186" s="56">
        <v>0</v>
      </c>
    </row>
  </sheetData>
  <autoFilter ref="A5:BD1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6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888B-D1BC-4B87-9F07-5F631504A086}">
  <sheetPr>
    <tabColor rgb="FFFFFF00"/>
  </sheetPr>
  <dimension ref="A1:BD196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45801</v>
      </c>
      <c r="E3" s="81" t="s">
        <v>52</v>
      </c>
      <c r="F3" s="81"/>
      <c r="G3" s="82">
        <v>10.02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137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124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>
        <v>45789</v>
      </c>
      <c r="B10" s="14" t="s">
        <v>689</v>
      </c>
      <c r="C10" s="9" t="s">
        <v>492</v>
      </c>
      <c r="D10" s="13" t="s">
        <v>673</v>
      </c>
      <c r="E10" s="9">
        <v>16</v>
      </c>
      <c r="F10" s="9">
        <v>25</v>
      </c>
      <c r="G10" s="9" t="s">
        <v>60</v>
      </c>
      <c r="H10" s="9">
        <v>0</v>
      </c>
      <c r="I10" s="9">
        <v>47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45803</v>
      </c>
      <c r="U10" s="11">
        <v>10000</v>
      </c>
      <c r="V10" s="10">
        <v>0</v>
      </c>
      <c r="W10" s="10">
        <v>10000</v>
      </c>
      <c r="X10" s="10">
        <v>10520</v>
      </c>
      <c r="Y10" s="10">
        <v>0</v>
      </c>
      <c r="Z10" s="9" t="s">
        <v>391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123</v>
      </c>
      <c r="AH10" s="1" t="s">
        <v>74</v>
      </c>
      <c r="AI10" s="1">
        <v>2</v>
      </c>
      <c r="AJ10" s="3">
        <v>45803</v>
      </c>
      <c r="AK10" s="3">
        <v>0</v>
      </c>
      <c r="AL10" s="3">
        <v>45794</v>
      </c>
      <c r="AM10" s="3">
        <v>45801</v>
      </c>
      <c r="AN10" s="3">
        <v>45802</v>
      </c>
      <c r="AO10" s="3">
        <v>45802</v>
      </c>
      <c r="AP10" s="3">
        <v>45798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392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391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393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755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4000</v>
      </c>
      <c r="AC14" s="8">
        <v>4801.1000000000004</v>
      </c>
      <c r="AD14" s="8">
        <v>0</v>
      </c>
      <c r="AE14" s="8">
        <v>8801.1</v>
      </c>
      <c r="AF14" s="8" t="s">
        <v>402</v>
      </c>
      <c r="AG14" s="1" t="s">
        <v>122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307.2704</v>
      </c>
    </row>
    <row r="15" spans="1:56" ht="27.75" customHeight="1" x14ac:dyDescent="0.45">
      <c r="A15" s="3">
        <v>45797</v>
      </c>
      <c r="B15" s="14" t="s">
        <v>755</v>
      </c>
      <c r="C15" s="9" t="s">
        <v>190</v>
      </c>
      <c r="D15" s="13" t="s">
        <v>629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402</v>
      </c>
      <c r="AG15" s="1" t="s">
        <v>124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45797</v>
      </c>
      <c r="B16" s="14" t="s">
        <v>756</v>
      </c>
      <c r="C16" s="9" t="s">
        <v>190</v>
      </c>
      <c r="D16" s="13" t="s">
        <v>736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147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402</v>
      </c>
      <c r="AG16" s="1" t="s">
        <v>61</v>
      </c>
      <c r="AH16" s="1" t="s">
        <v>75</v>
      </c>
      <c r="AI16" s="1">
        <v>4</v>
      </c>
      <c r="AJ16" s="3">
        <v>45841</v>
      </c>
      <c r="AK16" s="3">
        <v>45837</v>
      </c>
      <c r="AL16" s="3">
        <v>45830</v>
      </c>
      <c r="AM16" s="3">
        <v>45838</v>
      </c>
      <c r="AN16" s="3">
        <v>45839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147</v>
      </c>
      <c r="AA17" s="8">
        <v>26403.300000000003</v>
      </c>
      <c r="AB17" s="8">
        <v>4000</v>
      </c>
      <c r="AC17" s="8">
        <v>22403.300000000003</v>
      </c>
      <c r="AD17" s="8">
        <v>0</v>
      </c>
      <c r="AE17" s="8">
        <v>26403.300000000003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148</v>
      </c>
      <c r="BD17" s="56">
        <v>0</v>
      </c>
    </row>
    <row r="18" spans="1:56" ht="27.75" customHeight="1" x14ac:dyDescent="0.45">
      <c r="A18" s="3">
        <v>45793</v>
      </c>
      <c r="B18" s="14" t="s">
        <v>700</v>
      </c>
      <c r="C18" s="9" t="s">
        <v>559</v>
      </c>
      <c r="D18" s="13" t="s">
        <v>707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240</v>
      </c>
      <c r="M18" s="10">
        <v>21</v>
      </c>
      <c r="N18" s="9">
        <v>37</v>
      </c>
      <c r="O18" s="9">
        <v>40</v>
      </c>
      <c r="P18" s="10">
        <v>95.846517983999988</v>
      </c>
      <c r="Q18" s="10">
        <v>0</v>
      </c>
      <c r="R18" s="10">
        <v>95.846517983999988</v>
      </c>
      <c r="S18" s="9" t="s">
        <v>67</v>
      </c>
      <c r="T18" s="12">
        <v>45804</v>
      </c>
      <c r="U18" s="11">
        <v>5000</v>
      </c>
      <c r="V18" s="10">
        <v>0</v>
      </c>
      <c r="W18" s="10">
        <v>5000</v>
      </c>
      <c r="X18" s="10">
        <v>5352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45804</v>
      </c>
      <c r="AK18" s="3">
        <v>0</v>
      </c>
      <c r="AL18" s="3">
        <v>45794</v>
      </c>
      <c r="AM18" s="3">
        <v>45801</v>
      </c>
      <c r="AN18" s="3">
        <v>45802</v>
      </c>
      <c r="AO18" s="3">
        <v>45802</v>
      </c>
      <c r="AP18" s="3">
        <v>45799</v>
      </c>
      <c r="AQ18" s="3">
        <v>45803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710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339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186</v>
      </c>
      <c r="AA21" s="8">
        <v>44005.499999999993</v>
      </c>
      <c r="AB21" s="8">
        <v>44005.499999999993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45812</v>
      </c>
      <c r="U22" s="11">
        <v>30000</v>
      </c>
      <c r="V22" s="10">
        <v>0</v>
      </c>
      <c r="W22" s="10">
        <v>30000</v>
      </c>
      <c r="X22" s="10">
        <v>30930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45812</v>
      </c>
      <c r="AK22" s="3">
        <v>0</v>
      </c>
      <c r="AL22" s="3">
        <v>45803</v>
      </c>
      <c r="AM22" s="3">
        <v>45810</v>
      </c>
      <c r="AN22" s="3">
        <v>45811</v>
      </c>
      <c r="AO22" s="3">
        <v>45811</v>
      </c>
      <c r="AP22" s="3">
        <v>45807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737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5294</v>
      </c>
      <c r="AC23" s="8">
        <v>38711.499999999993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2811.3151555555555</v>
      </c>
    </row>
    <row r="24" spans="1:56" ht="27.75" customHeight="1" x14ac:dyDescent="0.45">
      <c r="A24" s="3">
        <v>45797</v>
      </c>
      <c r="B24" s="14" t="s">
        <v>738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45819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186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45819</v>
      </c>
      <c r="AK24" s="3">
        <v>0</v>
      </c>
      <c r="AL24" s="3">
        <v>45810</v>
      </c>
      <c r="AM24" s="3">
        <v>45817</v>
      </c>
      <c r="AN24" s="3">
        <v>45818</v>
      </c>
      <c r="AO24" s="3">
        <v>45818</v>
      </c>
      <c r="AP24" s="3">
        <v>45814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186</v>
      </c>
      <c r="AA25" s="8">
        <v>150177.49999999997</v>
      </c>
      <c r="AB25" s="8">
        <v>49299.499999999993</v>
      </c>
      <c r="AC25" s="8">
        <v>100877.99999999999</v>
      </c>
      <c r="AD25" s="8">
        <v>0</v>
      </c>
      <c r="AE25" s="8">
        <v>0</v>
      </c>
      <c r="AF25" s="8" t="s">
        <v>58</v>
      </c>
      <c r="AG25" s="1" t="s">
        <v>122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45804</v>
      </c>
      <c r="U26" s="11">
        <v>5000</v>
      </c>
      <c r="V26" s="10">
        <v>4983</v>
      </c>
      <c r="W26" s="10">
        <v>17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607</v>
      </c>
      <c r="AG26" s="1" t="s">
        <v>122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45804</v>
      </c>
      <c r="U27" s="11">
        <v>10000</v>
      </c>
      <c r="V27" s="10">
        <v>9725</v>
      </c>
      <c r="W27" s="10">
        <v>275</v>
      </c>
      <c r="X27" s="10">
        <v>10413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607</v>
      </c>
      <c r="AG27" s="1" t="s">
        <v>124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45804</v>
      </c>
      <c r="U28" s="11">
        <v>5000</v>
      </c>
      <c r="V28" s="10">
        <v>5033</v>
      </c>
      <c r="W28" s="10">
        <v>0</v>
      </c>
      <c r="X28" s="10">
        <v>5400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607</v>
      </c>
      <c r="AG28" s="1" t="s">
        <v>124</v>
      </c>
      <c r="AH28" s="1" t="s">
        <v>74</v>
      </c>
      <c r="AI28" s="1">
        <v>2</v>
      </c>
      <c r="AJ28" s="3">
        <v>45804</v>
      </c>
      <c r="AK28" s="3">
        <v>0</v>
      </c>
      <c r="AL28" s="3">
        <v>45795</v>
      </c>
      <c r="AM28" s="3">
        <v>45802</v>
      </c>
      <c r="AN28" s="3">
        <v>45803</v>
      </c>
      <c r="AO28" s="3">
        <v>45803</v>
      </c>
      <c r="AP28" s="3">
        <v>45799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608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45804</v>
      </c>
      <c r="U29" s="11">
        <v>5000</v>
      </c>
      <c r="V29" s="10">
        <v>4943</v>
      </c>
      <c r="W29" s="10">
        <v>57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607</v>
      </c>
      <c r="AG29" s="1" t="s">
        <v>124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45791</v>
      </c>
      <c r="B30" s="14" t="s">
        <v>679</v>
      </c>
      <c r="C30" s="9" t="s">
        <v>73</v>
      </c>
      <c r="D30" s="13" t="s">
        <v>249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45806</v>
      </c>
      <c r="U30" s="11">
        <v>10000</v>
      </c>
      <c r="V30" s="10">
        <v>0</v>
      </c>
      <c r="W30" s="10">
        <v>10000</v>
      </c>
      <c r="X30" s="10">
        <v>10000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720</v>
      </c>
      <c r="AG30" s="1" t="s">
        <v>124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45796</v>
      </c>
      <c r="B31" s="14" t="s">
        <v>721</v>
      </c>
      <c r="C31" s="9" t="s">
        <v>73</v>
      </c>
      <c r="D31" s="13" t="s">
        <v>249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45806</v>
      </c>
      <c r="U31" s="11">
        <v>5000</v>
      </c>
      <c r="V31" s="10">
        <v>0</v>
      </c>
      <c r="W31" s="10">
        <v>5000</v>
      </c>
      <c r="X31" s="10">
        <v>5405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722</v>
      </c>
      <c r="AG31" s="1" t="s">
        <v>122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45791</v>
      </c>
      <c r="B32" s="14" t="s">
        <v>679</v>
      </c>
      <c r="C32" s="9" t="s">
        <v>73</v>
      </c>
      <c r="D32" s="13" t="s">
        <v>267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45806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720</v>
      </c>
      <c r="AG32" s="1" t="s">
        <v>124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45806</v>
      </c>
      <c r="U33" s="11">
        <v>5000</v>
      </c>
      <c r="V33" s="10">
        <v>0</v>
      </c>
      <c r="W33" s="10">
        <v>5000</v>
      </c>
      <c r="X33" s="10">
        <v>5450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720</v>
      </c>
      <c r="AG33" s="1" t="s">
        <v>124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45796</v>
      </c>
      <c r="B34" s="14" t="s">
        <v>723</v>
      </c>
      <c r="C34" s="9" t="s">
        <v>73</v>
      </c>
      <c r="D34" s="13" t="s">
        <v>605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5000</v>
      </c>
      <c r="V34" s="10">
        <v>4968</v>
      </c>
      <c r="W34" s="10">
        <v>32</v>
      </c>
      <c r="X34" s="10">
        <v>5400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722</v>
      </c>
      <c r="AG34" s="1" t="s">
        <v>125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45796</v>
      </c>
      <c r="B35" s="14" t="s">
        <v>723</v>
      </c>
      <c r="C35" s="9" t="s">
        <v>73</v>
      </c>
      <c r="D35" s="13" t="s">
        <v>724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722</v>
      </c>
      <c r="AG35" s="1" t="s">
        <v>125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45796</v>
      </c>
      <c r="B36" s="14" t="s">
        <v>723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722</v>
      </c>
      <c r="AG36" s="1" t="s">
        <v>124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45796</v>
      </c>
      <c r="B37" s="14" t="s">
        <v>725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45807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726</v>
      </c>
      <c r="AG37" s="1" t="s">
        <v>124</v>
      </c>
      <c r="AH37" s="1" t="s">
        <v>77</v>
      </c>
      <c r="AI37" s="1">
        <v>1</v>
      </c>
      <c r="AJ37" s="3">
        <v>45807</v>
      </c>
      <c r="AK37" s="3">
        <v>0</v>
      </c>
      <c r="AL37" s="3">
        <v>0</v>
      </c>
      <c r="AM37" s="3">
        <v>0</v>
      </c>
      <c r="AN37" s="3">
        <v>0</v>
      </c>
      <c r="AO37" s="3">
        <v>45806</v>
      </c>
      <c r="AP37" s="3">
        <v>45802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45807</v>
      </c>
      <c r="U38" s="11">
        <v>20000</v>
      </c>
      <c r="V38" s="10">
        <v>14500</v>
      </c>
      <c r="W38" s="10">
        <v>5500</v>
      </c>
      <c r="X38" s="10">
        <v>0</v>
      </c>
      <c r="Y38" s="10">
        <v>0</v>
      </c>
      <c r="Z38" s="9" t="s">
        <v>192</v>
      </c>
      <c r="AA38" s="8">
        <v>4840.6049999999996</v>
      </c>
      <c r="AB38" s="8">
        <v>4840.6049999999996</v>
      </c>
      <c r="AC38" s="8">
        <v>0</v>
      </c>
      <c r="AD38" s="8">
        <v>0</v>
      </c>
      <c r="AE38" s="8">
        <v>0</v>
      </c>
      <c r="AF38" s="8" t="s">
        <v>728</v>
      </c>
      <c r="AG38" s="1" t="s">
        <v>124</v>
      </c>
      <c r="AH38" s="1" t="s">
        <v>77</v>
      </c>
      <c r="AI38" s="1">
        <v>1</v>
      </c>
      <c r="AJ38" s="3">
        <v>45807</v>
      </c>
      <c r="AK38" s="3">
        <v>0</v>
      </c>
      <c r="AL38" s="3">
        <v>0</v>
      </c>
      <c r="AM38" s="3">
        <v>0</v>
      </c>
      <c r="AN38" s="3">
        <v>0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45808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192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729</v>
      </c>
      <c r="AG39" s="1" t="s">
        <v>123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619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45808</v>
      </c>
      <c r="U40" s="11">
        <v>5000</v>
      </c>
      <c r="V40" s="10">
        <v>0</v>
      </c>
      <c r="W40" s="10">
        <v>5000</v>
      </c>
      <c r="X40" s="10">
        <v>5451</v>
      </c>
      <c r="Y40" s="10">
        <v>0</v>
      </c>
      <c r="Z40" s="9" t="s">
        <v>192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729</v>
      </c>
      <c r="AG40" s="1" t="s">
        <v>124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723</v>
      </c>
      <c r="C41" s="9" t="s">
        <v>73</v>
      </c>
      <c r="D41" s="13" t="s">
        <v>730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45808</v>
      </c>
      <c r="U41" s="11">
        <v>5000</v>
      </c>
      <c r="V41" s="10">
        <v>3348</v>
      </c>
      <c r="W41" s="10">
        <v>1652</v>
      </c>
      <c r="X41" s="10">
        <v>5400</v>
      </c>
      <c r="Y41" s="10">
        <v>0</v>
      </c>
      <c r="Z41" s="9" t="s">
        <v>192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729</v>
      </c>
      <c r="AG41" s="1" t="s">
        <v>61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723</v>
      </c>
      <c r="C42" s="9" t="s">
        <v>73</v>
      </c>
      <c r="D42" s="13" t="s">
        <v>223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729</v>
      </c>
      <c r="AG42" s="1" t="s">
        <v>124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731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192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729</v>
      </c>
      <c r="AG43" s="1" t="s">
        <v>124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73</v>
      </c>
      <c r="D44" s="13" t="s">
        <v>61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45838</v>
      </c>
      <c r="U44" s="11">
        <v>400000</v>
      </c>
      <c r="V44" s="10">
        <v>0</v>
      </c>
      <c r="W44" s="10">
        <v>400000</v>
      </c>
      <c r="X44" s="10">
        <v>0</v>
      </c>
      <c r="Y44" s="10">
        <v>420000</v>
      </c>
      <c r="Z44" s="9" t="s">
        <v>192</v>
      </c>
      <c r="AA44" s="8">
        <v>352043.99999999994</v>
      </c>
      <c r="AB44" s="8">
        <v>15795</v>
      </c>
      <c r="AC44" s="8">
        <v>336248.99999999994</v>
      </c>
      <c r="AD44" s="8">
        <v>0</v>
      </c>
      <c r="AE44" s="8">
        <v>0</v>
      </c>
      <c r="AF44" s="8">
        <v>0</v>
      </c>
      <c r="AG44" s="1" t="s">
        <v>122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25327.769120000001</v>
      </c>
    </row>
    <row r="45" spans="1:56" ht="27.75" customHeight="1" x14ac:dyDescent="0.45">
      <c r="A45" s="3">
        <v>0</v>
      </c>
      <c r="B45" s="14" t="s">
        <v>137</v>
      </c>
      <c r="C45" s="9" t="s">
        <v>73</v>
      </c>
      <c r="D45" s="13" t="s">
        <v>225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 t="s">
        <v>63</v>
      </c>
      <c r="U45" s="11">
        <v>5000</v>
      </c>
      <c r="V45" s="10">
        <v>0</v>
      </c>
      <c r="W45" s="10">
        <v>5000</v>
      </c>
      <c r="X45" s="10">
        <v>5300</v>
      </c>
      <c r="Y45" s="10">
        <v>0</v>
      </c>
      <c r="Z45" s="9" t="s">
        <v>192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0</v>
      </c>
    </row>
    <row r="46" spans="1:56" ht="27.75" customHeight="1" x14ac:dyDescent="0.45">
      <c r="A46" s="3">
        <v>0</v>
      </c>
      <c r="B46" s="14" t="s">
        <v>137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 t="s">
        <v>63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192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361285.15499999991</v>
      </c>
      <c r="AB47" s="8">
        <v>25036.154999999999</v>
      </c>
      <c r="AC47" s="8">
        <v>336248.99999999994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customHeight="1" x14ac:dyDescent="0.45">
      <c r="A48" s="3">
        <v>45796</v>
      </c>
      <c r="B48" s="14" t="s">
        <v>739</v>
      </c>
      <c r="C48" s="9" t="s">
        <v>151</v>
      </c>
      <c r="D48" s="13" t="s">
        <v>711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240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116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122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229</v>
      </c>
      <c r="BD48" s="56">
        <v>0</v>
      </c>
    </row>
    <row r="49" spans="1:56" ht="27.75" customHeight="1" x14ac:dyDescent="0.45">
      <c r="A49" s="3">
        <v>45796</v>
      </c>
      <c r="B49" s="14" t="s">
        <v>740</v>
      </c>
      <c r="C49" s="9" t="s">
        <v>151</v>
      </c>
      <c r="D49" s="13" t="s">
        <v>712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240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116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229</v>
      </c>
      <c r="BD49" s="56">
        <v>0</v>
      </c>
    </row>
    <row r="50" spans="1:56" ht="27.75" customHeight="1" x14ac:dyDescent="0.45">
      <c r="A50" s="3">
        <v>45796</v>
      </c>
      <c r="B50" s="14" t="s">
        <v>740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765</v>
      </c>
      <c r="AC50" s="8">
        <v>4234.0247999999992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357.53987200000006</v>
      </c>
    </row>
    <row r="51" spans="1:56" ht="27.75" customHeight="1" x14ac:dyDescent="0.45">
      <c r="A51" s="3">
        <v>45721</v>
      </c>
      <c r="B51" s="14" t="s">
        <v>353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116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14300.781659999999</v>
      </c>
      <c r="AB52" s="8">
        <v>10066.75686</v>
      </c>
      <c r="AC52" s="8">
        <v>4234.0247999999992</v>
      </c>
      <c r="AD52" s="8">
        <v>0</v>
      </c>
      <c r="AE52" s="8">
        <v>14300.781659999999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230</v>
      </c>
      <c r="BD52" s="56">
        <v>0</v>
      </c>
    </row>
    <row r="53" spans="1:56" ht="27.75" customHeight="1" x14ac:dyDescent="0.45">
      <c r="A53" s="3">
        <v>45800</v>
      </c>
      <c r="B53" s="14" t="s">
        <v>137</v>
      </c>
      <c r="C53" s="9" t="s">
        <v>191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45804</v>
      </c>
      <c r="U53" s="11">
        <v>15000</v>
      </c>
      <c r="V53" s="10">
        <v>0</v>
      </c>
      <c r="W53" s="10">
        <v>15000</v>
      </c>
      <c r="X53" s="10">
        <v>0</v>
      </c>
      <c r="Y53" s="10">
        <v>0</v>
      </c>
      <c r="Z53" s="9" t="s">
        <v>150</v>
      </c>
      <c r="AA53" s="8">
        <v>13201.65</v>
      </c>
      <c r="AB53" s="8">
        <v>13201.65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2</v>
      </c>
      <c r="AJ53" s="3">
        <v>45804</v>
      </c>
      <c r="AK53" s="3">
        <v>0</v>
      </c>
      <c r="AL53" s="3">
        <v>0</v>
      </c>
      <c r="AM53" s="3">
        <v>0</v>
      </c>
      <c r="AN53" s="3">
        <v>0</v>
      </c>
      <c r="AO53" s="3">
        <v>45802</v>
      </c>
      <c r="AP53" s="3">
        <v>45799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124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31921.450000000004</v>
      </c>
      <c r="AB55" s="8">
        <v>13201.65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45790</v>
      </c>
      <c r="B56" s="14" t="s">
        <v>701</v>
      </c>
      <c r="C56" s="9" t="s">
        <v>154</v>
      </c>
      <c r="D56" s="13" t="s">
        <v>682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45805</v>
      </c>
      <c r="U56" s="11">
        <v>3500</v>
      </c>
      <c r="V56" s="10">
        <v>1000</v>
      </c>
      <c r="W56" s="10">
        <v>2500</v>
      </c>
      <c r="X56" s="10">
        <v>20350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713</v>
      </c>
      <c r="AG56" s="1" t="s">
        <v>122</v>
      </c>
      <c r="AH56" s="1" t="s">
        <v>75</v>
      </c>
      <c r="AI56" s="1">
        <v>4</v>
      </c>
      <c r="AJ56" s="3">
        <v>45805</v>
      </c>
      <c r="AK56" s="3">
        <v>45801</v>
      </c>
      <c r="AL56" s="3">
        <v>45794</v>
      </c>
      <c r="AM56" s="3">
        <v>45802</v>
      </c>
      <c r="AN56" s="3">
        <v>45803</v>
      </c>
      <c r="AO56" s="3">
        <v>45804</v>
      </c>
      <c r="AP56" s="3">
        <v>45800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45789</v>
      </c>
      <c r="B57" s="14" t="s">
        <v>692</v>
      </c>
      <c r="C57" s="9" t="s">
        <v>80</v>
      </c>
      <c r="D57" s="13" t="s">
        <v>681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45803</v>
      </c>
      <c r="U57" s="11">
        <v>5000</v>
      </c>
      <c r="V57" s="10">
        <v>5500</v>
      </c>
      <c r="W57" s="10">
        <v>0</v>
      </c>
      <c r="X57" s="10">
        <v>5519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45803</v>
      </c>
      <c r="AK57" s="3">
        <v>45799</v>
      </c>
      <c r="AL57" s="3">
        <v>45792</v>
      </c>
      <c r="AM57" s="3">
        <v>45800</v>
      </c>
      <c r="AN57" s="3">
        <v>45801</v>
      </c>
      <c r="AO57" s="3">
        <v>45802</v>
      </c>
      <c r="AP57" s="3">
        <v>45798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741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45790</v>
      </c>
      <c r="B58" s="14" t="s">
        <v>701</v>
      </c>
      <c r="C58" s="9" t="s">
        <v>154</v>
      </c>
      <c r="D58" s="13" t="s">
        <v>684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14000</v>
      </c>
      <c r="W58" s="10">
        <v>1000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124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45783</v>
      </c>
      <c r="B59" s="14" t="s">
        <v>664</v>
      </c>
      <c r="C59" s="9" t="s">
        <v>154</v>
      </c>
      <c r="D59" s="13" t="s">
        <v>591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4837</v>
      </c>
      <c r="W59" s="10">
        <v>163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45720</v>
      </c>
      <c r="B60" s="14" t="s">
        <v>350</v>
      </c>
      <c r="C60" s="9" t="s">
        <v>111</v>
      </c>
      <c r="D60" s="13" t="s">
        <v>344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742</v>
      </c>
      <c r="C61" s="9" t="s">
        <v>151</v>
      </c>
      <c r="D61" s="13" t="s">
        <v>714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5040</v>
      </c>
      <c r="V61" s="10">
        <v>732</v>
      </c>
      <c r="W61" s="10">
        <v>4308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45796</v>
      </c>
      <c r="B62" s="14" t="s">
        <v>742</v>
      </c>
      <c r="C62" s="9" t="s">
        <v>151</v>
      </c>
      <c r="D62" s="13" t="s">
        <v>715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5040</v>
      </c>
      <c r="V62" s="10">
        <v>0</v>
      </c>
      <c r="W62" s="10">
        <v>5040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743</v>
      </c>
      <c r="C63" s="9" t="s">
        <v>151</v>
      </c>
      <c r="D63" s="13" t="s">
        <v>302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45807</v>
      </c>
      <c r="U63" s="11">
        <v>15040</v>
      </c>
      <c r="V63" s="10">
        <v>0</v>
      </c>
      <c r="W63" s="10">
        <v>15040</v>
      </c>
      <c r="X63" s="10">
        <v>15401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479</v>
      </c>
      <c r="C64" s="9" t="s">
        <v>151</v>
      </c>
      <c r="D64" s="13" t="s">
        <v>302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240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45807</v>
      </c>
      <c r="U64" s="11">
        <v>1373</v>
      </c>
      <c r="V64" s="10">
        <v>0</v>
      </c>
      <c r="W64" s="10">
        <v>1373</v>
      </c>
      <c r="X64" s="10">
        <v>2000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271</v>
      </c>
      <c r="AG64" s="1" t="s">
        <v>123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468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743</v>
      </c>
      <c r="C65" s="9" t="s">
        <v>151</v>
      </c>
      <c r="D65" s="13" t="s">
        <v>221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15040</v>
      </c>
      <c r="V65" s="10">
        <v>1263</v>
      </c>
      <c r="W65" s="10">
        <v>13777</v>
      </c>
      <c r="X65" s="10">
        <v>0</v>
      </c>
      <c r="Y65" s="10">
        <v>14465.85</v>
      </c>
      <c r="Z65" s="9" t="s">
        <v>81</v>
      </c>
      <c r="AA65" s="8">
        <v>14434.851750000002</v>
      </c>
      <c r="AB65" s="8">
        <v>14434.851750000002</v>
      </c>
      <c r="AC65" s="8">
        <v>0</v>
      </c>
      <c r="AD65" s="8">
        <v>0</v>
      </c>
      <c r="AE65" s="8">
        <v>14434.851750000002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744</v>
      </c>
      <c r="C66" s="9" t="s">
        <v>151</v>
      </c>
      <c r="D66" s="13" t="s">
        <v>342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10477.5</v>
      </c>
      <c r="AB66" s="8">
        <v>10477.5</v>
      </c>
      <c r="AC66" s="8">
        <v>0</v>
      </c>
      <c r="AD66" s="8">
        <v>0</v>
      </c>
      <c r="AE66" s="8">
        <v>10477.5</v>
      </c>
      <c r="AF66" s="8">
        <v>0</v>
      </c>
      <c r="AG66" s="1" t="s">
        <v>126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45721</v>
      </c>
      <c r="B67" s="14" t="s">
        <v>354</v>
      </c>
      <c r="C67" s="9" t="s">
        <v>151</v>
      </c>
      <c r="D67" s="13" t="s">
        <v>342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971</v>
      </c>
      <c r="V67" s="10">
        <v>0</v>
      </c>
      <c r="W67" s="10">
        <v>971</v>
      </c>
      <c r="X67" s="10">
        <v>0</v>
      </c>
      <c r="Y67" s="10">
        <v>1019.5500000000001</v>
      </c>
      <c r="Z67" s="9" t="s">
        <v>81</v>
      </c>
      <c r="AA67" s="8">
        <v>1017.3652500000002</v>
      </c>
      <c r="AB67" s="8">
        <v>0</v>
      </c>
      <c r="AC67" s="8">
        <v>1017.3652500000002</v>
      </c>
      <c r="AD67" s="8">
        <v>0</v>
      </c>
      <c r="AE67" s="8">
        <v>1017.3652500000002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76.867596666666671</v>
      </c>
    </row>
    <row r="68" spans="1:56" ht="27.75" customHeight="1" x14ac:dyDescent="0.45">
      <c r="A68" s="3">
        <v>45796</v>
      </c>
      <c r="B68" s="14" t="s">
        <v>744</v>
      </c>
      <c r="C68" s="9" t="s">
        <v>151</v>
      </c>
      <c r="D68" s="13" t="s">
        <v>716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5040</v>
      </c>
      <c r="V68" s="10">
        <v>498</v>
      </c>
      <c r="W68" s="10">
        <v>4542</v>
      </c>
      <c r="X68" s="10">
        <v>0</v>
      </c>
      <c r="Y68" s="10">
        <v>4769.1000000000004</v>
      </c>
      <c r="Z68" s="9" t="s">
        <v>81</v>
      </c>
      <c r="AA68" s="8">
        <v>4758.8805000000002</v>
      </c>
      <c r="AB68" s="8">
        <v>0</v>
      </c>
      <c r="AC68" s="8">
        <v>4758.8805000000002</v>
      </c>
      <c r="AD68" s="8">
        <v>0</v>
      </c>
      <c r="AE68" s="8">
        <v>4758.8805000000002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359.5598599999999</v>
      </c>
    </row>
    <row r="69" spans="1:56" ht="27.75" customHeight="1" x14ac:dyDescent="0.45">
      <c r="A69" s="3">
        <v>45796</v>
      </c>
      <c r="B69" s="14" t="s">
        <v>745</v>
      </c>
      <c r="C69" s="9" t="s">
        <v>151</v>
      </c>
      <c r="D69" s="13" t="s">
        <v>159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10000</v>
      </c>
      <c r="V69" s="10">
        <v>183</v>
      </c>
      <c r="W69" s="10">
        <v>9817</v>
      </c>
      <c r="X69" s="10">
        <v>7040</v>
      </c>
      <c r="Y69" s="10">
        <v>3108</v>
      </c>
      <c r="Z69" s="9" t="s">
        <v>81</v>
      </c>
      <c r="AA69" s="8">
        <v>3256.4070000000002</v>
      </c>
      <c r="AB69" s="8">
        <v>0</v>
      </c>
      <c r="AC69" s="8">
        <v>3256.4070000000002</v>
      </c>
      <c r="AD69" s="8">
        <v>0</v>
      </c>
      <c r="AE69" s="8">
        <v>3256.4070000000002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246.03963999999999</v>
      </c>
    </row>
    <row r="70" spans="1:56" ht="27.75" customHeight="1" x14ac:dyDescent="0.45">
      <c r="A70" s="3">
        <v>45796</v>
      </c>
      <c r="B70" s="14" t="s">
        <v>745</v>
      </c>
      <c r="C70" s="9" t="s">
        <v>151</v>
      </c>
      <c r="D70" s="13" t="s">
        <v>140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7.75" customHeight="1" x14ac:dyDescent="0.45">
      <c r="A71" s="3">
        <v>45766</v>
      </c>
      <c r="B71" s="14" t="s">
        <v>482</v>
      </c>
      <c r="C71" s="9" t="s">
        <v>151</v>
      </c>
      <c r="D71" s="13" t="s">
        <v>140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5200</v>
      </c>
      <c r="V71" s="10">
        <v>1160</v>
      </c>
      <c r="W71" s="10">
        <v>4040</v>
      </c>
      <c r="X71" s="10">
        <v>35628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691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746</v>
      </c>
      <c r="C72" s="9" t="s">
        <v>151</v>
      </c>
      <c r="D72" s="13" t="s">
        <v>160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40000</v>
      </c>
      <c r="V72" s="10">
        <v>0</v>
      </c>
      <c r="W72" s="10">
        <v>40000</v>
      </c>
      <c r="X72" s="10">
        <v>0</v>
      </c>
      <c r="Y72" s="10">
        <v>42000</v>
      </c>
      <c r="Z72" s="9" t="s">
        <v>81</v>
      </c>
      <c r="AA72" s="8">
        <v>41910</v>
      </c>
      <c r="AB72" s="8">
        <v>0</v>
      </c>
      <c r="AC72" s="8">
        <v>41910</v>
      </c>
      <c r="AD72" s="8">
        <v>0</v>
      </c>
      <c r="AE72" s="8">
        <v>41910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732</v>
      </c>
      <c r="AZ72" s="2">
        <v>0</v>
      </c>
      <c r="BA72" s="2">
        <v>0</v>
      </c>
      <c r="BB72" s="2">
        <v>0</v>
      </c>
      <c r="BC72" s="1" t="s">
        <v>107</v>
      </c>
      <c r="BD72" s="56">
        <v>3166.5333333333328</v>
      </c>
    </row>
    <row r="73" spans="1:56" ht="27.75" customHeight="1" x14ac:dyDescent="0.45">
      <c r="A73" s="3">
        <v>45766</v>
      </c>
      <c r="B73" s="14" t="s">
        <v>483</v>
      </c>
      <c r="C73" s="9" t="s">
        <v>151</v>
      </c>
      <c r="D73" s="13" t="s">
        <v>160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240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1866</v>
      </c>
      <c r="V73" s="10">
        <v>608</v>
      </c>
      <c r="W73" s="10">
        <v>1258</v>
      </c>
      <c r="X73" s="10">
        <v>0</v>
      </c>
      <c r="Y73" s="10">
        <v>1320.9</v>
      </c>
      <c r="Z73" s="9" t="s">
        <v>81</v>
      </c>
      <c r="AA73" s="8">
        <v>1318.0695000000003</v>
      </c>
      <c r="AB73" s="8">
        <v>0</v>
      </c>
      <c r="AC73" s="8">
        <v>1318.0695000000003</v>
      </c>
      <c r="AD73" s="8">
        <v>0</v>
      </c>
      <c r="AE73" s="8">
        <v>1318.0695000000003</v>
      </c>
      <c r="AF73" s="8" t="s">
        <v>271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99.587473333333321</v>
      </c>
    </row>
    <row r="74" spans="1:56" ht="27.75" customHeight="1" x14ac:dyDescent="0.45">
      <c r="A74" s="3">
        <v>45796</v>
      </c>
      <c r="B74" s="14" t="s">
        <v>747</v>
      </c>
      <c r="C74" s="9" t="s">
        <v>151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791.63333333333321</v>
      </c>
    </row>
    <row r="75" spans="1:56" ht="27.75" customHeight="1" x14ac:dyDescent="0.45">
      <c r="A75" s="3">
        <v>45766</v>
      </c>
      <c r="B75" s="14" t="s">
        <v>483</v>
      </c>
      <c r="C75" s="9" t="s">
        <v>151</v>
      </c>
      <c r="D75" s="13" t="s">
        <v>304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1120</v>
      </c>
      <c r="V75" s="10">
        <v>700</v>
      </c>
      <c r="W75" s="10">
        <v>420</v>
      </c>
      <c r="X75" s="10">
        <v>0</v>
      </c>
      <c r="Y75" s="10">
        <v>441</v>
      </c>
      <c r="Z75" s="9" t="s">
        <v>81</v>
      </c>
      <c r="AA75" s="8">
        <v>440.05500000000006</v>
      </c>
      <c r="AB75" s="8">
        <v>0</v>
      </c>
      <c r="AC75" s="8">
        <v>440.05500000000006</v>
      </c>
      <c r="AD75" s="8">
        <v>0</v>
      </c>
      <c r="AE75" s="8">
        <v>440.05500000000006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33.248599999999996</v>
      </c>
    </row>
    <row r="76" spans="1:56" ht="27.75" customHeight="1" x14ac:dyDescent="0.45">
      <c r="A76" s="3">
        <v>45720</v>
      </c>
      <c r="B76" s="14" t="s">
        <v>349</v>
      </c>
      <c r="C76" s="9" t="s">
        <v>111</v>
      </c>
      <c r="D76" s="13" t="s">
        <v>452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45741</v>
      </c>
      <c r="B77" s="14" t="s">
        <v>387</v>
      </c>
      <c r="C77" s="9" t="s">
        <v>111</v>
      </c>
      <c r="D77" s="13" t="s">
        <v>382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45817</v>
      </c>
      <c r="U77" s="11">
        <v>2000</v>
      </c>
      <c r="V77" s="10">
        <v>1920</v>
      </c>
      <c r="W77" s="10">
        <v>80</v>
      </c>
      <c r="X77" s="10">
        <v>4209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45817</v>
      </c>
      <c r="AK77" s="3">
        <v>45813</v>
      </c>
      <c r="AL77" s="3">
        <v>45806</v>
      </c>
      <c r="AM77" s="3">
        <v>45814</v>
      </c>
      <c r="AN77" s="3">
        <v>45815</v>
      </c>
      <c r="AO77" s="3">
        <v>45816</v>
      </c>
      <c r="AP77" s="3">
        <v>45812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439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137</v>
      </c>
      <c r="C78" s="9" t="s">
        <v>764</v>
      </c>
      <c r="D78" s="13" t="s">
        <v>765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12000</v>
      </c>
      <c r="V78" s="10">
        <v>0</v>
      </c>
      <c r="W78" s="10">
        <v>12000</v>
      </c>
      <c r="X78" s="10">
        <v>0</v>
      </c>
      <c r="Y78" s="10">
        <v>12600</v>
      </c>
      <c r="Z78" s="9" t="s">
        <v>81</v>
      </c>
      <c r="AA78" s="8">
        <v>11902.44</v>
      </c>
      <c r="AB78" s="8">
        <v>0</v>
      </c>
      <c r="AC78" s="8">
        <v>11902.44</v>
      </c>
      <c r="AD78" s="8">
        <v>0</v>
      </c>
      <c r="AE78" s="8">
        <v>11902.44</v>
      </c>
      <c r="AF78" s="8" t="s">
        <v>271</v>
      </c>
      <c r="AG78" s="1" t="s">
        <v>122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899.29546666666681</v>
      </c>
    </row>
    <row r="79" spans="1:56" ht="27.75" customHeight="1" x14ac:dyDescent="0.45">
      <c r="A79" s="3">
        <v>45799</v>
      </c>
      <c r="B79" s="14" t="s">
        <v>137</v>
      </c>
      <c r="C79" s="9" t="s">
        <v>764</v>
      </c>
      <c r="D79" s="13" t="s">
        <v>766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8000</v>
      </c>
      <c r="V79" s="10">
        <v>0</v>
      </c>
      <c r="W79" s="10">
        <v>8000</v>
      </c>
      <c r="X79" s="10">
        <v>0</v>
      </c>
      <c r="Y79" s="10">
        <v>8400</v>
      </c>
      <c r="Z79" s="9" t="s">
        <v>81</v>
      </c>
      <c r="AA79" s="8">
        <v>7934.96</v>
      </c>
      <c r="AB79" s="8">
        <v>0</v>
      </c>
      <c r="AC79" s="8">
        <v>7934.96</v>
      </c>
      <c r="AD79" s="8">
        <v>0</v>
      </c>
      <c r="AE79" s="8">
        <v>7934.96</v>
      </c>
      <c r="AF79" s="8" t="s">
        <v>271</v>
      </c>
      <c r="AG79" s="1" t="s">
        <v>122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599.53031111111113</v>
      </c>
    </row>
    <row r="80" spans="1:56" ht="27.75" customHeight="1" x14ac:dyDescent="0.45">
      <c r="A80" s="3">
        <v>45782</v>
      </c>
      <c r="B80" s="14" t="s">
        <v>708</v>
      </c>
      <c r="C80" s="9" t="s">
        <v>80</v>
      </c>
      <c r="D80" s="13" t="s">
        <v>421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416.92688888888887</v>
      </c>
    </row>
    <row r="81" spans="1:56" ht="27.75" customHeight="1" x14ac:dyDescent="0.45">
      <c r="A81" s="3">
        <v>45756</v>
      </c>
      <c r="B81" s="14" t="s">
        <v>443</v>
      </c>
      <c r="C81" s="9" t="s">
        <v>80</v>
      </c>
      <c r="D81" s="13" t="s">
        <v>444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151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7916.333333333333</v>
      </c>
    </row>
    <row r="84" spans="1:56" ht="27.75" customHeight="1" x14ac:dyDescent="0.45">
      <c r="A84" s="3">
        <v>45798</v>
      </c>
      <c r="B84" s="14" t="s">
        <v>777</v>
      </c>
      <c r="C84" s="9" t="s">
        <v>111</v>
      </c>
      <c r="D84" s="13" t="s">
        <v>767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45721</v>
      </c>
      <c r="B86" s="14" t="s">
        <v>354</v>
      </c>
      <c r="C86" s="9" t="s">
        <v>151</v>
      </c>
      <c r="D86" s="13" t="s">
        <v>303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237</v>
      </c>
      <c r="C87" s="9" t="s">
        <v>151</v>
      </c>
      <c r="D87" s="13" t="s">
        <v>131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356</v>
      </c>
      <c r="C88" s="9" t="s">
        <v>151</v>
      </c>
      <c r="D88" s="13" t="s">
        <v>343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 t="s">
        <v>145</v>
      </c>
      <c r="B90" s="14" t="s">
        <v>145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45681</v>
      </c>
      <c r="B91" s="14" t="s">
        <v>311</v>
      </c>
      <c r="C91" s="9" t="s">
        <v>80</v>
      </c>
      <c r="D91" s="13" t="s">
        <v>309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330</v>
      </c>
      <c r="C92" s="9" t="s">
        <v>151</v>
      </c>
      <c r="D92" s="13" t="s">
        <v>205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336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307</v>
      </c>
      <c r="C93" s="9" t="s">
        <v>151</v>
      </c>
      <c r="D93" s="13" t="s">
        <v>305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335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236</v>
      </c>
      <c r="C94" s="9" t="s">
        <v>151</v>
      </c>
      <c r="D94" s="13" t="s">
        <v>232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201</v>
      </c>
      <c r="C95" s="9" t="s">
        <v>151</v>
      </c>
      <c r="D95" s="13" t="s">
        <v>199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200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388</v>
      </c>
      <c r="C98" s="9" t="s">
        <v>111</v>
      </c>
      <c r="D98" s="13" t="s">
        <v>383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137</v>
      </c>
      <c r="C99" s="9" t="s">
        <v>111</v>
      </c>
      <c r="D99" s="13" t="s">
        <v>264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289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213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298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211</v>
      </c>
      <c r="C102" s="9" t="s">
        <v>111</v>
      </c>
      <c r="D102" s="13" t="s">
        <v>210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144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217</v>
      </c>
      <c r="C103" s="9" t="s">
        <v>111</v>
      </c>
      <c r="D103" s="13" t="s">
        <v>218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328179.049</v>
      </c>
      <c r="AB104" s="8">
        <v>28223.241750000001</v>
      </c>
      <c r="AC104" s="8">
        <v>299955.80725000007</v>
      </c>
      <c r="AD104" s="8">
        <v>3310.89</v>
      </c>
      <c r="AE104" s="8">
        <v>324868.15899999999</v>
      </c>
      <c r="AF104" s="8" t="s">
        <v>58</v>
      </c>
      <c r="AG104" s="1" t="s">
        <v>122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45771</v>
      </c>
      <c r="B105" s="14" t="s">
        <v>565</v>
      </c>
      <c r="C105" s="9" t="s">
        <v>86</v>
      </c>
      <c r="D105" s="13" t="s">
        <v>299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45803</v>
      </c>
      <c r="U105" s="11">
        <v>10000</v>
      </c>
      <c r="V105" s="10">
        <v>10117</v>
      </c>
      <c r="W105" s="10">
        <v>0</v>
      </c>
      <c r="X105" s="10">
        <v>10300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331</v>
      </c>
      <c r="AG105" s="1" t="s">
        <v>122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45771</v>
      </c>
      <c r="B106" s="14" t="s">
        <v>565</v>
      </c>
      <c r="C106" s="9" t="s">
        <v>86</v>
      </c>
      <c r="D106" s="13" t="s">
        <v>550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45803</v>
      </c>
      <c r="U106" s="11">
        <v>5000</v>
      </c>
      <c r="V106" s="10">
        <v>5100</v>
      </c>
      <c r="W106" s="10">
        <v>0</v>
      </c>
      <c r="X106" s="10">
        <v>5440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331</v>
      </c>
      <c r="AG106" s="1" t="s">
        <v>122</v>
      </c>
      <c r="AH106" s="1" t="s">
        <v>74</v>
      </c>
      <c r="AI106" s="1">
        <v>2</v>
      </c>
      <c r="AJ106" s="3">
        <v>45803</v>
      </c>
      <c r="AK106" s="3">
        <v>0</v>
      </c>
      <c r="AL106" s="3">
        <v>45794</v>
      </c>
      <c r="AM106" s="3">
        <v>45801</v>
      </c>
      <c r="AN106" s="3">
        <v>45802</v>
      </c>
      <c r="AO106" s="3">
        <v>45802</v>
      </c>
      <c r="AP106" s="3">
        <v>45798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633</v>
      </c>
      <c r="C107" s="9" t="s">
        <v>86</v>
      </c>
      <c r="D107" s="13" t="s">
        <v>332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45803</v>
      </c>
      <c r="U107" s="11">
        <v>30000</v>
      </c>
      <c r="V107" s="10">
        <v>27500</v>
      </c>
      <c r="W107" s="10">
        <v>2500</v>
      </c>
      <c r="X107" s="10">
        <v>31138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634</v>
      </c>
      <c r="AG107" s="1" t="s">
        <v>122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713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45796</v>
      </c>
      <c r="B108" s="14" t="s">
        <v>748</v>
      </c>
      <c r="C108" s="9" t="s">
        <v>151</v>
      </c>
      <c r="D108" s="13" t="s">
        <v>717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240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45807</v>
      </c>
      <c r="U108" s="11">
        <v>32240</v>
      </c>
      <c r="V108" s="10">
        <v>31600</v>
      </c>
      <c r="W108" s="10">
        <v>640</v>
      </c>
      <c r="X108" s="10">
        <v>83500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271</v>
      </c>
      <c r="AG108" s="1" t="s">
        <v>122</v>
      </c>
      <c r="AH108" s="1" t="s">
        <v>74</v>
      </c>
      <c r="AI108" s="1">
        <v>2</v>
      </c>
      <c r="AJ108" s="3">
        <v>45807</v>
      </c>
      <c r="AK108" s="3">
        <v>0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45796</v>
      </c>
      <c r="B109" s="14" t="s">
        <v>749</v>
      </c>
      <c r="C109" s="9" t="s">
        <v>151</v>
      </c>
      <c r="D109" s="13" t="s">
        <v>718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240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45807</v>
      </c>
      <c r="U109" s="11">
        <v>10000</v>
      </c>
      <c r="V109" s="10">
        <v>10080</v>
      </c>
      <c r="W109" s="10">
        <v>0</v>
      </c>
      <c r="X109" s="10">
        <v>10935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271</v>
      </c>
      <c r="AG109" s="1" t="s">
        <v>124</v>
      </c>
      <c r="AH109" s="1" t="s">
        <v>74</v>
      </c>
      <c r="AI109" s="1">
        <v>2</v>
      </c>
      <c r="AJ109" s="3">
        <v>45807</v>
      </c>
      <c r="AK109" s="3">
        <v>0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45785</v>
      </c>
      <c r="B110" s="14" t="s">
        <v>633</v>
      </c>
      <c r="C110" s="9" t="s">
        <v>86</v>
      </c>
      <c r="D110" s="13" t="s">
        <v>352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45810</v>
      </c>
      <c r="U110" s="11">
        <v>10000</v>
      </c>
      <c r="V110" s="10">
        <v>10025</v>
      </c>
      <c r="W110" s="10">
        <v>0</v>
      </c>
      <c r="X110" s="10">
        <v>10000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634</v>
      </c>
      <c r="AG110" s="1" t="s">
        <v>124</v>
      </c>
      <c r="AH110" s="1" t="s">
        <v>74</v>
      </c>
      <c r="AI110" s="1">
        <v>2</v>
      </c>
      <c r="AJ110" s="3">
        <v>45810</v>
      </c>
      <c r="AK110" s="3">
        <v>0</v>
      </c>
      <c r="AL110" s="3">
        <v>45801</v>
      </c>
      <c r="AM110" s="3">
        <v>45808</v>
      </c>
      <c r="AN110" s="3">
        <v>45809</v>
      </c>
      <c r="AO110" s="3">
        <v>45809</v>
      </c>
      <c r="AP110" s="3">
        <v>45805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45785</v>
      </c>
      <c r="B111" s="14" t="s">
        <v>636</v>
      </c>
      <c r="C111" s="9" t="s">
        <v>86</v>
      </c>
      <c r="D111" s="13" t="s">
        <v>637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45813</v>
      </c>
      <c r="U111" s="11">
        <v>13000</v>
      </c>
      <c r="V111" s="10">
        <v>12948</v>
      </c>
      <c r="W111" s="10">
        <v>52</v>
      </c>
      <c r="X111" s="10">
        <v>13460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277</v>
      </c>
      <c r="AG111" s="1" t="s">
        <v>126</v>
      </c>
      <c r="AH111" s="1" t="s">
        <v>74</v>
      </c>
      <c r="AI111" s="1">
        <v>2</v>
      </c>
      <c r="AJ111" s="3">
        <v>45813</v>
      </c>
      <c r="AK111" s="3">
        <v>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640</v>
      </c>
      <c r="C112" s="9" t="s">
        <v>86</v>
      </c>
      <c r="D112" s="13" t="s">
        <v>641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45817</v>
      </c>
      <c r="U112" s="11">
        <v>60000</v>
      </c>
      <c r="V112" s="10">
        <v>0</v>
      </c>
      <c r="W112" s="10">
        <v>60000</v>
      </c>
      <c r="X112" s="10">
        <v>62600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642</v>
      </c>
      <c r="AG112" s="1" t="s">
        <v>124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643</v>
      </c>
      <c r="C113" s="9" t="s">
        <v>86</v>
      </c>
      <c r="D113" s="13" t="s">
        <v>644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45817</v>
      </c>
      <c r="U113" s="11">
        <v>15000</v>
      </c>
      <c r="V113" s="10">
        <v>0</v>
      </c>
      <c r="W113" s="10">
        <v>15000</v>
      </c>
      <c r="X113" s="10">
        <v>15750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642</v>
      </c>
      <c r="AG113" s="1" t="s">
        <v>122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643</v>
      </c>
      <c r="C114" s="9" t="s">
        <v>86</v>
      </c>
      <c r="D114" s="13" t="s">
        <v>321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45817</v>
      </c>
      <c r="U114" s="11">
        <v>40000</v>
      </c>
      <c r="V114" s="10">
        <v>0</v>
      </c>
      <c r="W114" s="10">
        <v>40000</v>
      </c>
      <c r="X114" s="10">
        <v>26080</v>
      </c>
      <c r="Y114" s="10">
        <v>14616</v>
      </c>
      <c r="Z114" s="9" t="s">
        <v>82</v>
      </c>
      <c r="AA114" s="8">
        <v>15722.285040000001</v>
      </c>
      <c r="AB114" s="8">
        <v>0</v>
      </c>
      <c r="AC114" s="8">
        <v>15722.285040000001</v>
      </c>
      <c r="AD114" s="8">
        <v>0</v>
      </c>
      <c r="AE114" s="8">
        <v>0</v>
      </c>
      <c r="AF114" s="8" t="s">
        <v>642</v>
      </c>
      <c r="AG114" s="1" t="s">
        <v>61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1201.88134528</v>
      </c>
    </row>
    <row r="115" spans="1:56" ht="27.75" customHeight="1" x14ac:dyDescent="0.45">
      <c r="A115" s="3">
        <v>45786</v>
      </c>
      <c r="B115" s="14" t="s">
        <v>693</v>
      </c>
      <c r="C115" s="9" t="s">
        <v>86</v>
      </c>
      <c r="D115" s="13" t="s">
        <v>653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45824</v>
      </c>
      <c r="U115" s="11">
        <v>20000</v>
      </c>
      <c r="V115" s="10">
        <v>0</v>
      </c>
      <c r="W115" s="10">
        <v>20000</v>
      </c>
      <c r="X115" s="10">
        <v>21045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122</v>
      </c>
      <c r="AH115" s="1" t="s">
        <v>74</v>
      </c>
      <c r="AI115" s="1">
        <v>2</v>
      </c>
      <c r="AJ115" s="3">
        <v>45824</v>
      </c>
      <c r="AK115" s="3">
        <v>0</v>
      </c>
      <c r="AL115" s="3">
        <v>45815</v>
      </c>
      <c r="AM115" s="3">
        <v>45822</v>
      </c>
      <c r="AN115" s="3">
        <v>45823</v>
      </c>
      <c r="AO115" s="3">
        <v>45823</v>
      </c>
      <c r="AP115" s="3">
        <v>45819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694</v>
      </c>
      <c r="C116" s="9" t="s">
        <v>86</v>
      </c>
      <c r="D116" s="13" t="s">
        <v>654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284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270</v>
      </c>
      <c r="AG116" s="1" t="s">
        <v>122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151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240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82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271</v>
      </c>
      <c r="AG117" s="1" t="s">
        <v>122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8009.4666666666681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82</v>
      </c>
      <c r="AA118" s="8">
        <v>120497.28504000002</v>
      </c>
      <c r="AB118" s="8">
        <v>0</v>
      </c>
      <c r="AC118" s="8">
        <v>120497.28504000002</v>
      </c>
      <c r="AD118" s="8">
        <v>0</v>
      </c>
      <c r="AE118" s="8">
        <v>0</v>
      </c>
      <c r="AF118" s="8" t="s">
        <v>58</v>
      </c>
      <c r="AG118" s="1" t="s">
        <v>122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145</v>
      </c>
      <c r="B119" s="14" t="s">
        <v>145</v>
      </c>
      <c r="C119" s="9" t="s">
        <v>567</v>
      </c>
      <c r="D119" s="13" t="s">
        <v>567</v>
      </c>
      <c r="E119" s="9">
        <v>20</v>
      </c>
      <c r="F119" s="9">
        <v>34</v>
      </c>
      <c r="G119" s="9" t="s">
        <v>60</v>
      </c>
      <c r="H119" s="9">
        <v>0</v>
      </c>
      <c r="I119" s="9">
        <v>85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1345000</v>
      </c>
      <c r="V119" s="10">
        <v>0</v>
      </c>
      <c r="W119" s="10">
        <v>1345000</v>
      </c>
      <c r="X119" s="10">
        <v>0</v>
      </c>
      <c r="Y119" s="10">
        <v>1412250</v>
      </c>
      <c r="Z119" s="9" t="s">
        <v>568</v>
      </c>
      <c r="AA119" s="8">
        <v>1249170.095</v>
      </c>
      <c r="AB119" s="8">
        <v>410954</v>
      </c>
      <c r="AC119" s="8">
        <v>838216.09499999997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569</v>
      </c>
      <c r="BD119" s="56">
        <v>73623.313677499988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34</v>
      </c>
      <c r="G120" s="9">
        <v>0</v>
      </c>
      <c r="H120" s="9">
        <v>0</v>
      </c>
      <c r="I120" s="9">
        <v>85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568</v>
      </c>
      <c r="AA120" s="8">
        <v>1249170.095</v>
      </c>
      <c r="AB120" s="8">
        <v>410954</v>
      </c>
      <c r="AC120" s="8">
        <v>838216.09499999997</v>
      </c>
      <c r="AD120" s="8">
        <v>0</v>
      </c>
      <c r="AE120" s="8">
        <v>0</v>
      </c>
      <c r="AF120" s="8" t="s">
        <v>58</v>
      </c>
      <c r="AG120" s="1" t="s">
        <v>125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570</v>
      </c>
      <c r="BD120" s="56">
        <v>0</v>
      </c>
    </row>
    <row r="121" spans="1:56" ht="27.75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768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139</v>
      </c>
      <c r="AA123" s="8">
        <v>11036.3</v>
      </c>
      <c r="AB123" s="8">
        <v>11036.3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45799</v>
      </c>
      <c r="B124" s="14" t="s">
        <v>778</v>
      </c>
      <c r="C124" s="9" t="s">
        <v>552</v>
      </c>
      <c r="D124" s="13" t="s">
        <v>534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453</v>
      </c>
      <c r="AA124" s="8">
        <v>9918.7000000000007</v>
      </c>
      <c r="AB124" s="8">
        <v>1400</v>
      </c>
      <c r="AC124" s="8">
        <v>8518.7000000000007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74</v>
      </c>
      <c r="AI124" s="1">
        <v>2</v>
      </c>
      <c r="AJ124" s="3">
        <v>45805</v>
      </c>
      <c r="AK124" s="3">
        <v>0</v>
      </c>
      <c r="AL124" s="3">
        <v>45796</v>
      </c>
      <c r="AM124" s="3">
        <v>45803</v>
      </c>
      <c r="AN124" s="3">
        <v>45804</v>
      </c>
      <c r="AO124" s="3">
        <v>45804</v>
      </c>
      <c r="AP124" s="3">
        <v>45800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769</v>
      </c>
      <c r="AZ124" s="2">
        <v>0</v>
      </c>
      <c r="BA124" s="2">
        <v>0</v>
      </c>
      <c r="BB124" s="2">
        <v>0</v>
      </c>
      <c r="BC124" s="1" t="s">
        <v>104</v>
      </c>
      <c r="BD124" s="56">
        <v>683.76765333333344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453</v>
      </c>
      <c r="AA125" s="8">
        <v>9918.7000000000007</v>
      </c>
      <c r="AB125" s="8">
        <v>1400</v>
      </c>
      <c r="AC125" s="8">
        <v>8518.7000000000007</v>
      </c>
      <c r="AD125" s="8">
        <v>0</v>
      </c>
      <c r="AE125" s="8">
        <v>0</v>
      </c>
      <c r="AF125" s="8" t="s">
        <v>58</v>
      </c>
      <c r="AG125" s="1" t="s">
        <v>122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454</v>
      </c>
      <c r="BD125" s="56">
        <v>0</v>
      </c>
    </row>
    <row r="126" spans="1:56" ht="27.75" customHeight="1" x14ac:dyDescent="0.45">
      <c r="A126" s="3">
        <v>45792</v>
      </c>
      <c r="B126" s="14" t="s">
        <v>704</v>
      </c>
      <c r="C126" s="9" t="s">
        <v>203</v>
      </c>
      <c r="D126" s="13" t="s">
        <v>705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45803</v>
      </c>
      <c r="U126" s="11">
        <v>5000</v>
      </c>
      <c r="V126" s="10">
        <v>5000</v>
      </c>
      <c r="W126" s="10">
        <v>0</v>
      </c>
      <c r="X126" s="10">
        <v>5265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45803</v>
      </c>
      <c r="AK126" s="3">
        <v>45799</v>
      </c>
      <c r="AL126" s="3">
        <v>45793</v>
      </c>
      <c r="AM126" s="3">
        <v>45800</v>
      </c>
      <c r="AN126" s="3">
        <v>45801</v>
      </c>
      <c r="AO126" s="3">
        <v>45801</v>
      </c>
      <c r="AP126" s="3">
        <v>45798</v>
      </c>
      <c r="AQ126" s="3">
        <v>45802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45792</v>
      </c>
      <c r="B127" s="14" t="s">
        <v>704</v>
      </c>
      <c r="C127" s="9" t="s">
        <v>203</v>
      </c>
      <c r="D127" s="13" t="s">
        <v>706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45803</v>
      </c>
      <c r="U127" s="11">
        <v>5000</v>
      </c>
      <c r="V127" s="10">
        <v>0</v>
      </c>
      <c r="W127" s="10">
        <v>5000</v>
      </c>
      <c r="X127" s="10">
        <v>5250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45803</v>
      </c>
      <c r="AK127" s="3">
        <v>45799</v>
      </c>
      <c r="AL127" s="3">
        <v>45793</v>
      </c>
      <c r="AM127" s="3">
        <v>45800</v>
      </c>
      <c r="AN127" s="3">
        <v>45801</v>
      </c>
      <c r="AO127" s="3">
        <v>45801</v>
      </c>
      <c r="AP127" s="3">
        <v>45798</v>
      </c>
      <c r="AQ127" s="3">
        <v>45802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45797</v>
      </c>
      <c r="B128" s="14" t="s">
        <v>757</v>
      </c>
      <c r="C128" s="9" t="s">
        <v>203</v>
      </c>
      <c r="D128" s="13" t="s">
        <v>705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4.0381359237119989</v>
      </c>
      <c r="Q128" s="10">
        <v>0</v>
      </c>
      <c r="R128" s="10">
        <v>4.0381359237119989</v>
      </c>
      <c r="S128" s="9" t="s">
        <v>71</v>
      </c>
      <c r="T128" s="12">
        <v>45803</v>
      </c>
      <c r="U128" s="11">
        <v>5000</v>
      </c>
      <c r="V128" s="10">
        <v>4814</v>
      </c>
      <c r="W128" s="10">
        <v>186</v>
      </c>
      <c r="X128" s="10">
        <v>5265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45803</v>
      </c>
      <c r="AK128" s="3">
        <v>45799</v>
      </c>
      <c r="AL128" s="3">
        <v>45793</v>
      </c>
      <c r="AM128" s="3">
        <v>45800</v>
      </c>
      <c r="AN128" s="3">
        <v>45801</v>
      </c>
      <c r="AO128" s="3">
        <v>45801</v>
      </c>
      <c r="AP128" s="3">
        <v>45798</v>
      </c>
      <c r="AQ128" s="3">
        <v>45802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45797</v>
      </c>
      <c r="B129" s="14" t="s">
        <v>757</v>
      </c>
      <c r="C129" s="9" t="s">
        <v>203</v>
      </c>
      <c r="D129" s="13" t="s">
        <v>706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45803</v>
      </c>
      <c r="U129" s="11">
        <v>5000</v>
      </c>
      <c r="V129" s="10">
        <v>0</v>
      </c>
      <c r="W129" s="10">
        <v>5000</v>
      </c>
      <c r="X129" s="10">
        <v>5250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45803</v>
      </c>
      <c r="AK129" s="3">
        <v>45799</v>
      </c>
      <c r="AL129" s="3">
        <v>45793</v>
      </c>
      <c r="AM129" s="3">
        <v>45800</v>
      </c>
      <c r="AN129" s="3">
        <v>45801</v>
      </c>
      <c r="AO129" s="3">
        <v>45801</v>
      </c>
      <c r="AP129" s="3">
        <v>45798</v>
      </c>
      <c r="AQ129" s="3">
        <v>45802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45628</v>
      </c>
      <c r="B130" s="14" t="s">
        <v>245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45805</v>
      </c>
      <c r="U130" s="11">
        <v>8000</v>
      </c>
      <c r="V130" s="10">
        <v>0</v>
      </c>
      <c r="W130" s="10">
        <v>8000</v>
      </c>
      <c r="X130" s="10">
        <v>9730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45805</v>
      </c>
      <c r="AK130" s="3">
        <v>45801</v>
      </c>
      <c r="AL130" s="3">
        <v>45795</v>
      </c>
      <c r="AM130" s="3">
        <v>45802</v>
      </c>
      <c r="AN130" s="3">
        <v>45803</v>
      </c>
      <c r="AO130" s="3">
        <v>45803</v>
      </c>
      <c r="AP130" s="3">
        <v>45800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285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45628</v>
      </c>
      <c r="B131" s="14" t="s">
        <v>245</v>
      </c>
      <c r="C131" s="9" t="s">
        <v>113</v>
      </c>
      <c r="D131" s="13" t="s">
        <v>158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128</v>
      </c>
      <c r="AA131" s="8">
        <v>8605.52</v>
      </c>
      <c r="AB131" s="8">
        <v>8605.52</v>
      </c>
      <c r="AC131" s="8">
        <v>0</v>
      </c>
      <c r="AD131" s="8">
        <v>0</v>
      </c>
      <c r="AE131" s="8">
        <v>8605.52</v>
      </c>
      <c r="AF131" s="8">
        <v>0</v>
      </c>
      <c r="AG131" s="1" t="s">
        <v>126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285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45785</v>
      </c>
      <c r="B132" s="14" t="s">
        <v>625</v>
      </c>
      <c r="C132" s="9" t="s">
        <v>115</v>
      </c>
      <c r="D132" s="13" t="s">
        <v>628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45786</v>
      </c>
      <c r="B133" s="14" t="s">
        <v>671</v>
      </c>
      <c r="C133" s="9" t="s">
        <v>115</v>
      </c>
      <c r="D133" s="13" t="s">
        <v>656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128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124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2320.6936060000003</v>
      </c>
    </row>
    <row r="134" spans="1:56" ht="27.75" customHeight="1" x14ac:dyDescent="0.45">
      <c r="A134" s="3">
        <v>45786</v>
      </c>
      <c r="B134" s="14" t="s">
        <v>671</v>
      </c>
      <c r="C134" s="9" t="s">
        <v>115</v>
      </c>
      <c r="D134" s="13" t="s">
        <v>517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45807</v>
      </c>
      <c r="U134" s="11">
        <v>30000</v>
      </c>
      <c r="V134" s="10">
        <v>0</v>
      </c>
      <c r="W134" s="10">
        <v>30000</v>
      </c>
      <c r="X134" s="10">
        <v>25195</v>
      </c>
      <c r="Y134" s="10">
        <v>5045.25</v>
      </c>
      <c r="Z134" s="9" t="s">
        <v>128</v>
      </c>
      <c r="AA134" s="8">
        <v>5427.1249724999998</v>
      </c>
      <c r="AB134" s="8">
        <v>5427.1249724999998</v>
      </c>
      <c r="AC134" s="8">
        <v>0</v>
      </c>
      <c r="AD134" s="8">
        <v>0</v>
      </c>
      <c r="AE134" s="8">
        <v>5427.1249724999998</v>
      </c>
      <c r="AF134" s="8">
        <v>0</v>
      </c>
      <c r="AG134" s="1" t="s">
        <v>122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45786</v>
      </c>
      <c r="B135" s="14" t="s">
        <v>671</v>
      </c>
      <c r="C135" s="9" t="s">
        <v>115</v>
      </c>
      <c r="D135" s="13" t="s">
        <v>657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45807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128</v>
      </c>
      <c r="AA135" s="8">
        <v>32270.700000000004</v>
      </c>
      <c r="AB135" s="8">
        <v>0</v>
      </c>
      <c r="AC135" s="8">
        <v>32270.700000000004</v>
      </c>
      <c r="AD135" s="8">
        <v>0</v>
      </c>
      <c r="AE135" s="8">
        <v>32270.700000000004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2320.6936060000003</v>
      </c>
    </row>
    <row r="136" spans="1:56" ht="27.75" customHeight="1" x14ac:dyDescent="0.45">
      <c r="A136" s="3">
        <v>45667</v>
      </c>
      <c r="B136" s="14" t="s">
        <v>293</v>
      </c>
      <c r="C136" s="9" t="s">
        <v>111</v>
      </c>
      <c r="D136" s="13" t="s">
        <v>290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32.56561228799999</v>
      </c>
      <c r="Q136" s="10">
        <v>0</v>
      </c>
      <c r="R136" s="10">
        <v>32.56561228799999</v>
      </c>
      <c r="S136" s="9" t="s">
        <v>67</v>
      </c>
      <c r="T136" s="12">
        <v>45807</v>
      </c>
      <c r="U136" s="11">
        <v>4000</v>
      </c>
      <c r="V136" s="10">
        <v>2500</v>
      </c>
      <c r="W136" s="10">
        <v>1500</v>
      </c>
      <c r="X136" s="10">
        <v>4138</v>
      </c>
      <c r="Y136" s="10">
        <v>0</v>
      </c>
      <c r="Z136" s="9" t="s">
        <v>128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45806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713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45756</v>
      </c>
      <c r="B137" s="14" t="s">
        <v>445</v>
      </c>
      <c r="C137" s="9" t="s">
        <v>111</v>
      </c>
      <c r="D137" s="13" t="s">
        <v>422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4.4723440875519991</v>
      </c>
      <c r="Q137" s="10">
        <v>0</v>
      </c>
      <c r="R137" s="10">
        <v>4.4723440875519991</v>
      </c>
      <c r="S137" s="9" t="s">
        <v>67</v>
      </c>
      <c r="T137" s="12">
        <v>45833</v>
      </c>
      <c r="U137" s="11">
        <v>3000</v>
      </c>
      <c r="V137" s="10">
        <v>2794</v>
      </c>
      <c r="W137" s="10">
        <v>206</v>
      </c>
      <c r="X137" s="10">
        <v>6306</v>
      </c>
      <c r="Y137" s="10">
        <v>0</v>
      </c>
      <c r="Z137" s="9" t="s">
        <v>128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45833</v>
      </c>
      <c r="AK137" s="3">
        <v>45829</v>
      </c>
      <c r="AL137" s="3">
        <v>45823</v>
      </c>
      <c r="AM137" s="3">
        <v>45830</v>
      </c>
      <c r="AN137" s="3">
        <v>45831</v>
      </c>
      <c r="AO137" s="3">
        <v>45831</v>
      </c>
      <c r="AP137" s="3">
        <v>45828</v>
      </c>
      <c r="AQ137" s="3">
        <v>45832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0</v>
      </c>
    </row>
    <row r="138" spans="1:56" ht="27.75" customHeight="1" x14ac:dyDescent="0.45">
      <c r="A138" s="3">
        <v>45800</v>
      </c>
      <c r="B138" s="14" t="s">
        <v>779</v>
      </c>
      <c r="C138" s="9" t="s">
        <v>80</v>
      </c>
      <c r="D138" s="13" t="s">
        <v>780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>
        <v>45806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128</v>
      </c>
      <c r="AA138" s="8">
        <v>11595.1</v>
      </c>
      <c r="AB138" s="8">
        <v>11595.1</v>
      </c>
      <c r="AC138" s="8">
        <v>0</v>
      </c>
      <c r="AD138" s="8">
        <v>11595.1</v>
      </c>
      <c r="AE138" s="8">
        <v>0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45806</v>
      </c>
      <c r="AK138" s="3">
        <v>45802</v>
      </c>
      <c r="AL138" s="3">
        <v>45796</v>
      </c>
      <c r="AM138" s="3">
        <v>45803</v>
      </c>
      <c r="AN138" s="3">
        <v>45804</v>
      </c>
      <c r="AO138" s="3">
        <v>45804</v>
      </c>
      <c r="AP138" s="3">
        <v>45801</v>
      </c>
      <c r="AQ138" s="3">
        <v>45805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0</v>
      </c>
    </row>
    <row r="139" spans="1:56" ht="27.75" customHeight="1" x14ac:dyDescent="0.45">
      <c r="A139" s="3" t="s">
        <v>145</v>
      </c>
      <c r="B139" s="14" t="s">
        <v>145</v>
      </c>
      <c r="C139" s="9" t="s">
        <v>115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128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10056.338959333332</v>
      </c>
    </row>
    <row r="140" spans="1:56" ht="27.75" customHeight="1" x14ac:dyDescent="0.45">
      <c r="A140" s="3">
        <v>45799</v>
      </c>
      <c r="B140" s="14" t="s">
        <v>137</v>
      </c>
      <c r="C140" s="9" t="s">
        <v>115</v>
      </c>
      <c r="D140" s="13" t="s">
        <v>770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45821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128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32270.700000000004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45821</v>
      </c>
      <c r="AK140" s="3">
        <v>45817</v>
      </c>
      <c r="AL140" s="3">
        <v>45811</v>
      </c>
      <c r="AM140" s="3">
        <v>45818</v>
      </c>
      <c r="AN140" s="3">
        <v>45819</v>
      </c>
      <c r="AO140" s="3">
        <v>45819</v>
      </c>
      <c r="AP140" s="3">
        <v>45816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2320.6936060000003</v>
      </c>
    </row>
    <row r="141" spans="1:56" ht="27.75" customHeight="1" x14ac:dyDescent="0.45">
      <c r="A141" s="3">
        <v>45799</v>
      </c>
      <c r="B141" s="14" t="s">
        <v>137</v>
      </c>
      <c r="C141" s="9" t="s">
        <v>115</v>
      </c>
      <c r="D141" s="13" t="s">
        <v>627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45821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128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32270.700000000004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2320.6936060000003</v>
      </c>
    </row>
    <row r="142" spans="1:56" ht="27.75" customHeight="1" x14ac:dyDescent="0.45">
      <c r="A142" s="3">
        <v>45799</v>
      </c>
      <c r="B142" s="14" t="s">
        <v>137</v>
      </c>
      <c r="C142" s="9" t="s">
        <v>115</v>
      </c>
      <c r="D142" s="13" t="s">
        <v>771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128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1547.1290706666666</v>
      </c>
    </row>
    <row r="143" spans="1:56" ht="27.75" customHeight="1" x14ac:dyDescent="0.45">
      <c r="A143" s="3">
        <v>45799</v>
      </c>
      <c r="B143" s="14" t="s">
        <v>137</v>
      </c>
      <c r="C143" s="9" t="s">
        <v>115</v>
      </c>
      <c r="D143" s="13" t="s">
        <v>357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45814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128</v>
      </c>
      <c r="AA143" s="8">
        <v>53784.500000000007</v>
      </c>
      <c r="AB143" s="8">
        <v>0</v>
      </c>
      <c r="AC143" s="8">
        <v>53784.500000000007</v>
      </c>
      <c r="AD143" s="8">
        <v>0</v>
      </c>
      <c r="AE143" s="8">
        <v>53784.500000000007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45814</v>
      </c>
      <c r="AK143" s="3">
        <v>45810</v>
      </c>
      <c r="AL143" s="3">
        <v>45804</v>
      </c>
      <c r="AM143" s="3">
        <v>45811</v>
      </c>
      <c r="AN143" s="3">
        <v>45812</v>
      </c>
      <c r="AO143" s="3">
        <v>45812</v>
      </c>
      <c r="AP143" s="3">
        <v>45809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3867.8226766666667</v>
      </c>
    </row>
    <row r="144" spans="1:56" ht="27.75" customHeight="1" x14ac:dyDescent="0.45">
      <c r="A144" s="3">
        <v>45799</v>
      </c>
      <c r="B144" s="14" t="s">
        <v>137</v>
      </c>
      <c r="C144" s="9" t="s">
        <v>115</v>
      </c>
      <c r="D144" s="13" t="s">
        <v>516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45814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128</v>
      </c>
      <c r="AA144" s="8">
        <v>53784.500000000007</v>
      </c>
      <c r="AB144" s="8">
        <v>0</v>
      </c>
      <c r="AC144" s="8">
        <v>53784.500000000007</v>
      </c>
      <c r="AD144" s="8">
        <v>0</v>
      </c>
      <c r="AE144" s="8">
        <v>53784.500000000007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45814</v>
      </c>
      <c r="AK144" s="3">
        <v>45810</v>
      </c>
      <c r="AL144" s="3">
        <v>45804</v>
      </c>
      <c r="AM144" s="3">
        <v>45811</v>
      </c>
      <c r="AN144" s="3">
        <v>45812</v>
      </c>
      <c r="AO144" s="3">
        <v>45812</v>
      </c>
      <c r="AP144" s="3">
        <v>45809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3867.8226766666667</v>
      </c>
    </row>
    <row r="145" spans="1:56" ht="27.75" customHeight="1" x14ac:dyDescent="0.45">
      <c r="A145" s="3">
        <v>45798</v>
      </c>
      <c r="B145" s="14" t="s">
        <v>781</v>
      </c>
      <c r="C145" s="9" t="s">
        <v>111</v>
      </c>
      <c r="D145" s="13" t="s">
        <v>772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128</v>
      </c>
      <c r="AA145" s="8">
        <v>3310.89</v>
      </c>
      <c r="AB145" s="8">
        <v>0</v>
      </c>
      <c r="AC145" s="8">
        <v>3310.89</v>
      </c>
      <c r="AD145" s="8">
        <v>0</v>
      </c>
      <c r="AE145" s="8">
        <v>3310.89</v>
      </c>
      <c r="AF145" s="8">
        <v>0</v>
      </c>
      <c r="AG145" s="1" t="s">
        <v>123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238.09713619999999</v>
      </c>
    </row>
    <row r="146" spans="1:56" ht="27.75" customHeight="1" x14ac:dyDescent="0.45">
      <c r="A146" s="3">
        <v>45798</v>
      </c>
      <c r="B146" s="14" t="s">
        <v>782</v>
      </c>
      <c r="C146" s="9" t="s">
        <v>111</v>
      </c>
      <c r="D146" s="13" t="s">
        <v>773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45817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128</v>
      </c>
      <c r="AA146" s="8">
        <v>3310.89</v>
      </c>
      <c r="AB146" s="8">
        <v>0</v>
      </c>
      <c r="AC146" s="8">
        <v>3310.89</v>
      </c>
      <c r="AD146" s="8">
        <v>0</v>
      </c>
      <c r="AE146" s="8">
        <v>3310.89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45817</v>
      </c>
      <c r="AK146" s="3">
        <v>45813</v>
      </c>
      <c r="AL146" s="3">
        <v>45807</v>
      </c>
      <c r="AM146" s="3">
        <v>45814</v>
      </c>
      <c r="AN146" s="3">
        <v>45815</v>
      </c>
      <c r="AO146" s="3">
        <v>45815</v>
      </c>
      <c r="AP146" s="3">
        <v>45812</v>
      </c>
      <c r="AQ146" s="3">
        <v>45816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238.09713619999999</v>
      </c>
    </row>
    <row r="147" spans="1:56" ht="27.75" customHeight="1" x14ac:dyDescent="0.45">
      <c r="A147" s="3">
        <v>45798</v>
      </c>
      <c r="B147" s="14" t="s">
        <v>783</v>
      </c>
      <c r="C147" s="9" t="s">
        <v>111</v>
      </c>
      <c r="D147" s="13" t="s">
        <v>774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67</v>
      </c>
      <c r="T147" s="12">
        <v>45807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128</v>
      </c>
      <c r="AA147" s="8">
        <v>5518.15</v>
      </c>
      <c r="AB147" s="8">
        <v>0</v>
      </c>
      <c r="AC147" s="8">
        <v>5518.15</v>
      </c>
      <c r="AD147" s="8">
        <v>0</v>
      </c>
      <c r="AE147" s="8">
        <v>5518.15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45806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396.82856033333326</v>
      </c>
    </row>
    <row r="148" spans="1:56" ht="27.75" customHeight="1" x14ac:dyDescent="0.45">
      <c r="A148" s="3">
        <v>45798</v>
      </c>
      <c r="B148" s="14" t="s">
        <v>784</v>
      </c>
      <c r="C148" s="9" t="s">
        <v>111</v>
      </c>
      <c r="D148" s="13" t="s">
        <v>775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>
        <v>45807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128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45806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238.09713619999999</v>
      </c>
    </row>
    <row r="149" spans="1:56" ht="27.75" customHeight="1" x14ac:dyDescent="0.45">
      <c r="A149" s="3">
        <v>45631</v>
      </c>
      <c r="B149" s="14" t="s">
        <v>250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286</v>
      </c>
      <c r="AZ149" s="2">
        <v>0</v>
      </c>
      <c r="BA149" s="2">
        <v>0</v>
      </c>
      <c r="BB149" s="2">
        <v>0</v>
      </c>
      <c r="BC149" s="1" t="s">
        <v>129</v>
      </c>
      <c r="BD149" s="56">
        <v>1237.7032565333332</v>
      </c>
    </row>
    <row r="150" spans="1:56" ht="27.75" customHeight="1" x14ac:dyDescent="0.45">
      <c r="A150" s="3">
        <v>45631</v>
      </c>
      <c r="B150" s="14" t="s">
        <v>251</v>
      </c>
      <c r="C150" s="9" t="s">
        <v>113</v>
      </c>
      <c r="D150" s="13" t="s">
        <v>158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128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287</v>
      </c>
      <c r="AZ150" s="2">
        <v>0</v>
      </c>
      <c r="BA150" s="2">
        <v>0</v>
      </c>
      <c r="BB150" s="2">
        <v>0</v>
      </c>
      <c r="BC150" s="1" t="s">
        <v>129</v>
      </c>
      <c r="BD150" s="56">
        <v>1237.7032565333332</v>
      </c>
    </row>
    <row r="151" spans="1:56" ht="27.75" customHeight="1" x14ac:dyDescent="0.45">
      <c r="A151" s="3" t="s">
        <v>145</v>
      </c>
      <c r="B151" s="14" t="s">
        <v>145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773.56453533333331</v>
      </c>
    </row>
    <row r="152" spans="1:56" ht="27.75" customHeight="1" x14ac:dyDescent="0.45">
      <c r="A152" s="3" t="s">
        <v>145</v>
      </c>
      <c r="B152" s="14" t="s">
        <v>145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128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506754.54497250007</v>
      </c>
      <c r="AB154" s="8">
        <v>36524.344972500003</v>
      </c>
      <c r="AC154" s="8">
        <v>470230.20000000007</v>
      </c>
      <c r="AD154" s="8">
        <v>17113.25</v>
      </c>
      <c r="AE154" s="8">
        <v>489641.29497250007</v>
      </c>
      <c r="AF154" s="8" t="s">
        <v>58</v>
      </c>
      <c r="AG154" s="1" t="s">
        <v>124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customHeight="1" x14ac:dyDescent="0.45">
      <c r="A155" s="3">
        <v>9</v>
      </c>
      <c r="B155" s="14" t="s">
        <v>699</v>
      </c>
      <c r="C155" s="9" t="s">
        <v>658</v>
      </c>
      <c r="D155" s="13" t="s">
        <v>659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660</v>
      </c>
      <c r="T155" s="12">
        <v>45863</v>
      </c>
      <c r="U155" s="11">
        <v>239700</v>
      </c>
      <c r="V155" s="10">
        <v>0</v>
      </c>
      <c r="W155" s="10">
        <v>239700</v>
      </c>
      <c r="X155" s="10">
        <v>0</v>
      </c>
      <c r="Y155" s="10">
        <v>251685</v>
      </c>
      <c r="Z155" s="9" t="s">
        <v>322</v>
      </c>
      <c r="AA155" s="8">
        <v>237751.239</v>
      </c>
      <c r="AB155" s="8">
        <v>33493</v>
      </c>
      <c r="AC155" s="8">
        <v>204258.239</v>
      </c>
      <c r="AD155" s="8">
        <v>0</v>
      </c>
      <c r="AE155" s="8">
        <v>237751.239</v>
      </c>
      <c r="AF155" s="8" t="s">
        <v>661</v>
      </c>
      <c r="AG155" s="1" t="s">
        <v>123</v>
      </c>
      <c r="AH155" s="1" t="s">
        <v>68</v>
      </c>
      <c r="AI155" s="1">
        <v>4</v>
      </c>
      <c r="AJ155" s="3">
        <v>45863</v>
      </c>
      <c r="AK155" s="3">
        <v>45859</v>
      </c>
      <c r="AL155" s="3">
        <v>45853</v>
      </c>
      <c r="AM155" s="3">
        <v>45860</v>
      </c>
      <c r="AN155" s="3">
        <v>45861</v>
      </c>
      <c r="AO155" s="3">
        <v>45861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324</v>
      </c>
      <c r="BD155" s="56">
        <v>21824.311976353336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322</v>
      </c>
      <c r="AA156" s="8">
        <v>237751.239</v>
      </c>
      <c r="AB156" s="8">
        <v>33493</v>
      </c>
      <c r="AC156" s="8">
        <v>204258.239</v>
      </c>
      <c r="AD156" s="8">
        <v>0</v>
      </c>
      <c r="AE156" s="8">
        <v>237751.239</v>
      </c>
      <c r="AF156" s="8" t="s">
        <v>58</v>
      </c>
      <c r="AG156" s="1" t="s">
        <v>123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>
        <v>45797</v>
      </c>
      <c r="B157" s="14" t="s">
        <v>751</v>
      </c>
      <c r="C157" s="9" t="s">
        <v>733</v>
      </c>
      <c r="D157" s="13" t="s">
        <v>734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45803</v>
      </c>
      <c r="U157" s="11">
        <v>20000</v>
      </c>
      <c r="V157" s="10">
        <v>15000</v>
      </c>
      <c r="W157" s="10">
        <v>5000</v>
      </c>
      <c r="X157" s="10">
        <v>20800</v>
      </c>
      <c r="Y157" s="10">
        <v>0</v>
      </c>
      <c r="Z157" s="9" t="s">
        <v>84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45803</v>
      </c>
      <c r="AK157" s="3">
        <v>0</v>
      </c>
      <c r="AL157" s="3">
        <v>45794</v>
      </c>
      <c r="AM157" s="3">
        <v>45801</v>
      </c>
      <c r="AN157" s="3">
        <v>45802</v>
      </c>
      <c r="AO157" s="3">
        <v>45802</v>
      </c>
      <c r="AP157" s="3">
        <v>45798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45797</v>
      </c>
      <c r="B158" s="14" t="s">
        <v>759</v>
      </c>
      <c r="C158" s="9" t="s">
        <v>257</v>
      </c>
      <c r="D158" s="13" t="s">
        <v>752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402</v>
      </c>
      <c r="AG158" s="1" t="s">
        <v>123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45797</v>
      </c>
      <c r="B159" s="14" t="s">
        <v>759</v>
      </c>
      <c r="C159" s="9" t="s">
        <v>257</v>
      </c>
      <c r="D159" s="13" t="s">
        <v>423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402</v>
      </c>
      <c r="AG159" s="1" t="s">
        <v>61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45797</v>
      </c>
      <c r="B160" s="14" t="s">
        <v>756</v>
      </c>
      <c r="C160" s="9" t="s">
        <v>257</v>
      </c>
      <c r="D160" s="13" t="s">
        <v>252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756</v>
      </c>
      <c r="C161" s="9" t="s">
        <v>257</v>
      </c>
      <c r="D161" s="13" t="s">
        <v>401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 t="s">
        <v>402</v>
      </c>
      <c r="AG161" s="1" t="s">
        <v>122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45838</v>
      </c>
      <c r="AK162" s="3">
        <v>45834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7490</v>
      </c>
      <c r="AC163" s="8">
        <v>2428.7000000000007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181.54532500000002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41910</v>
      </c>
      <c r="AB164" s="8">
        <v>39481.300000000003</v>
      </c>
      <c r="AC164" s="8">
        <v>2428.7000000000007</v>
      </c>
      <c r="AD164" s="8">
        <v>0</v>
      </c>
      <c r="AE164" s="8">
        <v>31991.3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539</v>
      </c>
      <c r="D167" s="13" t="s">
        <v>540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275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419.40001666666666</v>
      </c>
    </row>
    <row r="168" spans="1:56" ht="27.75" customHeight="1" x14ac:dyDescent="0.45">
      <c r="A168" s="3">
        <v>45727</v>
      </c>
      <c r="B168" s="14" t="s">
        <v>363</v>
      </c>
      <c r="C168" s="9" t="s">
        <v>115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240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275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278</v>
      </c>
      <c r="AG168" s="1" t="s">
        <v>122</v>
      </c>
      <c r="AH168" s="1" t="s">
        <v>162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102.23013166666668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275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276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4884.8418431999999</v>
      </c>
      <c r="Q170" s="10">
        <v>0</v>
      </c>
      <c r="R170" s="10">
        <v>4884.8418431999999</v>
      </c>
      <c r="S170" s="9" t="s">
        <v>100</v>
      </c>
      <c r="T170" s="12">
        <v>45838</v>
      </c>
      <c r="U170" s="11">
        <v>150000</v>
      </c>
      <c r="V170" s="10">
        <v>0</v>
      </c>
      <c r="W170" s="10">
        <v>150000</v>
      </c>
      <c r="X170" s="10">
        <v>0</v>
      </c>
      <c r="Y170" s="10">
        <v>157500</v>
      </c>
      <c r="Z170" s="9" t="s">
        <v>101</v>
      </c>
      <c r="AA170" s="8">
        <v>161353.5</v>
      </c>
      <c r="AB170" s="8">
        <v>0</v>
      </c>
      <c r="AC170" s="8">
        <v>161353.5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72</v>
      </c>
      <c r="AI170" s="1">
        <v>3</v>
      </c>
      <c r="AJ170" s="3">
        <v>45838</v>
      </c>
      <c r="AK170" s="3">
        <v>0</v>
      </c>
      <c r="AL170" s="3">
        <v>45828</v>
      </c>
      <c r="AM170" s="3">
        <v>45835</v>
      </c>
      <c r="AN170" s="3">
        <v>45836</v>
      </c>
      <c r="AO170" s="3">
        <v>45836</v>
      </c>
      <c r="AP170" s="3">
        <v>45833</v>
      </c>
      <c r="AQ170" s="3">
        <v>45837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20669.966015416667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3256.5612287999998</v>
      </c>
      <c r="Q171" s="10">
        <v>3256.5612287999998</v>
      </c>
      <c r="R171" s="10">
        <v>0</v>
      </c>
      <c r="S171" s="9" t="s">
        <v>100</v>
      </c>
      <c r="T171" s="12" t="s">
        <v>63</v>
      </c>
      <c r="U171" s="11">
        <v>100000</v>
      </c>
      <c r="V171" s="10">
        <v>0</v>
      </c>
      <c r="W171" s="10">
        <v>100000</v>
      </c>
      <c r="X171" s="10">
        <v>0</v>
      </c>
      <c r="Y171" s="10">
        <v>105000</v>
      </c>
      <c r="Z171" s="9" t="s">
        <v>319</v>
      </c>
      <c r="AA171" s="8">
        <v>107569.00000000001</v>
      </c>
      <c r="AB171" s="8">
        <v>0</v>
      </c>
      <c r="AC171" s="8">
        <v>107569.00000000001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340</v>
      </c>
      <c r="AZ171" s="2">
        <v>0</v>
      </c>
      <c r="BA171" s="2">
        <v>0</v>
      </c>
      <c r="BB171" s="2">
        <v>0</v>
      </c>
      <c r="BC171" s="1" t="s">
        <v>120</v>
      </c>
      <c r="BD171" s="56">
        <v>13779.977343611114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264</v>
      </c>
      <c r="R172" s="10">
        <v>6249.1224575999995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319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753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319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323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 t="s">
        <v>141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319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141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101</v>
      </c>
      <c r="AA178" s="8">
        <v>1028658.6818200001</v>
      </c>
      <c r="AB178" s="8">
        <v>0</v>
      </c>
      <c r="AC178" s="8">
        <v>1028658.6818200001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121</v>
      </c>
      <c r="BD178" s="56">
        <v>0</v>
      </c>
    </row>
    <row r="179" spans="1:56" ht="27.75" customHeight="1" x14ac:dyDescent="0.45">
      <c r="A179" s="3">
        <v>45782</v>
      </c>
      <c r="B179" s="14" t="s">
        <v>650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163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145</v>
      </c>
      <c r="B180" s="14" t="s">
        <v>145</v>
      </c>
      <c r="C180" s="9" t="s">
        <v>149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132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913.67990999999995</v>
      </c>
    </row>
    <row r="181" spans="1:56" ht="27.75" customHeight="1" x14ac:dyDescent="0.45">
      <c r="A181" s="3" t="s">
        <v>145</v>
      </c>
      <c r="B181" s="14" t="s">
        <v>145</v>
      </c>
      <c r="C181" s="9" t="s">
        <v>152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124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3925.4396133333335</v>
      </c>
    </row>
    <row r="182" spans="1:56" ht="27.75" customHeight="1" x14ac:dyDescent="0.45">
      <c r="A182" s="3" t="s">
        <v>145</v>
      </c>
      <c r="B182" s="14" t="s">
        <v>145</v>
      </c>
      <c r="C182" s="9" t="s">
        <v>202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214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958.79990555555537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45796</v>
      </c>
      <c r="B184" s="14" t="s">
        <v>735</v>
      </c>
      <c r="C184" s="9" t="s">
        <v>222</v>
      </c>
      <c r="D184" s="13" t="s">
        <v>403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209</v>
      </c>
      <c r="T184" s="12">
        <v>45804</v>
      </c>
      <c r="U184" s="11">
        <v>11800</v>
      </c>
      <c r="V184" s="10">
        <v>1058</v>
      </c>
      <c r="W184" s="10">
        <v>10742</v>
      </c>
      <c r="X184" s="10">
        <v>12100</v>
      </c>
      <c r="Y184" s="10">
        <v>0</v>
      </c>
      <c r="Z184" s="9" t="s">
        <v>163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785</v>
      </c>
      <c r="AG184" s="1" t="s">
        <v>122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719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163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242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542.13559111111113</v>
      </c>
    </row>
    <row r="187" spans="1:56" ht="27.75" customHeight="1" x14ac:dyDescent="0.45">
      <c r="A187" s="3" t="s">
        <v>145</v>
      </c>
      <c r="B187" s="14" t="s">
        <v>145</v>
      </c>
      <c r="C187" s="9" t="s">
        <v>113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242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2471.1874488888889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242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125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243</v>
      </c>
      <c r="BD188" s="56">
        <v>0</v>
      </c>
    </row>
    <row r="189" spans="1:56" ht="27.75" customHeight="1" x14ac:dyDescent="0.45">
      <c r="A189" s="3">
        <v>45723</v>
      </c>
      <c r="B189" s="14" t="s">
        <v>360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45805</v>
      </c>
      <c r="U189" s="11">
        <v>13693</v>
      </c>
      <c r="V189" s="10">
        <v>0</v>
      </c>
      <c r="W189" s="10">
        <v>13693</v>
      </c>
      <c r="X189" s="10">
        <v>0</v>
      </c>
      <c r="Y189" s="10">
        <v>14377.650000000001</v>
      </c>
      <c r="Z189" s="9" t="s">
        <v>89</v>
      </c>
      <c r="AA189" s="8">
        <v>17024.917689999998</v>
      </c>
      <c r="AB189" s="8">
        <v>4000</v>
      </c>
      <c r="AC189" s="8">
        <v>13024.917689999998</v>
      </c>
      <c r="AD189" s="8">
        <v>0</v>
      </c>
      <c r="AE189" s="8">
        <v>17024.917689999998</v>
      </c>
      <c r="AF189" s="8" t="s">
        <v>278</v>
      </c>
      <c r="AG189" s="1" t="s">
        <v>125</v>
      </c>
      <c r="AH189" s="1" t="s">
        <v>68</v>
      </c>
      <c r="AI189" s="1">
        <v>4</v>
      </c>
      <c r="AJ189" s="3">
        <v>45805</v>
      </c>
      <c r="AK189" s="3">
        <v>45801</v>
      </c>
      <c r="AL189" s="3">
        <v>45795</v>
      </c>
      <c r="AM189" s="3">
        <v>45802</v>
      </c>
      <c r="AN189" s="3">
        <v>45803</v>
      </c>
      <c r="AO189" s="3">
        <v>45803</v>
      </c>
      <c r="AP189" s="3">
        <v>45800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1343.3031777619999</v>
      </c>
    </row>
    <row r="190" spans="1:56" ht="27.75" customHeight="1" x14ac:dyDescent="0.45">
      <c r="A190" s="3">
        <v>45799</v>
      </c>
      <c r="B190" s="14" t="s">
        <v>786</v>
      </c>
      <c r="C190" s="9" t="s">
        <v>113</v>
      </c>
      <c r="D190" s="13" t="s">
        <v>272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45811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89</v>
      </c>
      <c r="AA190" s="8">
        <v>12433.3</v>
      </c>
      <c r="AB190" s="8">
        <v>0</v>
      </c>
      <c r="AC190" s="8">
        <v>12433.3</v>
      </c>
      <c r="AD190" s="8">
        <v>0</v>
      </c>
      <c r="AE190" s="8">
        <v>12433.3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45811</v>
      </c>
      <c r="AK190" s="3">
        <v>45807</v>
      </c>
      <c r="AL190" s="3">
        <v>45801</v>
      </c>
      <c r="AM190" s="3">
        <v>45808</v>
      </c>
      <c r="AN190" s="3">
        <v>45809</v>
      </c>
      <c r="AO190" s="3">
        <v>45809</v>
      </c>
      <c r="AP190" s="3">
        <v>45806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1282.2876733333333</v>
      </c>
    </row>
    <row r="191" spans="1:56" ht="27.75" customHeight="1" x14ac:dyDescent="0.45">
      <c r="A191" s="3">
        <v>45799</v>
      </c>
      <c r="B191" s="14" t="s">
        <v>137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45815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89</v>
      </c>
      <c r="AA191" s="8">
        <v>18649.949999999997</v>
      </c>
      <c r="AB191" s="8">
        <v>0</v>
      </c>
      <c r="AC191" s="8">
        <v>18649.949999999997</v>
      </c>
      <c r="AD191" s="8">
        <v>0</v>
      </c>
      <c r="AE191" s="8">
        <v>18649.949999999997</v>
      </c>
      <c r="AF191" s="8" t="s">
        <v>278</v>
      </c>
      <c r="AG191" s="1" t="s">
        <v>122</v>
      </c>
      <c r="AH191" s="1" t="s">
        <v>768</v>
      </c>
      <c r="AI191" s="1">
        <v>2</v>
      </c>
      <c r="AJ191" s="3">
        <v>45815</v>
      </c>
      <c r="AK191" s="3">
        <v>0</v>
      </c>
      <c r="AL191" s="3">
        <v>0</v>
      </c>
      <c r="AM191" s="3">
        <v>0</v>
      </c>
      <c r="AN191" s="3">
        <v>0</v>
      </c>
      <c r="AO191" s="3">
        <v>45813</v>
      </c>
      <c r="AP191" s="3">
        <v>45810</v>
      </c>
      <c r="AQ191" s="3">
        <v>45814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157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1923.4315100000001</v>
      </c>
    </row>
    <row r="192" spans="1:56" ht="27.75" customHeight="1" x14ac:dyDescent="0.45">
      <c r="A192" s="3">
        <v>45799</v>
      </c>
      <c r="B192" s="14" t="s">
        <v>137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45825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89</v>
      </c>
      <c r="AA192" s="8">
        <v>18649.949999999997</v>
      </c>
      <c r="AB192" s="8">
        <v>0</v>
      </c>
      <c r="AC192" s="8">
        <v>18649.949999999997</v>
      </c>
      <c r="AD192" s="8">
        <v>0</v>
      </c>
      <c r="AE192" s="8">
        <v>18649.949999999997</v>
      </c>
      <c r="AF192" s="8" t="s">
        <v>278</v>
      </c>
      <c r="AG192" s="1" t="s">
        <v>123</v>
      </c>
      <c r="AH192" s="1" t="s">
        <v>768</v>
      </c>
      <c r="AI192" s="1">
        <v>2</v>
      </c>
      <c r="AJ192" s="3">
        <v>45825</v>
      </c>
      <c r="AK192" s="3">
        <v>0</v>
      </c>
      <c r="AL192" s="3">
        <v>0</v>
      </c>
      <c r="AM192" s="3">
        <v>0</v>
      </c>
      <c r="AN192" s="3">
        <v>0</v>
      </c>
      <c r="AO192" s="3">
        <v>45823</v>
      </c>
      <c r="AP192" s="3">
        <v>45820</v>
      </c>
      <c r="AQ192" s="3">
        <v>45824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157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1923.4315100000001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89</v>
      </c>
      <c r="AA193" s="8">
        <v>66758.117689999985</v>
      </c>
      <c r="AB193" s="8">
        <v>4000</v>
      </c>
      <c r="AC193" s="8">
        <v>62758.117689999992</v>
      </c>
      <c r="AD193" s="8">
        <v>0</v>
      </c>
      <c r="AE193" s="8">
        <v>66758.117689999985</v>
      </c>
      <c r="AF193" s="8" t="s">
        <v>58</v>
      </c>
      <c r="AG193" s="1" t="s">
        <v>125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109</v>
      </c>
      <c r="BD193" s="56">
        <v>0</v>
      </c>
    </row>
    <row r="194" spans="1:56" ht="27.75" customHeight="1" x14ac:dyDescent="0.45">
      <c r="A194" s="3">
        <v>45800</v>
      </c>
      <c r="B194" s="14" t="s">
        <v>137</v>
      </c>
      <c r="C194" s="9" t="s">
        <v>164</v>
      </c>
      <c r="D194" s="13" t="s">
        <v>165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45824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136</v>
      </c>
      <c r="AA194" s="8">
        <v>59372.5</v>
      </c>
      <c r="AB194" s="8">
        <v>19552</v>
      </c>
      <c r="AC194" s="8">
        <v>39820.5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166</v>
      </c>
      <c r="AI194" s="1">
        <v>2</v>
      </c>
      <c r="AJ194" s="3">
        <v>45824</v>
      </c>
      <c r="AK194" s="3">
        <v>0</v>
      </c>
      <c r="AL194" s="3">
        <v>45815</v>
      </c>
      <c r="AM194" s="3">
        <v>45822</v>
      </c>
      <c r="AN194" s="3">
        <v>0</v>
      </c>
      <c r="AO194" s="3">
        <v>45823</v>
      </c>
      <c r="AP194" s="3">
        <v>45819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4475.3817500000014</v>
      </c>
    </row>
    <row r="195" spans="1:56" ht="27.75" customHeight="1" x14ac:dyDescent="0.45">
      <c r="A195" s="3" t="s">
        <v>145</v>
      </c>
      <c r="B195" s="14" t="s">
        <v>145</v>
      </c>
      <c r="C195" s="9" t="s">
        <v>113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45838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136</v>
      </c>
      <c r="AA195" s="8">
        <v>13550.900000000001</v>
      </c>
      <c r="AB195" s="8">
        <v>0</v>
      </c>
      <c r="AC195" s="8">
        <v>13550.900000000001</v>
      </c>
      <c r="AD195" s="8">
        <v>0</v>
      </c>
      <c r="AE195" s="8">
        <v>13550.900000000001</v>
      </c>
      <c r="AF195" s="8">
        <v>0</v>
      </c>
      <c r="AG195" s="1">
        <v>0</v>
      </c>
      <c r="AH195" s="1" t="s">
        <v>77</v>
      </c>
      <c r="AI195" s="1">
        <v>1</v>
      </c>
      <c r="AJ195" s="3">
        <v>45838</v>
      </c>
      <c r="AK195" s="3">
        <v>0</v>
      </c>
      <c r="AL195" s="3">
        <v>0</v>
      </c>
      <c r="AM195" s="3">
        <v>0</v>
      </c>
      <c r="AN195" s="3">
        <v>0</v>
      </c>
      <c r="AO195" s="3">
        <v>45837</v>
      </c>
      <c r="AP195" s="3">
        <v>45833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 t="s">
        <v>776</v>
      </c>
      <c r="AZ195" s="2">
        <v>0</v>
      </c>
      <c r="BA195" s="2">
        <v>0</v>
      </c>
      <c r="BB195" s="2">
        <v>0</v>
      </c>
      <c r="BC195" s="1" t="s">
        <v>107</v>
      </c>
      <c r="BD195" s="56">
        <v>1522.9705944444447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136</v>
      </c>
      <c r="AA196" s="8">
        <v>72923.399999999994</v>
      </c>
      <c r="AB196" s="8">
        <v>19552</v>
      </c>
      <c r="AC196" s="8">
        <v>53371.4</v>
      </c>
      <c r="AD196" s="8">
        <v>0</v>
      </c>
      <c r="AE196" s="8">
        <v>13550.900000000001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167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18C8-1A66-4E7D-88FC-37AFEB4FEBBD}">
  <sheetPr>
    <tabColor rgb="FFFFFF00"/>
  </sheetPr>
  <dimension ref="A1:BD198"/>
  <sheetViews>
    <sheetView topLeftCell="A121" zoomScale="80" zoomScaleNormal="80" workbookViewId="0">
      <selection activeCell="J126" sqref="J12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45800</v>
      </c>
      <c r="E3" s="81" t="s">
        <v>52</v>
      </c>
      <c r="F3" s="81"/>
      <c r="G3" s="82">
        <v>10.45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137</v>
      </c>
      <c r="C6" s="9" t="s">
        <v>760</v>
      </c>
      <c r="D6" s="13" t="s">
        <v>761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308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762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762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763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327</v>
      </c>
      <c r="D8" s="13" t="s">
        <v>328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329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329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138</v>
      </c>
      <c r="BD9" s="56">
        <v>0</v>
      </c>
    </row>
    <row r="10" spans="1:56" ht="27.75" customHeight="1" x14ac:dyDescent="0.45">
      <c r="A10" s="3">
        <v>45789</v>
      </c>
      <c r="B10" s="14" t="s">
        <v>689</v>
      </c>
      <c r="C10" s="9" t="s">
        <v>492</v>
      </c>
      <c r="D10" s="13" t="s">
        <v>673</v>
      </c>
      <c r="E10" s="9">
        <v>16</v>
      </c>
      <c r="F10" s="9">
        <v>25</v>
      </c>
      <c r="G10" s="9" t="s">
        <v>60</v>
      </c>
      <c r="H10" s="9">
        <v>0</v>
      </c>
      <c r="I10" s="9">
        <v>47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45803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391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>
        <v>0</v>
      </c>
      <c r="AG10" s="1" t="s">
        <v>123</v>
      </c>
      <c r="AH10" s="1" t="s">
        <v>74</v>
      </c>
      <c r="AI10" s="1">
        <v>2</v>
      </c>
      <c r="AJ10" s="3">
        <v>45803</v>
      </c>
      <c r="AK10" s="3">
        <v>0</v>
      </c>
      <c r="AL10" s="3">
        <v>45794</v>
      </c>
      <c r="AM10" s="3">
        <v>45801</v>
      </c>
      <c r="AN10" s="3">
        <v>45802</v>
      </c>
      <c r="AO10" s="3">
        <v>45802</v>
      </c>
      <c r="AP10" s="3">
        <v>45798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392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391</v>
      </c>
      <c r="AA11" s="8">
        <v>7404.0999999999995</v>
      </c>
      <c r="AB11" s="8">
        <v>7404.0999999999995</v>
      </c>
      <c r="AC11" s="8">
        <v>0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393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755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4000</v>
      </c>
      <c r="AC14" s="8">
        <v>4801.1000000000004</v>
      </c>
      <c r="AD14" s="8">
        <v>0</v>
      </c>
      <c r="AE14" s="8">
        <v>8801.1</v>
      </c>
      <c r="AF14" s="8" t="s">
        <v>402</v>
      </c>
      <c r="AG14" s="1" t="s">
        <v>122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307.2704</v>
      </c>
    </row>
    <row r="15" spans="1:56" ht="27.75" customHeight="1" x14ac:dyDescent="0.45">
      <c r="A15" s="3">
        <v>45797</v>
      </c>
      <c r="B15" s="14" t="s">
        <v>755</v>
      </c>
      <c r="C15" s="9" t="s">
        <v>190</v>
      </c>
      <c r="D15" s="13" t="s">
        <v>629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147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402</v>
      </c>
      <c r="AG15" s="1" t="s">
        <v>124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45797</v>
      </c>
      <c r="B16" s="14" t="s">
        <v>756</v>
      </c>
      <c r="C16" s="9" t="s">
        <v>190</v>
      </c>
      <c r="D16" s="13" t="s">
        <v>736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147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402</v>
      </c>
      <c r="AG16" s="1" t="s">
        <v>61</v>
      </c>
      <c r="AH16" s="1" t="s">
        <v>75</v>
      </c>
      <c r="AI16" s="1">
        <v>4</v>
      </c>
      <c r="AJ16" s="3">
        <v>45841</v>
      </c>
      <c r="AK16" s="3">
        <v>45837</v>
      </c>
      <c r="AL16" s="3">
        <v>45830</v>
      </c>
      <c r="AM16" s="3">
        <v>45838</v>
      </c>
      <c r="AN16" s="3">
        <v>45839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147</v>
      </c>
      <c r="AA17" s="8">
        <v>26403.300000000003</v>
      </c>
      <c r="AB17" s="8">
        <v>4000</v>
      </c>
      <c r="AC17" s="8">
        <v>22403.300000000003</v>
      </c>
      <c r="AD17" s="8">
        <v>0</v>
      </c>
      <c r="AE17" s="8">
        <v>26403.300000000003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148</v>
      </c>
      <c r="BD17" s="56">
        <v>0</v>
      </c>
    </row>
    <row r="18" spans="1:56" ht="27.75" customHeight="1" x14ac:dyDescent="0.45">
      <c r="A18" s="3">
        <v>45793</v>
      </c>
      <c r="B18" s="14" t="s">
        <v>700</v>
      </c>
      <c r="C18" s="9" t="s">
        <v>559</v>
      </c>
      <c r="D18" s="13" t="s">
        <v>707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240</v>
      </c>
      <c r="M18" s="10">
        <v>21</v>
      </c>
      <c r="N18" s="9">
        <v>37</v>
      </c>
      <c r="O18" s="9">
        <v>40</v>
      </c>
      <c r="P18" s="10">
        <v>95.846517983999988</v>
      </c>
      <c r="Q18" s="10">
        <v>0</v>
      </c>
      <c r="R18" s="10">
        <v>95.846517983999988</v>
      </c>
      <c r="S18" s="9" t="s">
        <v>67</v>
      </c>
      <c r="T18" s="12">
        <v>45804</v>
      </c>
      <c r="U18" s="11">
        <v>5000</v>
      </c>
      <c r="V18" s="10">
        <v>0</v>
      </c>
      <c r="W18" s="10">
        <v>5000</v>
      </c>
      <c r="X18" s="10">
        <v>5352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45804</v>
      </c>
      <c r="AK18" s="3">
        <v>0</v>
      </c>
      <c r="AL18" s="3">
        <v>45794</v>
      </c>
      <c r="AM18" s="3">
        <v>45801</v>
      </c>
      <c r="AN18" s="3">
        <v>45802</v>
      </c>
      <c r="AO18" s="3">
        <v>45802</v>
      </c>
      <c r="AP18" s="3">
        <v>45799</v>
      </c>
      <c r="AQ18" s="3">
        <v>45803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710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145</v>
      </c>
      <c r="B19" s="14" t="s">
        <v>145</v>
      </c>
      <c r="C19" s="9" t="s">
        <v>339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186</v>
      </c>
      <c r="AA21" s="8">
        <v>44005.499999999993</v>
      </c>
      <c r="AB21" s="8">
        <v>44005.499999999993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 t="e">
        <v>#REF!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45812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45812</v>
      </c>
      <c r="AK22" s="3">
        <v>0</v>
      </c>
      <c r="AL22" s="3">
        <v>45803</v>
      </c>
      <c r="AM22" s="3">
        <v>45810</v>
      </c>
      <c r="AN22" s="3">
        <v>45811</v>
      </c>
      <c r="AO22" s="3">
        <v>45811</v>
      </c>
      <c r="AP22" s="3">
        <v>45807</v>
      </c>
      <c r="AQ22" s="3">
        <v>0</v>
      </c>
      <c r="AR22" s="3">
        <v>0</v>
      </c>
      <c r="AS22" s="3">
        <v>0</v>
      </c>
      <c r="AT22" s="3">
        <v>0</v>
      </c>
      <c r="AU22" s="3" t="e">
        <v>#REF!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737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5294</v>
      </c>
      <c r="AC23" s="8">
        <v>38711.499999999993</v>
      </c>
      <c r="AD23" s="8">
        <v>0</v>
      </c>
      <c r="AE23" s="8">
        <v>0</v>
      </c>
      <c r="AF23" s="8">
        <v>0</v>
      </c>
      <c r="AG23" s="1" t="s">
        <v>124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2811.3151555555555</v>
      </c>
    </row>
    <row r="24" spans="1:56" ht="27.75" customHeight="1" x14ac:dyDescent="0.45">
      <c r="A24" s="3">
        <v>45797</v>
      </c>
      <c r="B24" s="14" t="s">
        <v>738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45819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186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45819</v>
      </c>
      <c r="AK24" s="3">
        <v>0</v>
      </c>
      <c r="AL24" s="3">
        <v>45810</v>
      </c>
      <c r="AM24" s="3">
        <v>45817</v>
      </c>
      <c r="AN24" s="3">
        <v>45818</v>
      </c>
      <c r="AO24" s="3">
        <v>45818</v>
      </c>
      <c r="AP24" s="3">
        <v>45814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186</v>
      </c>
      <c r="AA25" s="8">
        <v>176580.79999999996</v>
      </c>
      <c r="AB25" s="8">
        <v>75702.799999999988</v>
      </c>
      <c r="AC25" s="8">
        <v>100877.99999999999</v>
      </c>
      <c r="AD25" s="8">
        <v>0</v>
      </c>
      <c r="AE25" s="8">
        <v>0</v>
      </c>
      <c r="AF25" s="8" t="s">
        <v>58</v>
      </c>
      <c r="AG25" s="1" t="s">
        <v>122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 t="e">
        <v>#REF!</v>
      </c>
      <c r="AS25" s="3" t="e">
        <v>#REF!</v>
      </c>
      <c r="AT25" s="3" t="e">
        <v>#REF!</v>
      </c>
      <c r="AU25" s="3" t="e">
        <v>#REF!</v>
      </c>
      <c r="AV25" s="1" t="e">
        <v>#REF!</v>
      </c>
      <c r="AW25" s="2">
        <v>0</v>
      </c>
      <c r="AX25" s="2">
        <v>0</v>
      </c>
      <c r="AY25" s="2">
        <v>0</v>
      </c>
      <c r="AZ25" s="2" t="e">
        <v>#REF!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45804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607</v>
      </c>
      <c r="AG26" s="1" t="s">
        <v>122</v>
      </c>
      <c r="AH26" s="1" t="s">
        <v>74</v>
      </c>
      <c r="AI26" s="1">
        <v>2</v>
      </c>
      <c r="AJ26" s="3">
        <v>45804</v>
      </c>
      <c r="AK26" s="3">
        <v>0</v>
      </c>
      <c r="AL26" s="3">
        <v>45795</v>
      </c>
      <c r="AM26" s="3">
        <v>45802</v>
      </c>
      <c r="AN26" s="3">
        <v>45803</v>
      </c>
      <c r="AO26" s="3">
        <v>45803</v>
      </c>
      <c r="AP26" s="3">
        <v>45799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45804</v>
      </c>
      <c r="U27" s="11">
        <v>10000</v>
      </c>
      <c r="V27" s="10">
        <v>5000</v>
      </c>
      <c r="W27" s="10">
        <v>5000</v>
      </c>
      <c r="X27" s="10">
        <v>10413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607</v>
      </c>
      <c r="AG27" s="1" t="s">
        <v>124</v>
      </c>
      <c r="AH27" s="1" t="s">
        <v>74</v>
      </c>
      <c r="AI27" s="1">
        <v>2</v>
      </c>
      <c r="AJ27" s="3">
        <v>45804</v>
      </c>
      <c r="AK27" s="3">
        <v>0</v>
      </c>
      <c r="AL27" s="3">
        <v>45795</v>
      </c>
      <c r="AM27" s="3">
        <v>45802</v>
      </c>
      <c r="AN27" s="3">
        <v>45803</v>
      </c>
      <c r="AO27" s="3">
        <v>45803</v>
      </c>
      <c r="AP27" s="3">
        <v>45799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45804</v>
      </c>
      <c r="U28" s="11">
        <v>5000</v>
      </c>
      <c r="V28" s="10">
        <v>5033</v>
      </c>
      <c r="W28" s="10">
        <v>0</v>
      </c>
      <c r="X28" s="10">
        <v>5400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607</v>
      </c>
      <c r="AG28" s="1" t="s">
        <v>124</v>
      </c>
      <c r="AH28" s="1" t="s">
        <v>74</v>
      </c>
      <c r="AI28" s="1">
        <v>2</v>
      </c>
      <c r="AJ28" s="3">
        <v>45804</v>
      </c>
      <c r="AK28" s="3">
        <v>0</v>
      </c>
      <c r="AL28" s="3">
        <v>45795</v>
      </c>
      <c r="AM28" s="3">
        <v>45802</v>
      </c>
      <c r="AN28" s="3">
        <v>45803</v>
      </c>
      <c r="AO28" s="3">
        <v>45803</v>
      </c>
      <c r="AP28" s="3">
        <v>45799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608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45804</v>
      </c>
      <c r="U29" s="11">
        <v>5000</v>
      </c>
      <c r="V29" s="10">
        <v>4943</v>
      </c>
      <c r="W29" s="10">
        <v>57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607</v>
      </c>
      <c r="AG29" s="1" t="s">
        <v>124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45791</v>
      </c>
      <c r="B30" s="14" t="s">
        <v>679</v>
      </c>
      <c r="C30" s="9" t="s">
        <v>73</v>
      </c>
      <c r="D30" s="13" t="s">
        <v>249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45806</v>
      </c>
      <c r="U30" s="11">
        <v>10000</v>
      </c>
      <c r="V30" s="10">
        <v>0</v>
      </c>
      <c r="W30" s="10">
        <v>10000</v>
      </c>
      <c r="X30" s="10">
        <v>10000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720</v>
      </c>
      <c r="AG30" s="1" t="s">
        <v>124</v>
      </c>
      <c r="AH30" s="1" t="s">
        <v>74</v>
      </c>
      <c r="AI30" s="1">
        <v>2</v>
      </c>
      <c r="AJ30" s="3">
        <v>45806</v>
      </c>
      <c r="AK30" s="3">
        <v>0</v>
      </c>
      <c r="AL30" s="3">
        <v>45797</v>
      </c>
      <c r="AM30" s="3">
        <v>45804</v>
      </c>
      <c r="AN30" s="3">
        <v>45805</v>
      </c>
      <c r="AO30" s="3">
        <v>45805</v>
      </c>
      <c r="AP30" s="3">
        <v>45801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45796</v>
      </c>
      <c r="B31" s="14" t="s">
        <v>721</v>
      </c>
      <c r="C31" s="9" t="s">
        <v>73</v>
      </c>
      <c r="D31" s="13" t="s">
        <v>249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45806</v>
      </c>
      <c r="U31" s="11">
        <v>5000</v>
      </c>
      <c r="V31" s="10">
        <v>0</v>
      </c>
      <c r="W31" s="10">
        <v>5000</v>
      </c>
      <c r="X31" s="10">
        <v>5405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722</v>
      </c>
      <c r="AG31" s="1" t="s">
        <v>124</v>
      </c>
      <c r="AH31" s="1" t="s">
        <v>74</v>
      </c>
      <c r="AI31" s="1">
        <v>2</v>
      </c>
      <c r="AJ31" s="3">
        <v>45806</v>
      </c>
      <c r="AK31" s="3">
        <v>0</v>
      </c>
      <c r="AL31" s="3">
        <v>45797</v>
      </c>
      <c r="AM31" s="3">
        <v>45804</v>
      </c>
      <c r="AN31" s="3">
        <v>45805</v>
      </c>
      <c r="AO31" s="3">
        <v>45805</v>
      </c>
      <c r="AP31" s="3">
        <v>45801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45791</v>
      </c>
      <c r="B32" s="14" t="s">
        <v>679</v>
      </c>
      <c r="C32" s="9" t="s">
        <v>73</v>
      </c>
      <c r="D32" s="13" t="s">
        <v>267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45806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720</v>
      </c>
      <c r="AG32" s="1" t="s">
        <v>124</v>
      </c>
      <c r="AH32" s="1" t="s">
        <v>74</v>
      </c>
      <c r="AI32" s="1">
        <v>2</v>
      </c>
      <c r="AJ32" s="3">
        <v>45806</v>
      </c>
      <c r="AK32" s="3">
        <v>0</v>
      </c>
      <c r="AL32" s="3">
        <v>45797</v>
      </c>
      <c r="AM32" s="3">
        <v>45804</v>
      </c>
      <c r="AN32" s="3">
        <v>45805</v>
      </c>
      <c r="AO32" s="3">
        <v>45805</v>
      </c>
      <c r="AP32" s="3">
        <v>45801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45806</v>
      </c>
      <c r="U33" s="11">
        <v>5000</v>
      </c>
      <c r="V33" s="10">
        <v>0</v>
      </c>
      <c r="W33" s="10">
        <v>5000</v>
      </c>
      <c r="X33" s="10">
        <v>5450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720</v>
      </c>
      <c r="AG33" s="1" t="s">
        <v>124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45796</v>
      </c>
      <c r="B34" s="14" t="s">
        <v>723</v>
      </c>
      <c r="C34" s="9" t="s">
        <v>73</v>
      </c>
      <c r="D34" s="13" t="s">
        <v>605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722</v>
      </c>
      <c r="AG34" s="1" t="s">
        <v>125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45796</v>
      </c>
      <c r="B35" s="14" t="s">
        <v>723</v>
      </c>
      <c r="C35" s="9" t="s">
        <v>73</v>
      </c>
      <c r="D35" s="13" t="s">
        <v>724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722</v>
      </c>
      <c r="AG35" s="1" t="s">
        <v>125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45796</v>
      </c>
      <c r="B36" s="14" t="s">
        <v>723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722</v>
      </c>
      <c r="AG36" s="1" t="s">
        <v>124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45796</v>
      </c>
      <c r="B37" s="14" t="s">
        <v>725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45807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726</v>
      </c>
      <c r="AG37" s="1" t="s">
        <v>124</v>
      </c>
      <c r="AH37" s="1" t="s">
        <v>77</v>
      </c>
      <c r="AI37" s="1">
        <v>1</v>
      </c>
      <c r="AJ37" s="3">
        <v>45807</v>
      </c>
      <c r="AK37" s="3">
        <v>0</v>
      </c>
      <c r="AL37" s="3">
        <v>0</v>
      </c>
      <c r="AM37" s="3">
        <v>0</v>
      </c>
      <c r="AN37" s="3">
        <v>0</v>
      </c>
      <c r="AO37" s="3">
        <v>45806</v>
      </c>
      <c r="AP37" s="3">
        <v>45802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45807</v>
      </c>
      <c r="U38" s="11">
        <v>20000</v>
      </c>
      <c r="V38" s="10">
        <v>15000</v>
      </c>
      <c r="W38" s="10">
        <v>5000</v>
      </c>
      <c r="X38" s="10">
        <v>0</v>
      </c>
      <c r="Y38" s="10">
        <v>0</v>
      </c>
      <c r="Z38" s="9" t="s">
        <v>192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728</v>
      </c>
      <c r="AG38" s="1" t="s">
        <v>124</v>
      </c>
      <c r="AH38" s="1" t="s">
        <v>77</v>
      </c>
      <c r="AI38" s="1">
        <v>1</v>
      </c>
      <c r="AJ38" s="3">
        <v>45807</v>
      </c>
      <c r="AK38" s="3">
        <v>0</v>
      </c>
      <c r="AL38" s="3">
        <v>0</v>
      </c>
      <c r="AM38" s="3">
        <v>0</v>
      </c>
      <c r="AN38" s="3">
        <v>0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45808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192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729</v>
      </c>
      <c r="AG39" s="1" t="s">
        <v>123</v>
      </c>
      <c r="AH39" s="1" t="s">
        <v>74</v>
      </c>
      <c r="AI39" s="1">
        <v>2</v>
      </c>
      <c r="AJ39" s="3">
        <v>45808</v>
      </c>
      <c r="AK39" s="3">
        <v>0</v>
      </c>
      <c r="AL39" s="3">
        <v>45799</v>
      </c>
      <c r="AM39" s="3">
        <v>45806</v>
      </c>
      <c r="AN39" s="3">
        <v>45807</v>
      </c>
      <c r="AO39" s="3">
        <v>45807</v>
      </c>
      <c r="AP39" s="3">
        <v>45803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619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45808</v>
      </c>
      <c r="U40" s="11">
        <v>5000</v>
      </c>
      <c r="V40" s="10">
        <v>0</v>
      </c>
      <c r="W40" s="10">
        <v>5000</v>
      </c>
      <c r="X40" s="10">
        <v>5451</v>
      </c>
      <c r="Y40" s="10">
        <v>0</v>
      </c>
      <c r="Z40" s="9" t="s">
        <v>192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729</v>
      </c>
      <c r="AG40" s="1" t="s">
        <v>123</v>
      </c>
      <c r="AH40" s="1" t="s">
        <v>74</v>
      </c>
      <c r="AI40" s="1">
        <v>2</v>
      </c>
      <c r="AJ40" s="3">
        <v>45808</v>
      </c>
      <c r="AK40" s="3">
        <v>0</v>
      </c>
      <c r="AL40" s="3">
        <v>45799</v>
      </c>
      <c r="AM40" s="3">
        <v>45806</v>
      </c>
      <c r="AN40" s="3">
        <v>45807</v>
      </c>
      <c r="AO40" s="3">
        <v>45807</v>
      </c>
      <c r="AP40" s="3">
        <v>45803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723</v>
      </c>
      <c r="C41" s="9" t="s">
        <v>73</v>
      </c>
      <c r="D41" s="13" t="s">
        <v>730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45808</v>
      </c>
      <c r="U41" s="11">
        <v>5000</v>
      </c>
      <c r="V41" s="10">
        <v>3400</v>
      </c>
      <c r="W41" s="10">
        <v>1600</v>
      </c>
      <c r="X41" s="10">
        <v>5400</v>
      </c>
      <c r="Y41" s="10">
        <v>0</v>
      </c>
      <c r="Z41" s="9" t="s">
        <v>192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729</v>
      </c>
      <c r="AG41" s="1" t="s">
        <v>61</v>
      </c>
      <c r="AH41" s="1" t="s">
        <v>74</v>
      </c>
      <c r="AI41" s="1">
        <v>2</v>
      </c>
      <c r="AJ41" s="3">
        <v>45808</v>
      </c>
      <c r="AK41" s="3">
        <v>0</v>
      </c>
      <c r="AL41" s="3">
        <v>45799</v>
      </c>
      <c r="AM41" s="3">
        <v>45806</v>
      </c>
      <c r="AN41" s="3">
        <v>45807</v>
      </c>
      <c r="AO41" s="3">
        <v>45807</v>
      </c>
      <c r="AP41" s="3">
        <v>45803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723</v>
      </c>
      <c r="C42" s="9" t="s">
        <v>73</v>
      </c>
      <c r="D42" s="13" t="s">
        <v>223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729</v>
      </c>
      <c r="AG42" s="1" t="s">
        <v>124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731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729</v>
      </c>
      <c r="AG43" s="1" t="s">
        <v>124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73</v>
      </c>
      <c r="D44" s="13" t="s">
        <v>61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45838</v>
      </c>
      <c r="U44" s="11">
        <v>400000</v>
      </c>
      <c r="V44" s="10">
        <v>0</v>
      </c>
      <c r="W44" s="10">
        <v>400000</v>
      </c>
      <c r="X44" s="10">
        <v>0</v>
      </c>
      <c r="Y44" s="10">
        <v>420000</v>
      </c>
      <c r="Z44" s="9" t="s">
        <v>192</v>
      </c>
      <c r="AA44" s="8">
        <v>352043.99999999994</v>
      </c>
      <c r="AB44" s="8">
        <v>15795</v>
      </c>
      <c r="AC44" s="8">
        <v>336248.99999999994</v>
      </c>
      <c r="AD44" s="8">
        <v>0</v>
      </c>
      <c r="AE44" s="8">
        <v>0</v>
      </c>
      <c r="AF44" s="8">
        <v>0</v>
      </c>
      <c r="AG44" s="1" t="s">
        <v>122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25327.769120000001</v>
      </c>
    </row>
    <row r="45" spans="1:56" ht="27.75" customHeight="1" x14ac:dyDescent="0.45">
      <c r="A45" s="3">
        <v>0</v>
      </c>
      <c r="B45" s="14" t="s">
        <v>137</v>
      </c>
      <c r="C45" s="9" t="s">
        <v>73</v>
      </c>
      <c r="D45" s="13" t="s">
        <v>225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 t="s">
        <v>63</v>
      </c>
      <c r="U45" s="11">
        <v>5000</v>
      </c>
      <c r="V45" s="10">
        <v>0</v>
      </c>
      <c r="W45" s="10">
        <v>5000</v>
      </c>
      <c r="X45" s="10">
        <v>5300</v>
      </c>
      <c r="Y45" s="10">
        <v>0</v>
      </c>
      <c r="Z45" s="9" t="s">
        <v>192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0</v>
      </c>
    </row>
    <row r="46" spans="1:56" ht="27.75" customHeight="1" x14ac:dyDescent="0.45">
      <c r="A46" s="3">
        <v>0</v>
      </c>
      <c r="B46" s="14" t="s">
        <v>137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 t="s">
        <v>63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192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365245.64999999997</v>
      </c>
      <c r="AB47" s="8">
        <v>28996.65</v>
      </c>
      <c r="AC47" s="8">
        <v>336248.99999999994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customHeight="1" x14ac:dyDescent="0.45">
      <c r="A48" s="3">
        <v>45796</v>
      </c>
      <c r="B48" s="14" t="s">
        <v>739</v>
      </c>
      <c r="C48" s="9" t="s">
        <v>151</v>
      </c>
      <c r="D48" s="13" t="s">
        <v>711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240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45807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116</v>
      </c>
      <c r="AA48" s="8">
        <v>4999.0247999999992</v>
      </c>
      <c r="AB48" s="8">
        <v>4999.0247999999992</v>
      </c>
      <c r="AC48" s="8">
        <v>0</v>
      </c>
      <c r="AD48" s="8">
        <v>0</v>
      </c>
      <c r="AE48" s="8">
        <v>4999.0247999999992</v>
      </c>
      <c r="AF48" s="8">
        <v>0</v>
      </c>
      <c r="AG48" s="1" t="s">
        <v>122</v>
      </c>
      <c r="AH48" s="1" t="s">
        <v>75</v>
      </c>
      <c r="AI48" s="1">
        <v>4</v>
      </c>
      <c r="AJ48" s="3">
        <v>45807</v>
      </c>
      <c r="AK48" s="3">
        <v>45803</v>
      </c>
      <c r="AL48" s="3">
        <v>45796</v>
      </c>
      <c r="AM48" s="3">
        <v>45804</v>
      </c>
      <c r="AN48" s="3">
        <v>45805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229</v>
      </c>
      <c r="BD48" s="56">
        <v>0</v>
      </c>
    </row>
    <row r="49" spans="1:56" ht="27.75" customHeight="1" x14ac:dyDescent="0.45">
      <c r="A49" s="3">
        <v>45796</v>
      </c>
      <c r="B49" s="14" t="s">
        <v>740</v>
      </c>
      <c r="C49" s="9" t="s">
        <v>151</v>
      </c>
      <c r="D49" s="13" t="s">
        <v>712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240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5040</v>
      </c>
      <c r="V49" s="10">
        <v>834</v>
      </c>
      <c r="W49" s="10">
        <v>4206</v>
      </c>
      <c r="X49" s="10">
        <v>0</v>
      </c>
      <c r="Y49" s="10">
        <v>4416.3</v>
      </c>
      <c r="Z49" s="9" t="s">
        <v>116</v>
      </c>
      <c r="AA49" s="8">
        <v>4171.8052200000002</v>
      </c>
      <c r="AB49" s="8">
        <v>4171.8052200000002</v>
      </c>
      <c r="AC49" s="8">
        <v>0</v>
      </c>
      <c r="AD49" s="8">
        <v>0</v>
      </c>
      <c r="AE49" s="8">
        <v>4171.8052200000002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229</v>
      </c>
      <c r="BD49" s="56">
        <v>0</v>
      </c>
    </row>
    <row r="50" spans="1:56" ht="27.75" customHeight="1" x14ac:dyDescent="0.45">
      <c r="A50" s="3">
        <v>45796</v>
      </c>
      <c r="B50" s="14" t="s">
        <v>740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765</v>
      </c>
      <c r="AC50" s="8">
        <v>4234.0247999999992</v>
      </c>
      <c r="AD50" s="8">
        <v>0</v>
      </c>
      <c r="AE50" s="8">
        <v>4999.0247999999992</v>
      </c>
      <c r="AF50" s="8">
        <v>0</v>
      </c>
      <c r="AG50" s="1" t="s">
        <v>123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357.53987200000006</v>
      </c>
    </row>
    <row r="51" spans="1:56" ht="27.75" customHeight="1" x14ac:dyDescent="0.45">
      <c r="A51" s="3">
        <v>45721</v>
      </c>
      <c r="B51" s="14" t="s">
        <v>353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400</v>
      </c>
      <c r="V51" s="10">
        <v>268</v>
      </c>
      <c r="W51" s="10">
        <v>132</v>
      </c>
      <c r="X51" s="10">
        <v>0</v>
      </c>
      <c r="Y51" s="10">
        <v>138.6</v>
      </c>
      <c r="Z51" s="9" t="s">
        <v>116</v>
      </c>
      <c r="AA51" s="8">
        <v>130.92684</v>
      </c>
      <c r="AB51" s="8">
        <v>130.92684</v>
      </c>
      <c r="AC51" s="8">
        <v>0</v>
      </c>
      <c r="AD51" s="8">
        <v>0</v>
      </c>
      <c r="AE51" s="8">
        <v>130.92684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14300.781659999999</v>
      </c>
      <c r="AB52" s="8">
        <v>10066.75686</v>
      </c>
      <c r="AC52" s="8">
        <v>4234.0247999999992</v>
      </c>
      <c r="AD52" s="8">
        <v>0</v>
      </c>
      <c r="AE52" s="8">
        <v>14300.781659999999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230</v>
      </c>
      <c r="BD52" s="56">
        <v>0</v>
      </c>
    </row>
    <row r="53" spans="1:56" ht="27.75" customHeight="1" x14ac:dyDescent="0.45">
      <c r="A53" s="3" t="s">
        <v>145</v>
      </c>
      <c r="B53" s="14" t="s">
        <v>145</v>
      </c>
      <c r="C53" s="9" t="s">
        <v>562</v>
      </c>
      <c r="D53" s="13" t="s">
        <v>563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124</v>
      </c>
      <c r="AH53" s="1" t="s">
        <v>74</v>
      </c>
      <c r="AI53" s="1">
        <v>2</v>
      </c>
      <c r="AJ53" s="3">
        <v>45807</v>
      </c>
      <c r="AK53" s="3">
        <v>0</v>
      </c>
      <c r="AL53" s="3">
        <v>45798</v>
      </c>
      <c r="AM53" s="3">
        <v>45805</v>
      </c>
      <c r="AN53" s="3">
        <v>45806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1149.1877222222222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45790</v>
      </c>
      <c r="B55" s="14" t="s">
        <v>701</v>
      </c>
      <c r="C55" s="9" t="s">
        <v>154</v>
      </c>
      <c r="D55" s="13" t="s">
        <v>682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45805</v>
      </c>
      <c r="U55" s="11">
        <v>3500</v>
      </c>
      <c r="V55" s="10">
        <v>0</v>
      </c>
      <c r="W55" s="10">
        <v>3500</v>
      </c>
      <c r="X55" s="10">
        <v>20350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713</v>
      </c>
      <c r="AG55" s="1" t="s">
        <v>124</v>
      </c>
      <c r="AH55" s="1" t="s">
        <v>75</v>
      </c>
      <c r="AI55" s="1">
        <v>4</v>
      </c>
      <c r="AJ55" s="3">
        <v>45805</v>
      </c>
      <c r="AK55" s="3">
        <v>45801</v>
      </c>
      <c r="AL55" s="3">
        <v>45794</v>
      </c>
      <c r="AM55" s="3">
        <v>45802</v>
      </c>
      <c r="AN55" s="3">
        <v>45803</v>
      </c>
      <c r="AO55" s="3">
        <v>45804</v>
      </c>
      <c r="AP55" s="3">
        <v>45800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45789</v>
      </c>
      <c r="B56" s="14" t="s">
        <v>692</v>
      </c>
      <c r="C56" s="9" t="s">
        <v>80</v>
      </c>
      <c r="D56" s="13" t="s">
        <v>681</v>
      </c>
      <c r="E56" s="9">
        <v>20</v>
      </c>
      <c r="F56" s="9">
        <v>37</v>
      </c>
      <c r="G56" s="9" t="s">
        <v>60</v>
      </c>
      <c r="H56" s="9" t="s">
        <v>76</v>
      </c>
      <c r="I56" s="9">
        <v>97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5000</v>
      </c>
      <c r="V56" s="10">
        <v>5500</v>
      </c>
      <c r="W56" s="10">
        <v>0</v>
      </c>
      <c r="X56" s="10">
        <v>5519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741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45785</v>
      </c>
      <c r="B57" s="14" t="s">
        <v>630</v>
      </c>
      <c r="C57" s="9" t="s">
        <v>631</v>
      </c>
      <c r="D57" s="13" t="s">
        <v>632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239</v>
      </c>
      <c r="M57" s="10">
        <v>21</v>
      </c>
      <c r="N57" s="9">
        <v>33</v>
      </c>
      <c r="O57" s="9">
        <v>40</v>
      </c>
      <c r="P57" s="10">
        <v>6.5310335443584</v>
      </c>
      <c r="Q57" s="10">
        <v>0</v>
      </c>
      <c r="R57" s="10">
        <v>6.5310335443584</v>
      </c>
      <c r="S57" s="9" t="s">
        <v>71</v>
      </c>
      <c r="T57" s="12">
        <v>45803</v>
      </c>
      <c r="U57" s="11">
        <v>10000</v>
      </c>
      <c r="V57" s="10">
        <v>9618</v>
      </c>
      <c r="W57" s="10">
        <v>382</v>
      </c>
      <c r="X57" s="10">
        <v>10500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45803</v>
      </c>
      <c r="AK57" s="3">
        <v>45799</v>
      </c>
      <c r="AL57" s="3">
        <v>45792</v>
      </c>
      <c r="AM57" s="3">
        <v>45800</v>
      </c>
      <c r="AN57" s="3">
        <v>45801</v>
      </c>
      <c r="AO57" s="3">
        <v>45802</v>
      </c>
      <c r="AP57" s="3">
        <v>45798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587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45790</v>
      </c>
      <c r="B58" s="14" t="s">
        <v>701</v>
      </c>
      <c r="C58" s="9" t="s">
        <v>154</v>
      </c>
      <c r="D58" s="13" t="s">
        <v>684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15000</v>
      </c>
      <c r="V58" s="10">
        <v>0</v>
      </c>
      <c r="W58" s="10">
        <v>15000</v>
      </c>
      <c r="X58" s="10">
        <v>20100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124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45783</v>
      </c>
      <c r="B59" s="14" t="s">
        <v>664</v>
      </c>
      <c r="C59" s="9" t="s">
        <v>154</v>
      </c>
      <c r="D59" s="13" t="s">
        <v>591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45805</v>
      </c>
      <c r="U59" s="11">
        <v>5000</v>
      </c>
      <c r="V59" s="10">
        <v>0</v>
      </c>
      <c r="W59" s="10">
        <v>5000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45805</v>
      </c>
      <c r="AK59" s="3">
        <v>45801</v>
      </c>
      <c r="AL59" s="3">
        <v>45794</v>
      </c>
      <c r="AM59" s="3">
        <v>45802</v>
      </c>
      <c r="AN59" s="3">
        <v>45803</v>
      </c>
      <c r="AO59" s="3">
        <v>45804</v>
      </c>
      <c r="AP59" s="3">
        <v>45800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45720</v>
      </c>
      <c r="B60" s="14" t="s">
        <v>350</v>
      </c>
      <c r="C60" s="9" t="s">
        <v>111</v>
      </c>
      <c r="D60" s="13" t="s">
        <v>344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45807</v>
      </c>
      <c r="U60" s="11">
        <v>3000</v>
      </c>
      <c r="V60" s="10">
        <v>3047</v>
      </c>
      <c r="W60" s="10">
        <v>0</v>
      </c>
      <c r="X60" s="10">
        <v>5300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126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742</v>
      </c>
      <c r="C61" s="9" t="s">
        <v>151</v>
      </c>
      <c r="D61" s="13" t="s">
        <v>714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5040</v>
      </c>
      <c r="V61" s="10">
        <v>732</v>
      </c>
      <c r="W61" s="10">
        <v>4308</v>
      </c>
      <c r="X61" s="10">
        <v>5113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45796</v>
      </c>
      <c r="B62" s="14" t="s">
        <v>742</v>
      </c>
      <c r="C62" s="9" t="s">
        <v>151</v>
      </c>
      <c r="D62" s="13" t="s">
        <v>715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5040</v>
      </c>
      <c r="V62" s="10">
        <v>0</v>
      </c>
      <c r="W62" s="10">
        <v>5040</v>
      </c>
      <c r="X62" s="10">
        <v>5975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743</v>
      </c>
      <c r="C63" s="9" t="s">
        <v>151</v>
      </c>
      <c r="D63" s="13" t="s">
        <v>302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45807</v>
      </c>
      <c r="U63" s="11">
        <v>15040</v>
      </c>
      <c r="V63" s="10">
        <v>0</v>
      </c>
      <c r="W63" s="10">
        <v>15040</v>
      </c>
      <c r="X63" s="10">
        <v>13110</v>
      </c>
      <c r="Y63" s="10">
        <v>2026.5</v>
      </c>
      <c r="Z63" s="9" t="s">
        <v>81</v>
      </c>
      <c r="AA63" s="8">
        <v>2123.2653750000004</v>
      </c>
      <c r="AB63" s="8">
        <v>2123.2653750000004</v>
      </c>
      <c r="AC63" s="8">
        <v>0</v>
      </c>
      <c r="AD63" s="8">
        <v>2123.2653750000004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479</v>
      </c>
      <c r="C64" s="9" t="s">
        <v>151</v>
      </c>
      <c r="D64" s="13" t="s">
        <v>302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240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45807</v>
      </c>
      <c r="U64" s="11">
        <v>1373</v>
      </c>
      <c r="V64" s="10">
        <v>0</v>
      </c>
      <c r="W64" s="10">
        <v>1373</v>
      </c>
      <c r="X64" s="10">
        <v>0</v>
      </c>
      <c r="Y64" s="10">
        <v>1441.65</v>
      </c>
      <c r="Z64" s="9" t="s">
        <v>81</v>
      </c>
      <c r="AA64" s="8">
        <v>1438.5607500000001</v>
      </c>
      <c r="AB64" s="8">
        <v>1438.5607500000001</v>
      </c>
      <c r="AC64" s="8">
        <v>0</v>
      </c>
      <c r="AD64" s="8">
        <v>1438.5607500000001</v>
      </c>
      <c r="AE64" s="8">
        <v>0</v>
      </c>
      <c r="AF64" s="8" t="s">
        <v>271</v>
      </c>
      <c r="AG64" s="1" t="s">
        <v>123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468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743</v>
      </c>
      <c r="C65" s="9" t="s">
        <v>151</v>
      </c>
      <c r="D65" s="13" t="s">
        <v>221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15040</v>
      </c>
      <c r="V65" s="10">
        <v>1263</v>
      </c>
      <c r="W65" s="10">
        <v>13777</v>
      </c>
      <c r="X65" s="10">
        <v>0</v>
      </c>
      <c r="Y65" s="10">
        <v>14465.85</v>
      </c>
      <c r="Z65" s="9" t="s">
        <v>81</v>
      </c>
      <c r="AA65" s="8">
        <v>14434.851750000002</v>
      </c>
      <c r="AB65" s="8">
        <v>14434.851750000002</v>
      </c>
      <c r="AC65" s="8">
        <v>0</v>
      </c>
      <c r="AD65" s="8">
        <v>0</v>
      </c>
      <c r="AE65" s="8">
        <v>14434.851750000002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744</v>
      </c>
      <c r="C66" s="9" t="s">
        <v>151</v>
      </c>
      <c r="D66" s="13" t="s">
        <v>342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10477.5</v>
      </c>
      <c r="AB66" s="8">
        <v>3442</v>
      </c>
      <c r="AC66" s="8">
        <v>7035.5</v>
      </c>
      <c r="AD66" s="8">
        <v>0</v>
      </c>
      <c r="AE66" s="8">
        <v>10477.5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531.57111111111101</v>
      </c>
    </row>
    <row r="67" spans="1:56" ht="27.75" customHeight="1" x14ac:dyDescent="0.45">
      <c r="A67" s="3">
        <v>45721</v>
      </c>
      <c r="B67" s="14" t="s">
        <v>354</v>
      </c>
      <c r="C67" s="9" t="s">
        <v>151</v>
      </c>
      <c r="D67" s="13" t="s">
        <v>342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971</v>
      </c>
      <c r="V67" s="10">
        <v>0</v>
      </c>
      <c r="W67" s="10">
        <v>971</v>
      </c>
      <c r="X67" s="10">
        <v>0</v>
      </c>
      <c r="Y67" s="10">
        <v>1019.5500000000001</v>
      </c>
      <c r="Z67" s="9" t="s">
        <v>81</v>
      </c>
      <c r="AA67" s="8">
        <v>1017.3652500000002</v>
      </c>
      <c r="AB67" s="8">
        <v>0</v>
      </c>
      <c r="AC67" s="8">
        <v>1017.3652500000002</v>
      </c>
      <c r="AD67" s="8">
        <v>0</v>
      </c>
      <c r="AE67" s="8">
        <v>1017.3652500000002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76.867596666666671</v>
      </c>
    </row>
    <row r="68" spans="1:56" ht="27.75" customHeight="1" x14ac:dyDescent="0.45">
      <c r="A68" s="3">
        <v>45796</v>
      </c>
      <c r="B68" s="14" t="s">
        <v>744</v>
      </c>
      <c r="C68" s="9" t="s">
        <v>151</v>
      </c>
      <c r="D68" s="13" t="s">
        <v>716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5040</v>
      </c>
      <c r="V68" s="10">
        <v>498</v>
      </c>
      <c r="W68" s="10">
        <v>4542</v>
      </c>
      <c r="X68" s="10">
        <v>0</v>
      </c>
      <c r="Y68" s="10">
        <v>4769.1000000000004</v>
      </c>
      <c r="Z68" s="9" t="s">
        <v>81</v>
      </c>
      <c r="AA68" s="8">
        <v>4758.8805000000002</v>
      </c>
      <c r="AB68" s="8">
        <v>0</v>
      </c>
      <c r="AC68" s="8">
        <v>4758.8805000000002</v>
      </c>
      <c r="AD68" s="8">
        <v>0</v>
      </c>
      <c r="AE68" s="8">
        <v>4758.8805000000002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359.5598599999999</v>
      </c>
    </row>
    <row r="69" spans="1:56" ht="27.75" customHeight="1" x14ac:dyDescent="0.45">
      <c r="A69" s="3">
        <v>45796</v>
      </c>
      <c r="B69" s="14" t="s">
        <v>745</v>
      </c>
      <c r="C69" s="9" t="s">
        <v>151</v>
      </c>
      <c r="D69" s="13" t="s">
        <v>159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10000</v>
      </c>
      <c r="V69" s="10">
        <v>183</v>
      </c>
      <c r="W69" s="10">
        <v>9817</v>
      </c>
      <c r="X69" s="10">
        <v>0</v>
      </c>
      <c r="Y69" s="10">
        <v>10307.85</v>
      </c>
      <c r="Z69" s="9" t="s">
        <v>81</v>
      </c>
      <c r="AA69" s="8">
        <v>10285.761750000001</v>
      </c>
      <c r="AB69" s="8">
        <v>0</v>
      </c>
      <c r="AC69" s="8">
        <v>10285.761750000001</v>
      </c>
      <c r="AD69" s="8">
        <v>0</v>
      </c>
      <c r="AE69" s="8">
        <v>10285.761750000001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777.1464433333332</v>
      </c>
    </row>
    <row r="70" spans="1:56" ht="27.75" customHeight="1" x14ac:dyDescent="0.45">
      <c r="A70" s="3">
        <v>45796</v>
      </c>
      <c r="B70" s="14" t="s">
        <v>745</v>
      </c>
      <c r="C70" s="9" t="s">
        <v>151</v>
      </c>
      <c r="D70" s="13" t="s">
        <v>140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7.75" customHeight="1" x14ac:dyDescent="0.45">
      <c r="A71" s="3">
        <v>45766</v>
      </c>
      <c r="B71" s="14" t="s">
        <v>482</v>
      </c>
      <c r="C71" s="9" t="s">
        <v>151</v>
      </c>
      <c r="D71" s="13" t="s">
        <v>140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5200</v>
      </c>
      <c r="V71" s="10">
        <v>0</v>
      </c>
      <c r="W71" s="10">
        <v>5200</v>
      </c>
      <c r="X71" s="10">
        <v>35628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691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746</v>
      </c>
      <c r="C72" s="9" t="s">
        <v>151</v>
      </c>
      <c r="D72" s="13" t="s">
        <v>160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40000</v>
      </c>
      <c r="V72" s="10">
        <v>0</v>
      </c>
      <c r="W72" s="10">
        <v>40000</v>
      </c>
      <c r="X72" s="10">
        <v>0</v>
      </c>
      <c r="Y72" s="10">
        <v>42000</v>
      </c>
      <c r="Z72" s="9" t="s">
        <v>81</v>
      </c>
      <c r="AA72" s="8">
        <v>41910</v>
      </c>
      <c r="AB72" s="8">
        <v>0</v>
      </c>
      <c r="AC72" s="8">
        <v>41910</v>
      </c>
      <c r="AD72" s="8">
        <v>0</v>
      </c>
      <c r="AE72" s="8">
        <v>41910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 t="s">
        <v>732</v>
      </c>
      <c r="AZ72" s="2">
        <v>0</v>
      </c>
      <c r="BA72" s="2">
        <v>0</v>
      </c>
      <c r="BB72" s="2">
        <v>0</v>
      </c>
      <c r="BC72" s="1" t="s">
        <v>107</v>
      </c>
      <c r="BD72" s="56">
        <v>3166.5333333333328</v>
      </c>
    </row>
    <row r="73" spans="1:56" ht="27.75" customHeight="1" x14ac:dyDescent="0.45">
      <c r="A73" s="3">
        <v>45766</v>
      </c>
      <c r="B73" s="14" t="s">
        <v>483</v>
      </c>
      <c r="C73" s="9" t="s">
        <v>151</v>
      </c>
      <c r="D73" s="13" t="s">
        <v>160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240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1866</v>
      </c>
      <c r="V73" s="10">
        <v>608</v>
      </c>
      <c r="W73" s="10">
        <v>1258</v>
      </c>
      <c r="X73" s="10">
        <v>0</v>
      </c>
      <c r="Y73" s="10">
        <v>1320.9</v>
      </c>
      <c r="Z73" s="9" t="s">
        <v>81</v>
      </c>
      <c r="AA73" s="8">
        <v>1318.0695000000003</v>
      </c>
      <c r="AB73" s="8">
        <v>0</v>
      </c>
      <c r="AC73" s="8">
        <v>1318.0695000000003</v>
      </c>
      <c r="AD73" s="8">
        <v>0</v>
      </c>
      <c r="AE73" s="8">
        <v>1318.0695000000003</v>
      </c>
      <c r="AF73" s="8" t="s">
        <v>271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99.587473333333321</v>
      </c>
    </row>
    <row r="74" spans="1:56" ht="27.75" customHeight="1" x14ac:dyDescent="0.45">
      <c r="A74" s="3">
        <v>45796</v>
      </c>
      <c r="B74" s="14" t="s">
        <v>747</v>
      </c>
      <c r="C74" s="9" t="s">
        <v>151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791.63333333333321</v>
      </c>
    </row>
    <row r="75" spans="1:56" ht="27.75" customHeight="1" x14ac:dyDescent="0.45">
      <c r="A75" s="3">
        <v>45766</v>
      </c>
      <c r="B75" s="14" t="s">
        <v>483</v>
      </c>
      <c r="C75" s="9" t="s">
        <v>151</v>
      </c>
      <c r="D75" s="13" t="s">
        <v>304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1120</v>
      </c>
      <c r="V75" s="10">
        <v>700</v>
      </c>
      <c r="W75" s="10">
        <v>420</v>
      </c>
      <c r="X75" s="10">
        <v>0</v>
      </c>
      <c r="Y75" s="10">
        <v>441</v>
      </c>
      <c r="Z75" s="9" t="s">
        <v>81</v>
      </c>
      <c r="AA75" s="8">
        <v>440.05500000000006</v>
      </c>
      <c r="AB75" s="8">
        <v>0</v>
      </c>
      <c r="AC75" s="8">
        <v>440.05500000000006</v>
      </c>
      <c r="AD75" s="8">
        <v>0</v>
      </c>
      <c r="AE75" s="8">
        <v>440.05500000000006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33.248599999999996</v>
      </c>
    </row>
    <row r="76" spans="1:56" ht="27.75" customHeight="1" x14ac:dyDescent="0.45">
      <c r="A76" s="3">
        <v>45720</v>
      </c>
      <c r="B76" s="14" t="s">
        <v>349</v>
      </c>
      <c r="C76" s="9" t="s">
        <v>111</v>
      </c>
      <c r="D76" s="13" t="s">
        <v>452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45817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45817</v>
      </c>
      <c r="AK76" s="3">
        <v>45813</v>
      </c>
      <c r="AL76" s="3">
        <v>45806</v>
      </c>
      <c r="AM76" s="3">
        <v>45814</v>
      </c>
      <c r="AN76" s="3">
        <v>45815</v>
      </c>
      <c r="AO76" s="3">
        <v>45816</v>
      </c>
      <c r="AP76" s="3">
        <v>45812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45741</v>
      </c>
      <c r="B77" s="14" t="s">
        <v>387</v>
      </c>
      <c r="C77" s="9" t="s">
        <v>111</v>
      </c>
      <c r="D77" s="13" t="s">
        <v>382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45817</v>
      </c>
      <c r="U77" s="11">
        <v>2000</v>
      </c>
      <c r="V77" s="10">
        <v>1920</v>
      </c>
      <c r="W77" s="10">
        <v>80</v>
      </c>
      <c r="X77" s="10">
        <v>4209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45817</v>
      </c>
      <c r="AK77" s="3">
        <v>45813</v>
      </c>
      <c r="AL77" s="3">
        <v>45806</v>
      </c>
      <c r="AM77" s="3">
        <v>45814</v>
      </c>
      <c r="AN77" s="3">
        <v>45815</v>
      </c>
      <c r="AO77" s="3">
        <v>45816</v>
      </c>
      <c r="AP77" s="3">
        <v>45812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439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137</v>
      </c>
      <c r="C78" s="9" t="s">
        <v>764</v>
      </c>
      <c r="D78" s="13" t="s">
        <v>765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12000</v>
      </c>
      <c r="V78" s="10">
        <v>0</v>
      </c>
      <c r="W78" s="10">
        <v>12000</v>
      </c>
      <c r="X78" s="10">
        <v>0</v>
      </c>
      <c r="Y78" s="10">
        <v>12600</v>
      </c>
      <c r="Z78" s="9" t="s">
        <v>81</v>
      </c>
      <c r="AA78" s="8">
        <v>11902.44</v>
      </c>
      <c r="AB78" s="8">
        <v>0</v>
      </c>
      <c r="AC78" s="8">
        <v>11902.44</v>
      </c>
      <c r="AD78" s="8">
        <v>0</v>
      </c>
      <c r="AE78" s="8">
        <v>11902.44</v>
      </c>
      <c r="AF78" s="8" t="s">
        <v>271</v>
      </c>
      <c r="AG78" s="1" t="s">
        <v>122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899.29546666666681</v>
      </c>
    </row>
    <row r="79" spans="1:56" ht="27.75" customHeight="1" x14ac:dyDescent="0.45">
      <c r="A79" s="3">
        <v>45799</v>
      </c>
      <c r="B79" s="14" t="s">
        <v>137</v>
      </c>
      <c r="C79" s="9" t="s">
        <v>764</v>
      </c>
      <c r="D79" s="13" t="s">
        <v>766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8000</v>
      </c>
      <c r="V79" s="10">
        <v>0</v>
      </c>
      <c r="W79" s="10">
        <v>8000</v>
      </c>
      <c r="X79" s="10">
        <v>0</v>
      </c>
      <c r="Y79" s="10">
        <v>8400</v>
      </c>
      <c r="Z79" s="9" t="s">
        <v>81</v>
      </c>
      <c r="AA79" s="8">
        <v>7934.96</v>
      </c>
      <c r="AB79" s="8">
        <v>0</v>
      </c>
      <c r="AC79" s="8">
        <v>7934.96</v>
      </c>
      <c r="AD79" s="8">
        <v>0</v>
      </c>
      <c r="AE79" s="8">
        <v>7934.96</v>
      </c>
      <c r="AF79" s="8" t="s">
        <v>271</v>
      </c>
      <c r="AG79" s="1" t="s">
        <v>122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599.53031111111113</v>
      </c>
    </row>
    <row r="80" spans="1:56" ht="27.75" customHeight="1" x14ac:dyDescent="0.45">
      <c r="A80" s="3">
        <v>45782</v>
      </c>
      <c r="B80" s="14" t="s">
        <v>708</v>
      </c>
      <c r="C80" s="9" t="s">
        <v>80</v>
      </c>
      <c r="D80" s="13" t="s">
        <v>421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416.92688888888887</v>
      </c>
    </row>
    <row r="81" spans="1:56" ht="27.75" customHeight="1" x14ac:dyDescent="0.45">
      <c r="A81" s="3">
        <v>45756</v>
      </c>
      <c r="B81" s="14" t="s">
        <v>443</v>
      </c>
      <c r="C81" s="9" t="s">
        <v>80</v>
      </c>
      <c r="D81" s="13" t="s">
        <v>444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151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7916.333333333333</v>
      </c>
    </row>
    <row r="84" spans="1:56" ht="27.75" customHeight="1" x14ac:dyDescent="0.45">
      <c r="A84" s="3">
        <v>45798</v>
      </c>
      <c r="B84" s="14" t="s">
        <v>137</v>
      </c>
      <c r="C84" s="9" t="s">
        <v>111</v>
      </c>
      <c r="D84" s="13" t="s">
        <v>767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45721</v>
      </c>
      <c r="B86" s="14" t="s">
        <v>354</v>
      </c>
      <c r="C86" s="9" t="s">
        <v>151</v>
      </c>
      <c r="D86" s="13" t="s">
        <v>303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237</v>
      </c>
      <c r="C87" s="9" t="s">
        <v>151</v>
      </c>
      <c r="D87" s="13" t="s">
        <v>131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356</v>
      </c>
      <c r="C88" s="9" t="s">
        <v>151</v>
      </c>
      <c r="D88" s="13" t="s">
        <v>343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 t="s">
        <v>145</v>
      </c>
      <c r="B90" s="14" t="s">
        <v>145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45681</v>
      </c>
      <c r="B91" s="14" t="s">
        <v>311</v>
      </c>
      <c r="C91" s="9" t="s">
        <v>80</v>
      </c>
      <c r="D91" s="13" t="s">
        <v>309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330</v>
      </c>
      <c r="C92" s="9" t="s">
        <v>151</v>
      </c>
      <c r="D92" s="13" t="s">
        <v>205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336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307</v>
      </c>
      <c r="C93" s="9" t="s">
        <v>151</v>
      </c>
      <c r="D93" s="13" t="s">
        <v>305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335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236</v>
      </c>
      <c r="C94" s="9" t="s">
        <v>151</v>
      </c>
      <c r="D94" s="13" t="s">
        <v>232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201</v>
      </c>
      <c r="C95" s="9" t="s">
        <v>151</v>
      </c>
      <c r="D95" s="13" t="s">
        <v>199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200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388</v>
      </c>
      <c r="C98" s="9" t="s">
        <v>111</v>
      </c>
      <c r="D98" s="13" t="s">
        <v>383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137</v>
      </c>
      <c r="C99" s="9" t="s">
        <v>111</v>
      </c>
      <c r="D99" s="13" t="s">
        <v>264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289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213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298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211</v>
      </c>
      <c r="C102" s="9" t="s">
        <v>111</v>
      </c>
      <c r="D102" s="13" t="s">
        <v>210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144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217</v>
      </c>
      <c r="C103" s="9" t="s">
        <v>111</v>
      </c>
      <c r="D103" s="13" t="s">
        <v>218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338770.22987499996</v>
      </c>
      <c r="AB104" s="8">
        <v>24749.567875000001</v>
      </c>
      <c r="AC104" s="8">
        <v>314020.66200000001</v>
      </c>
      <c r="AD104" s="8">
        <v>6872.7161250000008</v>
      </c>
      <c r="AE104" s="8">
        <v>331897.51375000004</v>
      </c>
      <c r="AF104" s="8" t="s">
        <v>58</v>
      </c>
      <c r="AG104" s="1" t="s">
        <v>122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45771</v>
      </c>
      <c r="B105" s="14" t="s">
        <v>565</v>
      </c>
      <c r="C105" s="9" t="s">
        <v>86</v>
      </c>
      <c r="D105" s="13" t="s">
        <v>299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45803</v>
      </c>
      <c r="U105" s="11">
        <v>10000</v>
      </c>
      <c r="V105" s="10">
        <v>10117</v>
      </c>
      <c r="W105" s="10">
        <v>0</v>
      </c>
      <c r="X105" s="10">
        <v>10300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331</v>
      </c>
      <c r="AG105" s="1" t="s">
        <v>124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45771</v>
      </c>
      <c r="B106" s="14" t="s">
        <v>565</v>
      </c>
      <c r="C106" s="9" t="s">
        <v>86</v>
      </c>
      <c r="D106" s="13" t="s">
        <v>550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45803</v>
      </c>
      <c r="U106" s="11">
        <v>5000</v>
      </c>
      <c r="V106" s="10">
        <v>5100</v>
      </c>
      <c r="W106" s="10">
        <v>0</v>
      </c>
      <c r="X106" s="10">
        <v>5440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331</v>
      </c>
      <c r="AG106" s="1" t="s">
        <v>124</v>
      </c>
      <c r="AH106" s="1" t="s">
        <v>74</v>
      </c>
      <c r="AI106" s="1">
        <v>2</v>
      </c>
      <c r="AJ106" s="3">
        <v>45803</v>
      </c>
      <c r="AK106" s="3">
        <v>0</v>
      </c>
      <c r="AL106" s="3">
        <v>45794</v>
      </c>
      <c r="AM106" s="3">
        <v>45801</v>
      </c>
      <c r="AN106" s="3">
        <v>45802</v>
      </c>
      <c r="AO106" s="3">
        <v>45802</v>
      </c>
      <c r="AP106" s="3">
        <v>45798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633</v>
      </c>
      <c r="C107" s="9" t="s">
        <v>86</v>
      </c>
      <c r="D107" s="13" t="s">
        <v>332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45803</v>
      </c>
      <c r="U107" s="11">
        <v>30000</v>
      </c>
      <c r="V107" s="10">
        <v>23500</v>
      </c>
      <c r="W107" s="10">
        <v>6500</v>
      </c>
      <c r="X107" s="10">
        <v>31138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634</v>
      </c>
      <c r="AG107" s="1" t="s">
        <v>122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45796</v>
      </c>
      <c r="B108" s="14" t="s">
        <v>748</v>
      </c>
      <c r="C108" s="9" t="s">
        <v>151</v>
      </c>
      <c r="D108" s="13" t="s">
        <v>717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240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45807</v>
      </c>
      <c r="U108" s="11">
        <v>32240</v>
      </c>
      <c r="V108" s="10">
        <v>0</v>
      </c>
      <c r="W108" s="10">
        <v>32240</v>
      </c>
      <c r="X108" s="10">
        <v>83500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271</v>
      </c>
      <c r="AG108" s="1" t="s">
        <v>124</v>
      </c>
      <c r="AH108" s="1" t="s">
        <v>74</v>
      </c>
      <c r="AI108" s="1">
        <v>2</v>
      </c>
      <c r="AJ108" s="3">
        <v>45807</v>
      </c>
      <c r="AK108" s="3">
        <v>0</v>
      </c>
      <c r="AL108" s="3">
        <v>45798</v>
      </c>
      <c r="AM108" s="3">
        <v>45805</v>
      </c>
      <c r="AN108" s="3">
        <v>45806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45796</v>
      </c>
      <c r="B109" s="14" t="s">
        <v>749</v>
      </c>
      <c r="C109" s="9" t="s">
        <v>151</v>
      </c>
      <c r="D109" s="13" t="s">
        <v>718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240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45807</v>
      </c>
      <c r="U109" s="11">
        <v>10000</v>
      </c>
      <c r="V109" s="10">
        <v>536</v>
      </c>
      <c r="W109" s="10">
        <v>9464</v>
      </c>
      <c r="X109" s="10">
        <v>10935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271</v>
      </c>
      <c r="AG109" s="1" t="s">
        <v>124</v>
      </c>
      <c r="AH109" s="1" t="s">
        <v>74</v>
      </c>
      <c r="AI109" s="1">
        <v>2</v>
      </c>
      <c r="AJ109" s="3">
        <v>45807</v>
      </c>
      <c r="AK109" s="3">
        <v>0</v>
      </c>
      <c r="AL109" s="3">
        <v>45798</v>
      </c>
      <c r="AM109" s="3">
        <v>45805</v>
      </c>
      <c r="AN109" s="3">
        <v>45806</v>
      </c>
      <c r="AO109" s="3">
        <v>45806</v>
      </c>
      <c r="AP109" s="3">
        <v>45802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45785</v>
      </c>
      <c r="B110" s="14" t="s">
        <v>633</v>
      </c>
      <c r="C110" s="9" t="s">
        <v>86</v>
      </c>
      <c r="D110" s="13" t="s">
        <v>352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45810</v>
      </c>
      <c r="U110" s="11">
        <v>10000</v>
      </c>
      <c r="V110" s="10">
        <v>10025</v>
      </c>
      <c r="W110" s="10">
        <v>0</v>
      </c>
      <c r="X110" s="10">
        <v>10000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634</v>
      </c>
      <c r="AG110" s="1" t="s">
        <v>124</v>
      </c>
      <c r="AH110" s="1" t="s">
        <v>74</v>
      </c>
      <c r="AI110" s="1">
        <v>2</v>
      </c>
      <c r="AJ110" s="3">
        <v>45810</v>
      </c>
      <c r="AK110" s="3">
        <v>0</v>
      </c>
      <c r="AL110" s="3">
        <v>45801</v>
      </c>
      <c r="AM110" s="3">
        <v>45808</v>
      </c>
      <c r="AN110" s="3">
        <v>45809</v>
      </c>
      <c r="AO110" s="3">
        <v>45809</v>
      </c>
      <c r="AP110" s="3">
        <v>45805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45785</v>
      </c>
      <c r="B111" s="14" t="s">
        <v>636</v>
      </c>
      <c r="C111" s="9" t="s">
        <v>86</v>
      </c>
      <c r="D111" s="13" t="s">
        <v>637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45813</v>
      </c>
      <c r="U111" s="11">
        <v>13000</v>
      </c>
      <c r="V111" s="10">
        <v>0</v>
      </c>
      <c r="W111" s="10">
        <v>13000</v>
      </c>
      <c r="X111" s="10">
        <v>13460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277</v>
      </c>
      <c r="AG111" s="1" t="s">
        <v>123</v>
      </c>
      <c r="AH111" s="1" t="s">
        <v>74</v>
      </c>
      <c r="AI111" s="1">
        <v>2</v>
      </c>
      <c r="AJ111" s="3">
        <v>45813</v>
      </c>
      <c r="AK111" s="3">
        <v>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640</v>
      </c>
      <c r="C112" s="9" t="s">
        <v>86</v>
      </c>
      <c r="D112" s="13" t="s">
        <v>641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45817</v>
      </c>
      <c r="U112" s="11">
        <v>60000</v>
      </c>
      <c r="V112" s="10">
        <v>0</v>
      </c>
      <c r="W112" s="10">
        <v>60000</v>
      </c>
      <c r="X112" s="10">
        <v>62600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642</v>
      </c>
      <c r="AG112" s="1" t="s">
        <v>126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643</v>
      </c>
      <c r="C113" s="9" t="s">
        <v>86</v>
      </c>
      <c r="D113" s="13" t="s">
        <v>644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45817</v>
      </c>
      <c r="U113" s="11">
        <v>15000</v>
      </c>
      <c r="V113" s="10">
        <v>0</v>
      </c>
      <c r="W113" s="10">
        <v>15000</v>
      </c>
      <c r="X113" s="10">
        <v>15750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642</v>
      </c>
      <c r="AG113" s="1" t="s">
        <v>124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643</v>
      </c>
      <c r="C114" s="9" t="s">
        <v>86</v>
      </c>
      <c r="D114" s="13" t="s">
        <v>321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45817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82</v>
      </c>
      <c r="AA114" s="8">
        <v>43027.600000000006</v>
      </c>
      <c r="AB114" s="8">
        <v>33162</v>
      </c>
      <c r="AC114" s="8">
        <v>9865.6000000000058</v>
      </c>
      <c r="AD114" s="8">
        <v>0</v>
      </c>
      <c r="AE114" s="8">
        <v>0</v>
      </c>
      <c r="AF114" s="8" t="s">
        <v>642</v>
      </c>
      <c r="AG114" s="1" t="s">
        <v>61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754.17031111111157</v>
      </c>
    </row>
    <row r="115" spans="1:56" ht="27.75" customHeight="1" x14ac:dyDescent="0.45">
      <c r="A115" s="3">
        <v>45786</v>
      </c>
      <c r="B115" s="14" t="s">
        <v>693</v>
      </c>
      <c r="C115" s="9" t="s">
        <v>86</v>
      </c>
      <c r="D115" s="13" t="s">
        <v>653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45824</v>
      </c>
      <c r="U115" s="11">
        <v>20000</v>
      </c>
      <c r="V115" s="10">
        <v>0</v>
      </c>
      <c r="W115" s="10">
        <v>20000</v>
      </c>
      <c r="X115" s="10">
        <v>11265</v>
      </c>
      <c r="Y115" s="10">
        <v>9171.75</v>
      </c>
      <c r="Z115" s="9" t="s">
        <v>82</v>
      </c>
      <c r="AA115" s="8">
        <v>9865.9597575000007</v>
      </c>
      <c r="AB115" s="8">
        <v>9865.9597575000007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122</v>
      </c>
      <c r="AH115" s="1" t="s">
        <v>74</v>
      </c>
      <c r="AI115" s="1">
        <v>2</v>
      </c>
      <c r="AJ115" s="3">
        <v>45824</v>
      </c>
      <c r="AK115" s="3">
        <v>0</v>
      </c>
      <c r="AL115" s="3">
        <v>45815</v>
      </c>
      <c r="AM115" s="3">
        <v>45822</v>
      </c>
      <c r="AN115" s="3">
        <v>45823</v>
      </c>
      <c r="AO115" s="3">
        <v>45823</v>
      </c>
      <c r="AP115" s="3">
        <v>45819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694</v>
      </c>
      <c r="C116" s="9" t="s">
        <v>86</v>
      </c>
      <c r="D116" s="13" t="s">
        <v>654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284</v>
      </c>
      <c r="T116" s="12">
        <v>45838</v>
      </c>
      <c r="U116" s="11">
        <v>10000</v>
      </c>
      <c r="V116" s="10">
        <v>0</v>
      </c>
      <c r="W116" s="10">
        <v>10000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270</v>
      </c>
      <c r="AG116" s="1" t="s">
        <v>122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151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240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82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271</v>
      </c>
      <c r="AG117" s="1" t="s">
        <v>122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8009.4666666666681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82</v>
      </c>
      <c r="AA118" s="8">
        <v>157668.55975750001</v>
      </c>
      <c r="AB118" s="8">
        <v>43027.959757500001</v>
      </c>
      <c r="AC118" s="8">
        <v>114640.60000000002</v>
      </c>
      <c r="AD118" s="8">
        <v>0</v>
      </c>
      <c r="AE118" s="8">
        <v>0</v>
      </c>
      <c r="AF118" s="8" t="s">
        <v>58</v>
      </c>
      <c r="AG118" s="1" t="s">
        <v>122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145</v>
      </c>
      <c r="B119" s="14" t="s">
        <v>145</v>
      </c>
      <c r="C119" s="9" t="s">
        <v>567</v>
      </c>
      <c r="D119" s="13" t="s">
        <v>567</v>
      </c>
      <c r="E119" s="9">
        <v>20</v>
      </c>
      <c r="F119" s="9">
        <v>34</v>
      </c>
      <c r="G119" s="9" t="s">
        <v>60</v>
      </c>
      <c r="H119" s="9">
        <v>0</v>
      </c>
      <c r="I119" s="9">
        <v>85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1345000</v>
      </c>
      <c r="V119" s="10">
        <v>0</v>
      </c>
      <c r="W119" s="10">
        <v>1345000</v>
      </c>
      <c r="X119" s="10">
        <v>0</v>
      </c>
      <c r="Y119" s="10">
        <v>1412250</v>
      </c>
      <c r="Z119" s="9" t="s">
        <v>568</v>
      </c>
      <c r="AA119" s="8">
        <v>1249170.095</v>
      </c>
      <c r="AB119" s="8">
        <v>410954</v>
      </c>
      <c r="AC119" s="8">
        <v>838216.09499999997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569</v>
      </c>
      <c r="BD119" s="56">
        <v>73623.313677499988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34</v>
      </c>
      <c r="G120" s="9">
        <v>0</v>
      </c>
      <c r="H120" s="9">
        <v>0</v>
      </c>
      <c r="I120" s="9">
        <v>85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568</v>
      </c>
      <c r="AA120" s="8">
        <v>1249170.095</v>
      </c>
      <c r="AB120" s="8">
        <v>410954</v>
      </c>
      <c r="AC120" s="8">
        <v>838216.09499999997</v>
      </c>
      <c r="AD120" s="8">
        <v>0</v>
      </c>
      <c r="AE120" s="8">
        <v>0</v>
      </c>
      <c r="AF120" s="8" t="s">
        <v>58</v>
      </c>
      <c r="AG120" s="1" t="s">
        <v>125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570</v>
      </c>
      <c r="BD120" s="56">
        <v>0</v>
      </c>
    </row>
    <row r="121" spans="1:56" ht="27.75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768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139</v>
      </c>
      <c r="AA123" s="8">
        <v>11036.3</v>
      </c>
      <c r="AB123" s="8">
        <v>11036.3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45799</v>
      </c>
      <c r="B124" s="14" t="s">
        <v>137</v>
      </c>
      <c r="C124" s="9" t="s">
        <v>552</v>
      </c>
      <c r="D124" s="13" t="s">
        <v>534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453</v>
      </c>
      <c r="AA124" s="8">
        <v>9918.7000000000007</v>
      </c>
      <c r="AB124" s="8">
        <v>1400</v>
      </c>
      <c r="AC124" s="8">
        <v>8518.7000000000007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74</v>
      </c>
      <c r="AI124" s="1">
        <v>2</v>
      </c>
      <c r="AJ124" s="3">
        <v>45805</v>
      </c>
      <c r="AK124" s="3">
        <v>0</v>
      </c>
      <c r="AL124" s="3">
        <v>45796</v>
      </c>
      <c r="AM124" s="3">
        <v>45803</v>
      </c>
      <c r="AN124" s="3">
        <v>45804</v>
      </c>
      <c r="AO124" s="3">
        <v>45804</v>
      </c>
      <c r="AP124" s="3">
        <v>45800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769</v>
      </c>
      <c r="AZ124" s="2">
        <v>0</v>
      </c>
      <c r="BA124" s="2">
        <v>0</v>
      </c>
      <c r="BB124" s="2">
        <v>0</v>
      </c>
      <c r="BC124" s="1" t="s">
        <v>104</v>
      </c>
      <c r="BD124" s="56">
        <v>683.76765333333344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453</v>
      </c>
      <c r="AA125" s="8">
        <v>9918.7000000000007</v>
      </c>
      <c r="AB125" s="8">
        <v>1400</v>
      </c>
      <c r="AC125" s="8">
        <v>8518.7000000000007</v>
      </c>
      <c r="AD125" s="8">
        <v>0</v>
      </c>
      <c r="AE125" s="8">
        <v>0</v>
      </c>
      <c r="AF125" s="8" t="s">
        <v>58</v>
      </c>
      <c r="AG125" s="1" t="s">
        <v>124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454</v>
      </c>
      <c r="BD125" s="56">
        <v>0</v>
      </c>
    </row>
    <row r="126" spans="1:56" ht="27.75" customHeight="1" x14ac:dyDescent="0.45">
      <c r="A126" s="3">
        <v>45786</v>
      </c>
      <c r="B126" s="14" t="s">
        <v>670</v>
      </c>
      <c r="C126" s="9" t="s">
        <v>115</v>
      </c>
      <c r="D126" s="13" t="s">
        <v>655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10000</v>
      </c>
      <c r="V126" s="10">
        <v>5000</v>
      </c>
      <c r="W126" s="10">
        <v>5000</v>
      </c>
      <c r="X126" s="10">
        <v>52750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45785</v>
      </c>
      <c r="B127" s="14" t="s">
        <v>625</v>
      </c>
      <c r="C127" s="9" t="s">
        <v>115</v>
      </c>
      <c r="D127" s="13" t="s">
        <v>626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45800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45786</v>
      </c>
      <c r="B128" s="14" t="s">
        <v>670</v>
      </c>
      <c r="C128" s="9" t="s">
        <v>115</v>
      </c>
      <c r="D128" s="13" t="s">
        <v>516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50000</v>
      </c>
      <c r="V128" s="10">
        <v>0</v>
      </c>
      <c r="W128" s="10">
        <v>50000</v>
      </c>
      <c r="X128" s="10">
        <v>52500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124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45793</v>
      </c>
      <c r="B129" s="14" t="s">
        <v>709</v>
      </c>
      <c r="C129" s="9" t="s">
        <v>115</v>
      </c>
      <c r="D129" s="13" t="s">
        <v>357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45800</v>
      </c>
      <c r="U129" s="11">
        <v>20000</v>
      </c>
      <c r="V129" s="10">
        <v>0</v>
      </c>
      <c r="W129" s="10">
        <v>20000</v>
      </c>
      <c r="X129" s="10">
        <v>52500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45792</v>
      </c>
      <c r="B130" s="14" t="s">
        <v>704</v>
      </c>
      <c r="C130" s="9" t="s">
        <v>203</v>
      </c>
      <c r="D130" s="13" t="s">
        <v>705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45803</v>
      </c>
      <c r="U130" s="11">
        <v>5000</v>
      </c>
      <c r="V130" s="10">
        <v>0</v>
      </c>
      <c r="W130" s="10">
        <v>5000</v>
      </c>
      <c r="X130" s="10">
        <v>5265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124</v>
      </c>
      <c r="AH130" s="1" t="s">
        <v>68</v>
      </c>
      <c r="AI130" s="1">
        <v>4</v>
      </c>
      <c r="AJ130" s="3">
        <v>45803</v>
      </c>
      <c r="AK130" s="3">
        <v>45799</v>
      </c>
      <c r="AL130" s="3">
        <v>45793</v>
      </c>
      <c r="AM130" s="3">
        <v>45800</v>
      </c>
      <c r="AN130" s="3">
        <v>45801</v>
      </c>
      <c r="AO130" s="3">
        <v>45801</v>
      </c>
      <c r="AP130" s="3">
        <v>45798</v>
      </c>
      <c r="AQ130" s="3">
        <v>45802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45792</v>
      </c>
      <c r="B131" s="14" t="s">
        <v>704</v>
      </c>
      <c r="C131" s="9" t="s">
        <v>203</v>
      </c>
      <c r="D131" s="13" t="s">
        <v>706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5250</v>
      </c>
      <c r="Y131" s="10">
        <v>0</v>
      </c>
      <c r="Z131" s="9" t="s">
        <v>128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45797</v>
      </c>
      <c r="B132" s="14" t="s">
        <v>757</v>
      </c>
      <c r="C132" s="9" t="s">
        <v>203</v>
      </c>
      <c r="D132" s="13" t="s">
        <v>705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5265</v>
      </c>
      <c r="Y132" s="10">
        <v>0</v>
      </c>
      <c r="Z132" s="9" t="s">
        <v>128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45797</v>
      </c>
      <c r="B133" s="14" t="s">
        <v>757</v>
      </c>
      <c r="C133" s="9" t="s">
        <v>203</v>
      </c>
      <c r="D133" s="13" t="s">
        <v>706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128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45628</v>
      </c>
      <c r="B134" s="14" t="s">
        <v>245</v>
      </c>
      <c r="C134" s="9" t="s">
        <v>113</v>
      </c>
      <c r="D134" s="13" t="s">
        <v>158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45805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128</v>
      </c>
      <c r="AA134" s="8">
        <v>17211.04</v>
      </c>
      <c r="AB134" s="8">
        <v>17211.04</v>
      </c>
      <c r="AC134" s="8">
        <v>0</v>
      </c>
      <c r="AD134" s="8">
        <v>0</v>
      </c>
      <c r="AE134" s="8">
        <v>17211.04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45805</v>
      </c>
      <c r="AK134" s="3">
        <v>45801</v>
      </c>
      <c r="AL134" s="3">
        <v>45795</v>
      </c>
      <c r="AM134" s="3">
        <v>45802</v>
      </c>
      <c r="AN134" s="3">
        <v>45803</v>
      </c>
      <c r="AO134" s="3">
        <v>45803</v>
      </c>
      <c r="AP134" s="3">
        <v>45800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285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45785</v>
      </c>
      <c r="B135" s="14" t="s">
        <v>625</v>
      </c>
      <c r="C135" s="9" t="s">
        <v>115</v>
      </c>
      <c r="D135" s="13" t="s">
        <v>628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45786</v>
      </c>
      <c r="B136" s="14" t="s">
        <v>671</v>
      </c>
      <c r="C136" s="9" t="s">
        <v>115</v>
      </c>
      <c r="D136" s="13" t="s">
        <v>656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128</v>
      </c>
      <c r="AA136" s="8">
        <v>32270.700000000004</v>
      </c>
      <c r="AB136" s="8">
        <v>30086</v>
      </c>
      <c r="AC136" s="8">
        <v>2184.7000000000044</v>
      </c>
      <c r="AD136" s="8">
        <v>0</v>
      </c>
      <c r="AE136" s="8">
        <v>32270.700000000004</v>
      </c>
      <c r="AF136" s="8">
        <v>0</v>
      </c>
      <c r="AG136" s="1" t="s">
        <v>124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157.10905933333362</v>
      </c>
    </row>
    <row r="137" spans="1:56" ht="27.75" customHeight="1" x14ac:dyDescent="0.45">
      <c r="A137" s="3">
        <v>45786</v>
      </c>
      <c r="B137" s="14" t="s">
        <v>671</v>
      </c>
      <c r="C137" s="9" t="s">
        <v>115</v>
      </c>
      <c r="D137" s="13" t="s">
        <v>517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128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122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2320.6936060000003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657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45667</v>
      </c>
      <c r="B139" s="14" t="s">
        <v>293</v>
      </c>
      <c r="C139" s="9" t="s">
        <v>111</v>
      </c>
      <c r="D139" s="13" t="s">
        <v>290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4138</v>
      </c>
      <c r="Y139" s="10">
        <v>0</v>
      </c>
      <c r="Z139" s="9" t="s">
        <v>128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713</v>
      </c>
      <c r="AZ139" s="2">
        <v>0</v>
      </c>
      <c r="BA139" s="2">
        <v>0</v>
      </c>
      <c r="BB139" s="2">
        <v>0</v>
      </c>
      <c r="BC139" s="1" t="s">
        <v>129</v>
      </c>
      <c r="BD139" s="56">
        <v>0</v>
      </c>
    </row>
    <row r="140" spans="1:56" ht="27.75" customHeight="1" x14ac:dyDescent="0.45">
      <c r="A140" s="3">
        <v>45756</v>
      </c>
      <c r="B140" s="14" t="s">
        <v>445</v>
      </c>
      <c r="C140" s="9" t="s">
        <v>111</v>
      </c>
      <c r="D140" s="13" t="s">
        <v>422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4.4723440875519991</v>
      </c>
      <c r="Q140" s="10">
        <v>0</v>
      </c>
      <c r="R140" s="10">
        <v>4.4723440875519991</v>
      </c>
      <c r="S140" s="9" t="s">
        <v>67</v>
      </c>
      <c r="T140" s="12">
        <v>45833</v>
      </c>
      <c r="U140" s="11">
        <v>3000</v>
      </c>
      <c r="V140" s="10">
        <v>2794</v>
      </c>
      <c r="W140" s="10">
        <v>206</v>
      </c>
      <c r="X140" s="10">
        <v>6306</v>
      </c>
      <c r="Y140" s="10">
        <v>0</v>
      </c>
      <c r="Z140" s="9" t="s">
        <v>128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45833</v>
      </c>
      <c r="AK140" s="3">
        <v>45829</v>
      </c>
      <c r="AL140" s="3">
        <v>45823</v>
      </c>
      <c r="AM140" s="3">
        <v>45830</v>
      </c>
      <c r="AN140" s="3">
        <v>45831</v>
      </c>
      <c r="AO140" s="3">
        <v>45831</v>
      </c>
      <c r="AP140" s="3">
        <v>45828</v>
      </c>
      <c r="AQ140" s="3">
        <v>45832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115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45838</v>
      </c>
      <c r="U141" s="11">
        <v>130000</v>
      </c>
      <c r="V141" s="10">
        <v>0</v>
      </c>
      <c r="W141" s="10">
        <v>130000</v>
      </c>
      <c r="X141" s="10">
        <v>0</v>
      </c>
      <c r="Y141" s="10">
        <v>136500</v>
      </c>
      <c r="Z141" s="9" t="s">
        <v>128</v>
      </c>
      <c r="AA141" s="8">
        <v>139839.70000000001</v>
      </c>
      <c r="AB141" s="8">
        <v>0</v>
      </c>
      <c r="AC141" s="8">
        <v>139839.70000000001</v>
      </c>
      <c r="AD141" s="8">
        <v>0</v>
      </c>
      <c r="AE141" s="8">
        <v>139839.70000000001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45838</v>
      </c>
      <c r="AK141" s="3">
        <v>45834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10056.338959333332</v>
      </c>
    </row>
    <row r="142" spans="1:56" ht="27.75" customHeight="1" x14ac:dyDescent="0.45">
      <c r="A142" s="3">
        <v>45799</v>
      </c>
      <c r="B142" s="14" t="s">
        <v>137</v>
      </c>
      <c r="C142" s="9" t="s">
        <v>115</v>
      </c>
      <c r="D142" s="13" t="s">
        <v>770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128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32270.700000000004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2320.6936060000003</v>
      </c>
    </row>
    <row r="143" spans="1:56" ht="27.75" customHeight="1" x14ac:dyDescent="0.45">
      <c r="A143" s="3">
        <v>45799</v>
      </c>
      <c r="B143" s="14" t="s">
        <v>137</v>
      </c>
      <c r="C143" s="9" t="s">
        <v>115</v>
      </c>
      <c r="D143" s="13" t="s">
        <v>627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45821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128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45821</v>
      </c>
      <c r="AK143" s="3">
        <v>45817</v>
      </c>
      <c r="AL143" s="3">
        <v>45811</v>
      </c>
      <c r="AM143" s="3">
        <v>45818</v>
      </c>
      <c r="AN143" s="3">
        <v>45819</v>
      </c>
      <c r="AO143" s="3">
        <v>45819</v>
      </c>
      <c r="AP143" s="3">
        <v>45816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2320.6936060000003</v>
      </c>
    </row>
    <row r="144" spans="1:56" ht="27.75" customHeight="1" x14ac:dyDescent="0.45">
      <c r="A144" s="3">
        <v>45799</v>
      </c>
      <c r="B144" s="14" t="s">
        <v>137</v>
      </c>
      <c r="C144" s="9" t="s">
        <v>115</v>
      </c>
      <c r="D144" s="13" t="s">
        <v>771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45821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128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21513.800000000003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45821</v>
      </c>
      <c r="AK144" s="3">
        <v>45817</v>
      </c>
      <c r="AL144" s="3">
        <v>45811</v>
      </c>
      <c r="AM144" s="3">
        <v>45818</v>
      </c>
      <c r="AN144" s="3">
        <v>45819</v>
      </c>
      <c r="AO144" s="3">
        <v>45819</v>
      </c>
      <c r="AP144" s="3">
        <v>45816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1547.1290706666666</v>
      </c>
    </row>
    <row r="145" spans="1:56" ht="27.75" customHeight="1" x14ac:dyDescent="0.45">
      <c r="A145" s="3">
        <v>45799</v>
      </c>
      <c r="B145" s="14" t="s">
        <v>137</v>
      </c>
      <c r="C145" s="9" t="s">
        <v>115</v>
      </c>
      <c r="D145" s="13" t="s">
        <v>357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45814</v>
      </c>
      <c r="U145" s="11">
        <v>50000</v>
      </c>
      <c r="V145" s="10">
        <v>0</v>
      </c>
      <c r="W145" s="10">
        <v>50000</v>
      </c>
      <c r="X145" s="10">
        <v>0</v>
      </c>
      <c r="Y145" s="10">
        <v>52500</v>
      </c>
      <c r="Z145" s="9" t="s">
        <v>128</v>
      </c>
      <c r="AA145" s="8">
        <v>53784.500000000007</v>
      </c>
      <c r="AB145" s="8">
        <v>0</v>
      </c>
      <c r="AC145" s="8">
        <v>53784.500000000007</v>
      </c>
      <c r="AD145" s="8">
        <v>0</v>
      </c>
      <c r="AE145" s="8">
        <v>53784.500000000007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45814</v>
      </c>
      <c r="AK145" s="3">
        <v>45810</v>
      </c>
      <c r="AL145" s="3">
        <v>45804</v>
      </c>
      <c r="AM145" s="3">
        <v>45811</v>
      </c>
      <c r="AN145" s="3">
        <v>45812</v>
      </c>
      <c r="AO145" s="3">
        <v>45812</v>
      </c>
      <c r="AP145" s="3">
        <v>45809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3867.8226766666667</v>
      </c>
    </row>
    <row r="146" spans="1:56" ht="27.75" customHeight="1" x14ac:dyDescent="0.45">
      <c r="A146" s="3">
        <v>45799</v>
      </c>
      <c r="B146" s="14" t="s">
        <v>137</v>
      </c>
      <c r="C146" s="9" t="s">
        <v>115</v>
      </c>
      <c r="D146" s="13" t="s">
        <v>516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45814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128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53784.500000000007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45814</v>
      </c>
      <c r="AK146" s="3">
        <v>45810</v>
      </c>
      <c r="AL146" s="3">
        <v>45804</v>
      </c>
      <c r="AM146" s="3">
        <v>45811</v>
      </c>
      <c r="AN146" s="3">
        <v>45812</v>
      </c>
      <c r="AO146" s="3">
        <v>45812</v>
      </c>
      <c r="AP146" s="3">
        <v>45809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3867.8226766666667</v>
      </c>
    </row>
    <row r="147" spans="1:56" ht="27.75" customHeight="1" x14ac:dyDescent="0.45">
      <c r="A147" s="3">
        <v>45798</v>
      </c>
      <c r="B147" s="14" t="s">
        <v>137</v>
      </c>
      <c r="C147" s="9" t="s">
        <v>111</v>
      </c>
      <c r="D147" s="13" t="s">
        <v>772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128</v>
      </c>
      <c r="AA147" s="8">
        <v>3310.89</v>
      </c>
      <c r="AB147" s="8">
        <v>0</v>
      </c>
      <c r="AC147" s="8">
        <v>3310.89</v>
      </c>
      <c r="AD147" s="8">
        <v>0</v>
      </c>
      <c r="AE147" s="8">
        <v>3310.89</v>
      </c>
      <c r="AF147" s="8">
        <v>0</v>
      </c>
      <c r="AG147" s="1" t="s">
        <v>123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238.09713619999999</v>
      </c>
    </row>
    <row r="148" spans="1:56" ht="27.75" customHeight="1" x14ac:dyDescent="0.45">
      <c r="A148" s="3">
        <v>45798</v>
      </c>
      <c r="B148" s="14" t="s">
        <v>137</v>
      </c>
      <c r="C148" s="9" t="s">
        <v>111</v>
      </c>
      <c r="D148" s="13" t="s">
        <v>773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>
        <v>45817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128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45817</v>
      </c>
      <c r="AK148" s="3">
        <v>45813</v>
      </c>
      <c r="AL148" s="3">
        <v>45807</v>
      </c>
      <c r="AM148" s="3">
        <v>45814</v>
      </c>
      <c r="AN148" s="3">
        <v>45815</v>
      </c>
      <c r="AO148" s="3">
        <v>45815</v>
      </c>
      <c r="AP148" s="3">
        <v>45812</v>
      </c>
      <c r="AQ148" s="3">
        <v>45816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238.09713619999999</v>
      </c>
    </row>
    <row r="149" spans="1:56" ht="27.75" customHeight="1" x14ac:dyDescent="0.45">
      <c r="A149" s="3">
        <v>45798</v>
      </c>
      <c r="B149" s="14" t="s">
        <v>137</v>
      </c>
      <c r="C149" s="9" t="s">
        <v>111</v>
      </c>
      <c r="D149" s="13" t="s">
        <v>774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67</v>
      </c>
      <c r="T149" s="12">
        <v>45807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128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45806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396.82856033333326</v>
      </c>
    </row>
    <row r="150" spans="1:56" ht="27.75" customHeight="1" x14ac:dyDescent="0.45">
      <c r="A150" s="3">
        <v>45798</v>
      </c>
      <c r="B150" s="14" t="s">
        <v>137</v>
      </c>
      <c r="C150" s="9" t="s">
        <v>111</v>
      </c>
      <c r="D150" s="13" t="s">
        <v>775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45807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128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45806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238.09713619999999</v>
      </c>
    </row>
    <row r="151" spans="1:56" ht="27.75" customHeight="1" x14ac:dyDescent="0.45">
      <c r="A151" s="3">
        <v>45631</v>
      </c>
      <c r="B151" s="14" t="s">
        <v>250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128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286</v>
      </c>
      <c r="AZ151" s="2">
        <v>0</v>
      </c>
      <c r="BA151" s="2">
        <v>0</v>
      </c>
      <c r="BB151" s="2">
        <v>0</v>
      </c>
      <c r="BC151" s="1" t="s">
        <v>129</v>
      </c>
      <c r="BD151" s="56">
        <v>1237.7032565333332</v>
      </c>
    </row>
    <row r="152" spans="1:56" ht="27.75" customHeight="1" x14ac:dyDescent="0.45">
      <c r="A152" s="3">
        <v>45631</v>
      </c>
      <c r="B152" s="14" t="s">
        <v>251</v>
      </c>
      <c r="C152" s="9" t="s">
        <v>113</v>
      </c>
      <c r="D152" s="13" t="s">
        <v>158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287</v>
      </c>
      <c r="AZ152" s="2">
        <v>0</v>
      </c>
      <c r="BA152" s="2">
        <v>0</v>
      </c>
      <c r="BB152" s="2">
        <v>0</v>
      </c>
      <c r="BC152" s="1" t="s">
        <v>129</v>
      </c>
      <c r="BD152" s="56">
        <v>1237.7032565333332</v>
      </c>
    </row>
    <row r="153" spans="1:56" ht="27.75" customHeight="1" x14ac:dyDescent="0.45">
      <c r="A153" s="3" t="s">
        <v>145</v>
      </c>
      <c r="B153" s="14" t="s">
        <v>145</v>
      </c>
      <c r="C153" s="9" t="s">
        <v>113</v>
      </c>
      <c r="D153" s="13" t="s">
        <v>158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128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773.56453533333331</v>
      </c>
    </row>
    <row r="154" spans="1:56" ht="27.75" customHeight="1" x14ac:dyDescent="0.45">
      <c r="A154" s="3" t="s">
        <v>145</v>
      </c>
      <c r="B154" s="14" t="s">
        <v>145</v>
      </c>
      <c r="C154" s="9" t="s">
        <v>111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128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833.84229133333326</v>
      </c>
    </row>
    <row r="155" spans="1:56" ht="27.75" customHeight="1" x14ac:dyDescent="0.45">
      <c r="A155" s="3">
        <v>45066</v>
      </c>
      <c r="B155" s="14" t="s">
        <v>135</v>
      </c>
      <c r="C155" s="9" t="s">
        <v>80</v>
      </c>
      <c r="D155" s="13" t="s">
        <v>134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128</v>
      </c>
      <c r="AA156" s="8">
        <v>530608.54000000015</v>
      </c>
      <c r="AB156" s="8">
        <v>58193.640000000007</v>
      </c>
      <c r="AC156" s="8">
        <v>472414.9</v>
      </c>
      <c r="AD156" s="8">
        <v>5518.15</v>
      </c>
      <c r="AE156" s="8">
        <v>525090.39000000013</v>
      </c>
      <c r="AF156" s="8" t="s">
        <v>58</v>
      </c>
      <c r="AG156" s="1" t="s">
        <v>124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130</v>
      </c>
      <c r="BD156" s="56">
        <v>0</v>
      </c>
    </row>
    <row r="157" spans="1:56" ht="27.75" customHeight="1" x14ac:dyDescent="0.45">
      <c r="A157" s="3">
        <v>9</v>
      </c>
      <c r="B157" s="14" t="s">
        <v>699</v>
      </c>
      <c r="C157" s="9" t="s">
        <v>658</v>
      </c>
      <c r="D157" s="13" t="s">
        <v>659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660</v>
      </c>
      <c r="T157" s="12">
        <v>45863</v>
      </c>
      <c r="U157" s="11">
        <v>239700</v>
      </c>
      <c r="V157" s="10">
        <v>0</v>
      </c>
      <c r="W157" s="10">
        <v>239700</v>
      </c>
      <c r="X157" s="10">
        <v>0</v>
      </c>
      <c r="Y157" s="10">
        <v>251685</v>
      </c>
      <c r="Z157" s="9" t="s">
        <v>322</v>
      </c>
      <c r="AA157" s="8">
        <v>237751.239</v>
      </c>
      <c r="AB157" s="8">
        <v>33493</v>
      </c>
      <c r="AC157" s="8">
        <v>204258.239</v>
      </c>
      <c r="AD157" s="8">
        <v>0</v>
      </c>
      <c r="AE157" s="8">
        <v>237751.239</v>
      </c>
      <c r="AF157" s="8" t="s">
        <v>661</v>
      </c>
      <c r="AG157" s="1" t="s">
        <v>123</v>
      </c>
      <c r="AH157" s="1" t="s">
        <v>68</v>
      </c>
      <c r="AI157" s="1">
        <v>4</v>
      </c>
      <c r="AJ157" s="3">
        <v>45863</v>
      </c>
      <c r="AK157" s="3">
        <v>45859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21824.311976353336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21.6</v>
      </c>
      <c r="F158" s="9">
        <v>34</v>
      </c>
      <c r="G158" s="9">
        <v>0</v>
      </c>
      <c r="H158" s="9">
        <v>0</v>
      </c>
      <c r="I158" s="9">
        <v>97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322</v>
      </c>
      <c r="AA158" s="8">
        <v>237751.239</v>
      </c>
      <c r="AB158" s="8">
        <v>33493</v>
      </c>
      <c r="AC158" s="8">
        <v>204258.239</v>
      </c>
      <c r="AD158" s="8">
        <v>0</v>
      </c>
      <c r="AE158" s="8">
        <v>237751.239</v>
      </c>
      <c r="AF158" s="8" t="s">
        <v>58</v>
      </c>
      <c r="AG158" s="1" t="s">
        <v>123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324</v>
      </c>
      <c r="BD158" s="56">
        <v>0</v>
      </c>
    </row>
    <row r="159" spans="1:56" ht="27.75" customHeight="1" x14ac:dyDescent="0.45">
      <c r="A159" s="3">
        <v>45797</v>
      </c>
      <c r="B159" s="14" t="s">
        <v>751</v>
      </c>
      <c r="C159" s="9" t="s">
        <v>733</v>
      </c>
      <c r="D159" s="13" t="s">
        <v>734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45803</v>
      </c>
      <c r="U159" s="11">
        <v>20000</v>
      </c>
      <c r="V159" s="10">
        <v>0</v>
      </c>
      <c r="W159" s="10">
        <v>20000</v>
      </c>
      <c r="X159" s="10">
        <v>20800</v>
      </c>
      <c r="Y159" s="10">
        <v>0</v>
      </c>
      <c r="Z159" s="9" t="s">
        <v>84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45803</v>
      </c>
      <c r="AK159" s="3">
        <v>0</v>
      </c>
      <c r="AL159" s="3">
        <v>45794</v>
      </c>
      <c r="AM159" s="3">
        <v>45801</v>
      </c>
      <c r="AN159" s="3">
        <v>45802</v>
      </c>
      <c r="AO159" s="3">
        <v>45802</v>
      </c>
      <c r="AP159" s="3">
        <v>45798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45797</v>
      </c>
      <c r="B160" s="14" t="s">
        <v>759</v>
      </c>
      <c r="C160" s="9" t="s">
        <v>257</v>
      </c>
      <c r="D160" s="13" t="s">
        <v>752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402</v>
      </c>
      <c r="AG160" s="1" t="s">
        <v>123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759</v>
      </c>
      <c r="C161" s="9" t="s">
        <v>257</v>
      </c>
      <c r="D161" s="13" t="s">
        <v>423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 t="s">
        <v>402</v>
      </c>
      <c r="AG161" s="1" t="s">
        <v>61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45797</v>
      </c>
      <c r="B162" s="14" t="s">
        <v>756</v>
      </c>
      <c r="C162" s="9" t="s">
        <v>257</v>
      </c>
      <c r="D162" s="13" t="s">
        <v>252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45813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 t="s">
        <v>402</v>
      </c>
      <c r="AG162" s="1" t="s">
        <v>61</v>
      </c>
      <c r="AH162" s="1" t="s">
        <v>68</v>
      </c>
      <c r="AI162" s="1">
        <v>4</v>
      </c>
      <c r="AJ162" s="3">
        <v>45813</v>
      </c>
      <c r="AK162" s="3">
        <v>45809</v>
      </c>
      <c r="AL162" s="3">
        <v>45803</v>
      </c>
      <c r="AM162" s="3">
        <v>45810</v>
      </c>
      <c r="AN162" s="3">
        <v>45811</v>
      </c>
      <c r="AO162" s="3">
        <v>45811</v>
      </c>
      <c r="AP162" s="3">
        <v>45808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45797</v>
      </c>
      <c r="B163" s="14" t="s">
        <v>756</v>
      </c>
      <c r="C163" s="9" t="s">
        <v>257</v>
      </c>
      <c r="D163" s="13" t="s">
        <v>401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45813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 t="s">
        <v>402</v>
      </c>
      <c r="AG163" s="1" t="s">
        <v>122</v>
      </c>
      <c r="AH163" s="1" t="s">
        <v>68</v>
      </c>
      <c r="AI163" s="1">
        <v>4</v>
      </c>
      <c r="AJ163" s="3">
        <v>45813</v>
      </c>
      <c r="AK163" s="3">
        <v>45809</v>
      </c>
      <c r="AL163" s="3">
        <v>45803</v>
      </c>
      <c r="AM163" s="3">
        <v>45810</v>
      </c>
      <c r="AN163" s="3">
        <v>45811</v>
      </c>
      <c r="AO163" s="3">
        <v>45811</v>
      </c>
      <c r="AP163" s="3">
        <v>45808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145</v>
      </c>
      <c r="B164" s="14" t="s">
        <v>145</v>
      </c>
      <c r="C164" s="9" t="s">
        <v>295</v>
      </c>
      <c r="D164" s="13" t="s">
        <v>61</v>
      </c>
      <c r="E164" s="9">
        <v>23</v>
      </c>
      <c r="F164" s="9">
        <v>34</v>
      </c>
      <c r="G164" s="9" t="s">
        <v>60</v>
      </c>
      <c r="H164" s="9" t="s">
        <v>66</v>
      </c>
      <c r="I164" s="9">
        <v>92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132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9918.7000000000007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45838</v>
      </c>
      <c r="AK164" s="3">
        <v>45834</v>
      </c>
      <c r="AL164" s="3">
        <v>45828</v>
      </c>
      <c r="AM164" s="3">
        <v>45835</v>
      </c>
      <c r="AN164" s="3">
        <v>45836</v>
      </c>
      <c r="AO164" s="3">
        <v>45836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295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273.84719423999996</v>
      </c>
      <c r="Q165" s="10">
        <v>0</v>
      </c>
      <c r="R165" s="10">
        <v>273.84719423999996</v>
      </c>
      <c r="S165" s="9" t="s">
        <v>132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4856</v>
      </c>
      <c r="AC165" s="8">
        <v>5062.7000000000007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72</v>
      </c>
      <c r="AI165" s="1">
        <v>3</v>
      </c>
      <c r="AJ165" s="3">
        <v>45838</v>
      </c>
      <c r="AK165" s="3">
        <v>0</v>
      </c>
      <c r="AL165" s="3">
        <v>45828</v>
      </c>
      <c r="AM165" s="3">
        <v>45835</v>
      </c>
      <c r="AN165" s="3">
        <v>45836</v>
      </c>
      <c r="AO165" s="3">
        <v>45836</v>
      </c>
      <c r="AP165" s="3">
        <v>45833</v>
      </c>
      <c r="AQ165" s="3">
        <v>45837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378.43682499999994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41910</v>
      </c>
      <c r="AB166" s="8">
        <v>36847.300000000003</v>
      </c>
      <c r="AC166" s="8">
        <v>5062.7000000000007</v>
      </c>
      <c r="AD166" s="8">
        <v>0</v>
      </c>
      <c r="AE166" s="8">
        <v>31991.3</v>
      </c>
      <c r="AF166" s="8" t="s">
        <v>58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282</v>
      </c>
      <c r="D167" s="13" t="s">
        <v>61</v>
      </c>
      <c r="E167" s="9">
        <v>23</v>
      </c>
      <c r="F167" s="9">
        <v>34</v>
      </c>
      <c r="G167" s="9" t="s">
        <v>195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197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196</v>
      </c>
      <c r="BD167" s="56">
        <v>800.41704844444439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195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197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196</v>
      </c>
      <c r="BD168" s="56">
        <v>0</v>
      </c>
    </row>
    <row r="169" spans="1:56" ht="27.75" customHeight="1" x14ac:dyDescent="0.45">
      <c r="A169" s="3" t="s">
        <v>145</v>
      </c>
      <c r="B169" s="14" t="s">
        <v>145</v>
      </c>
      <c r="C169" s="9" t="s">
        <v>539</v>
      </c>
      <c r="D169" s="13" t="s">
        <v>540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275</v>
      </c>
      <c r="AA169" s="8">
        <v>10756.900000000001</v>
      </c>
      <c r="AB169" s="8">
        <v>6000</v>
      </c>
      <c r="AC169" s="8">
        <v>4756.9000000000015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419.40001666666666</v>
      </c>
    </row>
    <row r="170" spans="1:56" ht="27.75" customHeight="1" x14ac:dyDescent="0.45">
      <c r="A170" s="3">
        <v>45727</v>
      </c>
      <c r="B170" s="14" t="s">
        <v>363</v>
      </c>
      <c r="C170" s="9" t="s">
        <v>115</v>
      </c>
      <c r="D170" s="13" t="s">
        <v>59</v>
      </c>
      <c r="E170" s="9">
        <v>23</v>
      </c>
      <c r="F170" s="9">
        <v>40</v>
      </c>
      <c r="G170" s="9" t="s">
        <v>60</v>
      </c>
      <c r="H170" s="9" t="s">
        <v>66</v>
      </c>
      <c r="I170" s="9">
        <v>125</v>
      </c>
      <c r="J170" s="9" t="s">
        <v>57</v>
      </c>
      <c r="K170" s="9">
        <v>5</v>
      </c>
      <c r="L170" s="9" t="s">
        <v>240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</v>
      </c>
      <c r="V170" s="10">
        <v>0</v>
      </c>
      <c r="W170" s="10">
        <v>1000</v>
      </c>
      <c r="X170" s="10">
        <v>0</v>
      </c>
      <c r="Y170" s="10">
        <v>0</v>
      </c>
      <c r="Z170" s="9" t="s">
        <v>275</v>
      </c>
      <c r="AA170" s="8">
        <v>1159.5100000000002</v>
      </c>
      <c r="AB170" s="8">
        <v>0</v>
      </c>
      <c r="AC170" s="8">
        <v>1159.5100000000002</v>
      </c>
      <c r="AD170" s="8">
        <v>0</v>
      </c>
      <c r="AE170" s="8">
        <v>1159.5100000000002</v>
      </c>
      <c r="AF170" s="8" t="s">
        <v>278</v>
      </c>
      <c r="AG170" s="1" t="s">
        <v>122</v>
      </c>
      <c r="AH170" s="1" t="s">
        <v>162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157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102.23013166666668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85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275</v>
      </c>
      <c r="AA171" s="8">
        <v>11916.410000000002</v>
      </c>
      <c r="AB171" s="8">
        <v>6000</v>
      </c>
      <c r="AC171" s="8">
        <v>5916.4100000000017</v>
      </c>
      <c r="AD171" s="8">
        <v>0</v>
      </c>
      <c r="AE171" s="8">
        <v>1159.5100000000002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276</v>
      </c>
      <c r="BD171" s="56">
        <v>0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100</v>
      </c>
      <c r="T172" s="12">
        <v>45838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101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72</v>
      </c>
      <c r="AI172" s="1">
        <v>3</v>
      </c>
      <c r="AJ172" s="3">
        <v>45838</v>
      </c>
      <c r="AK172" s="3">
        <v>0</v>
      </c>
      <c r="AL172" s="3">
        <v>45828</v>
      </c>
      <c r="AM172" s="3">
        <v>45835</v>
      </c>
      <c r="AN172" s="3">
        <v>45836</v>
      </c>
      <c r="AO172" s="3">
        <v>45836</v>
      </c>
      <c r="AP172" s="3">
        <v>45833</v>
      </c>
      <c r="AQ172" s="3">
        <v>45837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20669.966015416667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3256.5612287999998</v>
      </c>
      <c r="Q173" s="10">
        <v>3256.5612287999998</v>
      </c>
      <c r="R173" s="10">
        <v>0</v>
      </c>
      <c r="S173" s="9" t="s">
        <v>100</v>
      </c>
      <c r="T173" s="12" t="s">
        <v>63</v>
      </c>
      <c r="U173" s="11">
        <v>100000</v>
      </c>
      <c r="V173" s="10">
        <v>0</v>
      </c>
      <c r="W173" s="10">
        <v>100000</v>
      </c>
      <c r="X173" s="10">
        <v>0</v>
      </c>
      <c r="Y173" s="10">
        <v>105000</v>
      </c>
      <c r="Z173" s="9" t="s">
        <v>319</v>
      </c>
      <c r="AA173" s="8">
        <v>107569.00000000001</v>
      </c>
      <c r="AB173" s="8">
        <v>0</v>
      </c>
      <c r="AC173" s="8">
        <v>107569.00000000001</v>
      </c>
      <c r="AD173" s="8">
        <v>0</v>
      </c>
      <c r="AE173" s="8">
        <v>0</v>
      </c>
      <c r="AF173" s="8" t="s">
        <v>320</v>
      </c>
      <c r="AG173" s="1" t="s">
        <v>123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340</v>
      </c>
      <c r="AZ173" s="2">
        <v>0</v>
      </c>
      <c r="BA173" s="2">
        <v>0</v>
      </c>
      <c r="BB173" s="2">
        <v>0</v>
      </c>
      <c r="BC173" s="1" t="s">
        <v>120</v>
      </c>
      <c r="BD173" s="56">
        <v>13779.977343611114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264</v>
      </c>
      <c r="R174" s="10">
        <v>6249.1224575999995</v>
      </c>
      <c r="S174" s="9" t="s">
        <v>100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319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753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319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120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122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320</v>
      </c>
      <c r="AG177" s="1" t="s">
        <v>122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141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319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 t="s">
        <v>141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323</v>
      </c>
      <c r="AZ178" s="2">
        <v>0</v>
      </c>
      <c r="BA178" s="2">
        <v>0</v>
      </c>
      <c r="BB178" s="2">
        <v>0</v>
      </c>
      <c r="BC178" s="1" t="s">
        <v>120</v>
      </c>
      <c r="BD178" s="56">
        <v>0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110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100</v>
      </c>
      <c r="T179" s="12" t="s">
        <v>141</v>
      </c>
      <c r="U179" s="11">
        <v>7920</v>
      </c>
      <c r="V179" s="10">
        <v>7920</v>
      </c>
      <c r="W179" s="10">
        <v>0</v>
      </c>
      <c r="X179" s="10">
        <v>12600</v>
      </c>
      <c r="Y179" s="10">
        <v>0</v>
      </c>
      <c r="Z179" s="9" t="s">
        <v>319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 t="s">
        <v>141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0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128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101</v>
      </c>
      <c r="AA180" s="8">
        <v>1028658.6818200001</v>
      </c>
      <c r="AB180" s="8">
        <v>0</v>
      </c>
      <c r="AC180" s="8">
        <v>1028658.6818200001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121</v>
      </c>
      <c r="BD180" s="56">
        <v>0</v>
      </c>
    </row>
    <row r="181" spans="1:56" ht="27.75" customHeight="1" x14ac:dyDescent="0.45">
      <c r="A181" s="3">
        <v>45782</v>
      </c>
      <c r="B181" s="14" t="s">
        <v>650</v>
      </c>
      <c r="C181" s="9" t="s">
        <v>149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132</v>
      </c>
      <c r="T181" s="12">
        <v>45807</v>
      </c>
      <c r="U181" s="11">
        <v>5000</v>
      </c>
      <c r="V181" s="10">
        <v>5069</v>
      </c>
      <c r="W181" s="10">
        <v>0</v>
      </c>
      <c r="X181" s="10">
        <v>0</v>
      </c>
      <c r="Y181" s="10">
        <v>0</v>
      </c>
      <c r="Z181" s="9" t="s">
        <v>163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 t="s">
        <v>145</v>
      </c>
      <c r="B182" s="14" t="s">
        <v>145</v>
      </c>
      <c r="C182" s="9" t="s">
        <v>149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132</v>
      </c>
      <c r="T182" s="12">
        <v>45838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913.67990999999995</v>
      </c>
    </row>
    <row r="183" spans="1:56" ht="27.75" customHeight="1" x14ac:dyDescent="0.45">
      <c r="A183" s="3" t="s">
        <v>145</v>
      </c>
      <c r="B183" s="14" t="s">
        <v>145</v>
      </c>
      <c r="C183" s="9" t="s">
        <v>152</v>
      </c>
      <c r="D183" s="13" t="s">
        <v>59</v>
      </c>
      <c r="E183" s="9">
        <v>26</v>
      </c>
      <c r="F183" s="9">
        <v>42</v>
      </c>
      <c r="G183" s="9" t="s">
        <v>60</v>
      </c>
      <c r="H183" s="9">
        <v>0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40000</v>
      </c>
      <c r="V183" s="10">
        <v>0</v>
      </c>
      <c r="W183" s="10">
        <v>40000</v>
      </c>
      <c r="X183" s="10">
        <v>0</v>
      </c>
      <c r="Y183" s="10">
        <v>0</v>
      </c>
      <c r="Z183" s="9" t="s">
        <v>85</v>
      </c>
      <c r="AA183" s="8">
        <v>48615.600000000006</v>
      </c>
      <c r="AB183" s="8">
        <v>0</v>
      </c>
      <c r="AC183" s="8">
        <v>48615.600000000006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77</v>
      </c>
      <c r="AI183" s="1">
        <v>1</v>
      </c>
      <c r="AJ183" s="3" t="s">
        <v>63</v>
      </c>
      <c r="AK183" s="3">
        <v>0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3925.4396133333335</v>
      </c>
    </row>
    <row r="184" spans="1:56" ht="27.75" customHeight="1" x14ac:dyDescent="0.45">
      <c r="A184" s="3" t="s">
        <v>145</v>
      </c>
      <c r="B184" s="14" t="s">
        <v>145</v>
      </c>
      <c r="C184" s="9" t="s">
        <v>202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286.42936262399996</v>
      </c>
      <c r="Q184" s="10">
        <v>0</v>
      </c>
      <c r="R184" s="10">
        <v>286.42936262399996</v>
      </c>
      <c r="S184" s="9" t="s">
        <v>214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85</v>
      </c>
      <c r="AA184" s="8">
        <v>11874.499999999998</v>
      </c>
      <c r="AB184" s="8">
        <v>0</v>
      </c>
      <c r="AC184" s="8">
        <v>11874.499999999998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72</v>
      </c>
      <c r="AI184" s="1">
        <v>3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958.79990555555537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85</v>
      </c>
      <c r="AA185" s="8">
        <v>71805.8</v>
      </c>
      <c r="AB185" s="8">
        <v>0</v>
      </c>
      <c r="AC185" s="8">
        <v>71805.8</v>
      </c>
      <c r="AD185" s="8">
        <v>0</v>
      </c>
      <c r="AE185" s="8">
        <v>0</v>
      </c>
      <c r="AF185" s="8" t="s">
        <v>58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45796</v>
      </c>
      <c r="B186" s="14" t="s">
        <v>735</v>
      </c>
      <c r="C186" s="9" t="s">
        <v>222</v>
      </c>
      <c r="D186" s="13" t="s">
        <v>403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209</v>
      </c>
      <c r="T186" s="12">
        <v>45804</v>
      </c>
      <c r="U186" s="11">
        <v>11800</v>
      </c>
      <c r="V186" s="10">
        <v>1058</v>
      </c>
      <c r="W186" s="10">
        <v>10742</v>
      </c>
      <c r="X186" s="10">
        <v>0</v>
      </c>
      <c r="Y186" s="10">
        <v>11279.1</v>
      </c>
      <c r="Z186" s="9" t="s">
        <v>163</v>
      </c>
      <c r="AA186" s="8">
        <v>13355.850859999999</v>
      </c>
      <c r="AB186" s="8">
        <v>13355.850859999999</v>
      </c>
      <c r="AC186" s="8">
        <v>0</v>
      </c>
      <c r="AD186" s="8">
        <v>3969</v>
      </c>
      <c r="AE186" s="8">
        <v>9386.8508599999986</v>
      </c>
      <c r="AF186" s="8" t="s">
        <v>754</v>
      </c>
      <c r="AG186" s="1" t="s">
        <v>122</v>
      </c>
      <c r="AH186" s="1" t="s">
        <v>68</v>
      </c>
      <c r="AI186" s="1">
        <v>4</v>
      </c>
      <c r="AJ186" s="3">
        <v>45804</v>
      </c>
      <c r="AK186" s="3">
        <v>45800</v>
      </c>
      <c r="AL186" s="3">
        <v>45794</v>
      </c>
      <c r="AM186" s="3">
        <v>45801</v>
      </c>
      <c r="AN186" s="3">
        <v>45802</v>
      </c>
      <c r="AO186" s="3">
        <v>45802</v>
      </c>
      <c r="AP186" s="3">
        <v>45799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719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163</v>
      </c>
      <c r="AA187" s="8">
        <v>13355.850859999999</v>
      </c>
      <c r="AB187" s="8">
        <v>13355.850859999999</v>
      </c>
      <c r="AC187" s="8">
        <v>0</v>
      </c>
      <c r="AD187" s="8">
        <v>3969</v>
      </c>
      <c r="AE187" s="8">
        <v>9386.8508599999986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 t="s">
        <v>145</v>
      </c>
      <c r="B188" s="14" t="s">
        <v>145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45807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242</v>
      </c>
      <c r="AA188" s="8">
        <v>12433.3</v>
      </c>
      <c r="AB188" s="8">
        <v>6978</v>
      </c>
      <c r="AC188" s="8">
        <v>5455.2999999999993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77</v>
      </c>
      <c r="AI188" s="1">
        <v>1</v>
      </c>
      <c r="AJ188" s="3">
        <v>45807</v>
      </c>
      <c r="AK188" s="3">
        <v>0</v>
      </c>
      <c r="AL188" s="3">
        <v>0</v>
      </c>
      <c r="AM188" s="3">
        <v>0</v>
      </c>
      <c r="AN188" s="3">
        <v>0</v>
      </c>
      <c r="AO188" s="3">
        <v>45806</v>
      </c>
      <c r="AP188" s="3">
        <v>45802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542.13559111111113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242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77</v>
      </c>
      <c r="AI189" s="1">
        <v>1</v>
      </c>
      <c r="AJ189" s="3" t="s">
        <v>63</v>
      </c>
      <c r="AK189" s="3">
        <v>0</v>
      </c>
      <c r="AL189" s="3">
        <v>0</v>
      </c>
      <c r="AM189" s="3">
        <v>0</v>
      </c>
      <c r="AN189" s="3">
        <v>0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2471.1874488888889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242</v>
      </c>
      <c r="AA190" s="8">
        <v>37299.899999999994</v>
      </c>
      <c r="AB190" s="8">
        <v>6978</v>
      </c>
      <c r="AC190" s="8">
        <v>30321.899999999998</v>
      </c>
      <c r="AD190" s="8">
        <v>0</v>
      </c>
      <c r="AE190" s="8">
        <v>0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243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13693</v>
      </c>
      <c r="V191" s="10">
        <v>0</v>
      </c>
      <c r="W191" s="10">
        <v>13693</v>
      </c>
      <c r="X191" s="10">
        <v>0</v>
      </c>
      <c r="Y191" s="10">
        <v>14377.650000000001</v>
      </c>
      <c r="Z191" s="9" t="s">
        <v>89</v>
      </c>
      <c r="AA191" s="8">
        <v>17024.917689999998</v>
      </c>
      <c r="AB191" s="8">
        <v>4000</v>
      </c>
      <c r="AC191" s="8">
        <v>13024.917689999998</v>
      </c>
      <c r="AD191" s="8">
        <v>0</v>
      </c>
      <c r="AE191" s="8">
        <v>17024.917689999998</v>
      </c>
      <c r="AF191" s="8" t="s">
        <v>278</v>
      </c>
      <c r="AG191" s="1" t="s">
        <v>125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1343.3031777619999</v>
      </c>
    </row>
    <row r="192" spans="1:56" ht="27.75" customHeight="1" x14ac:dyDescent="0.45">
      <c r="A192" s="3">
        <v>45799</v>
      </c>
      <c r="B192" s="14" t="s">
        <v>137</v>
      </c>
      <c r="C192" s="9" t="s">
        <v>113</v>
      </c>
      <c r="D192" s="13" t="s">
        <v>272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45811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89</v>
      </c>
      <c r="AA192" s="8">
        <v>12433.3</v>
      </c>
      <c r="AB192" s="8">
        <v>0</v>
      </c>
      <c r="AC192" s="8">
        <v>12433.3</v>
      </c>
      <c r="AD192" s="8">
        <v>0</v>
      </c>
      <c r="AE192" s="8">
        <v>12433.3</v>
      </c>
      <c r="AF192" s="8" t="s">
        <v>278</v>
      </c>
      <c r="AG192" s="1" t="s">
        <v>122</v>
      </c>
      <c r="AH192" s="1" t="s">
        <v>68</v>
      </c>
      <c r="AI192" s="1">
        <v>4</v>
      </c>
      <c r="AJ192" s="3">
        <v>45811</v>
      </c>
      <c r="AK192" s="3">
        <v>45807</v>
      </c>
      <c r="AL192" s="3">
        <v>45801</v>
      </c>
      <c r="AM192" s="3">
        <v>45808</v>
      </c>
      <c r="AN192" s="3">
        <v>45809</v>
      </c>
      <c r="AO192" s="3">
        <v>45809</v>
      </c>
      <c r="AP192" s="3">
        <v>45806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1282.2876733333333</v>
      </c>
    </row>
    <row r="193" spans="1:56" ht="27.75" customHeight="1" x14ac:dyDescent="0.45">
      <c r="A193" s="3">
        <v>45799</v>
      </c>
      <c r="B193" s="14" t="s">
        <v>137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45815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0</v>
      </c>
      <c r="AC193" s="8">
        <v>18649.949999999997</v>
      </c>
      <c r="AD193" s="8">
        <v>0</v>
      </c>
      <c r="AE193" s="8">
        <v>18649.949999999997</v>
      </c>
      <c r="AF193" s="8" t="s">
        <v>278</v>
      </c>
      <c r="AG193" s="1" t="s">
        <v>122</v>
      </c>
      <c r="AH193" s="1" t="s">
        <v>768</v>
      </c>
      <c r="AI193" s="1">
        <v>2</v>
      </c>
      <c r="AJ193" s="3">
        <v>45815</v>
      </c>
      <c r="AK193" s="3">
        <v>0</v>
      </c>
      <c r="AL193" s="3">
        <v>0</v>
      </c>
      <c r="AM193" s="3">
        <v>0</v>
      </c>
      <c r="AN193" s="3">
        <v>0</v>
      </c>
      <c r="AO193" s="3">
        <v>45813</v>
      </c>
      <c r="AP193" s="3">
        <v>45810</v>
      </c>
      <c r="AQ193" s="3">
        <v>45814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157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1923.4315100000001</v>
      </c>
    </row>
    <row r="194" spans="1:56" ht="27.75" customHeight="1" x14ac:dyDescent="0.45">
      <c r="A194" s="3">
        <v>45799</v>
      </c>
      <c r="B194" s="14" t="s">
        <v>137</v>
      </c>
      <c r="C194" s="9" t="s">
        <v>113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45825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89</v>
      </c>
      <c r="AA194" s="8">
        <v>18649.949999999997</v>
      </c>
      <c r="AB194" s="8">
        <v>0</v>
      </c>
      <c r="AC194" s="8">
        <v>18649.949999999997</v>
      </c>
      <c r="AD194" s="8">
        <v>0</v>
      </c>
      <c r="AE194" s="8">
        <v>18649.949999999997</v>
      </c>
      <c r="AF194" s="8" t="s">
        <v>278</v>
      </c>
      <c r="AG194" s="1" t="s">
        <v>123</v>
      </c>
      <c r="AH194" s="1" t="s">
        <v>768</v>
      </c>
      <c r="AI194" s="1">
        <v>2</v>
      </c>
      <c r="AJ194" s="3">
        <v>45825</v>
      </c>
      <c r="AK194" s="3">
        <v>0</v>
      </c>
      <c r="AL194" s="3">
        <v>0</v>
      </c>
      <c r="AM194" s="3">
        <v>0</v>
      </c>
      <c r="AN194" s="3">
        <v>0</v>
      </c>
      <c r="AO194" s="3">
        <v>45823</v>
      </c>
      <c r="AP194" s="3">
        <v>45820</v>
      </c>
      <c r="AQ194" s="3">
        <v>45824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157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1923.4315100000001</v>
      </c>
    </row>
    <row r="195" spans="1:56" ht="27.7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120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89</v>
      </c>
      <c r="AA195" s="8">
        <v>66758.117689999985</v>
      </c>
      <c r="AB195" s="8">
        <v>4000</v>
      </c>
      <c r="AC195" s="8">
        <v>62758.117689999992</v>
      </c>
      <c r="AD195" s="8">
        <v>0</v>
      </c>
      <c r="AE195" s="8">
        <v>66758.117689999985</v>
      </c>
      <c r="AF195" s="8" t="s">
        <v>58</v>
      </c>
      <c r="AG195" s="1" t="s">
        <v>125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109</v>
      </c>
      <c r="BD195" s="56">
        <v>0</v>
      </c>
    </row>
    <row r="196" spans="1:56" ht="27.75" customHeight="1" x14ac:dyDescent="0.45">
      <c r="A196" s="3">
        <v>45800</v>
      </c>
      <c r="B196" s="14" t="s">
        <v>137</v>
      </c>
      <c r="C196" s="9" t="s">
        <v>164</v>
      </c>
      <c r="D196" s="13" t="s">
        <v>165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45824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136</v>
      </c>
      <c r="AA196" s="8">
        <v>59372.5</v>
      </c>
      <c r="AB196" s="8">
        <v>19552</v>
      </c>
      <c r="AC196" s="8">
        <v>39820.5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166</v>
      </c>
      <c r="AI196" s="1">
        <v>2</v>
      </c>
      <c r="AJ196" s="3">
        <v>45824</v>
      </c>
      <c r="AK196" s="3">
        <v>0</v>
      </c>
      <c r="AL196" s="3">
        <v>45815</v>
      </c>
      <c r="AM196" s="3">
        <v>45822</v>
      </c>
      <c r="AN196" s="3">
        <v>0</v>
      </c>
      <c r="AO196" s="3">
        <v>45823</v>
      </c>
      <c r="AP196" s="3">
        <v>45819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4475.3817500000014</v>
      </c>
    </row>
    <row r="197" spans="1:56" ht="27.75" customHeight="1" x14ac:dyDescent="0.45">
      <c r="A197" s="3" t="s">
        <v>145</v>
      </c>
      <c r="B197" s="14" t="s">
        <v>145</v>
      </c>
      <c r="C197" s="9" t="s">
        <v>113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45838</v>
      </c>
      <c r="U197" s="11">
        <v>10000</v>
      </c>
      <c r="V197" s="10">
        <v>0</v>
      </c>
      <c r="W197" s="10">
        <v>10000</v>
      </c>
      <c r="X197" s="10">
        <v>0</v>
      </c>
      <c r="Y197" s="10">
        <v>0</v>
      </c>
      <c r="Z197" s="9" t="s">
        <v>136</v>
      </c>
      <c r="AA197" s="8">
        <v>13550.900000000001</v>
      </c>
      <c r="AB197" s="8">
        <v>0</v>
      </c>
      <c r="AC197" s="8">
        <v>13550.900000000001</v>
      </c>
      <c r="AD197" s="8">
        <v>0</v>
      </c>
      <c r="AE197" s="8">
        <v>13550.900000000001</v>
      </c>
      <c r="AF197" s="8">
        <v>0</v>
      </c>
      <c r="AG197" s="1">
        <v>0</v>
      </c>
      <c r="AH197" s="1" t="s">
        <v>77</v>
      </c>
      <c r="AI197" s="1">
        <v>1</v>
      </c>
      <c r="AJ197" s="3">
        <v>45838</v>
      </c>
      <c r="AK197" s="3">
        <v>0</v>
      </c>
      <c r="AL197" s="3">
        <v>0</v>
      </c>
      <c r="AM197" s="3">
        <v>0</v>
      </c>
      <c r="AN197" s="3">
        <v>0</v>
      </c>
      <c r="AO197" s="3">
        <v>45837</v>
      </c>
      <c r="AP197" s="3">
        <v>45833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 t="s">
        <v>776</v>
      </c>
      <c r="AZ197" s="2">
        <v>0</v>
      </c>
      <c r="BA197" s="2">
        <v>0</v>
      </c>
      <c r="BB197" s="2">
        <v>0</v>
      </c>
      <c r="BC197" s="1" t="s">
        <v>107</v>
      </c>
      <c r="BD197" s="56">
        <v>1522.9705944444447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136</v>
      </c>
      <c r="AA198" s="8">
        <v>72923.399999999994</v>
      </c>
      <c r="AB198" s="8">
        <v>19552</v>
      </c>
      <c r="AC198" s="8">
        <v>53371.4</v>
      </c>
      <c r="AD198" s="8">
        <v>0</v>
      </c>
      <c r="AE198" s="8">
        <v>13550.900000000001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167</v>
      </c>
      <c r="BD198" s="56">
        <v>0</v>
      </c>
    </row>
  </sheetData>
  <autoFilter ref="A5:BD19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8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B628-E96B-432E-8723-DF9F6FC27E44}">
  <sheetPr>
    <tabColor rgb="FFFFFF00"/>
  </sheetPr>
  <dimension ref="A1:BD190"/>
  <sheetViews>
    <sheetView topLeftCell="A94" zoomScale="80" zoomScaleNormal="80" workbookViewId="0">
      <selection activeCell="N112" sqref="N1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45799</v>
      </c>
      <c r="E3" s="81" t="s">
        <v>52</v>
      </c>
      <c r="F3" s="81"/>
      <c r="G3" s="82">
        <v>10.18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755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2000</v>
      </c>
      <c r="AC12" s="8">
        <v>6801.1</v>
      </c>
      <c r="AD12" s="8">
        <v>0</v>
      </c>
      <c r="AE12" s="8">
        <v>8801.1</v>
      </c>
      <c r="AF12" s="8" t="s">
        <v>402</v>
      </c>
      <c r="AG12" s="1" t="s">
        <v>122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435.27040000000011</v>
      </c>
    </row>
    <row r="13" spans="1:56" ht="27.75" customHeight="1" x14ac:dyDescent="0.45">
      <c r="A13" s="3">
        <v>45797</v>
      </c>
      <c r="B13" s="14" t="s">
        <v>755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402</v>
      </c>
      <c r="AG13" s="1" t="s">
        <v>124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7.75" customHeight="1" x14ac:dyDescent="0.45">
      <c r="A14" s="3">
        <v>45797</v>
      </c>
      <c r="B14" s="14" t="s">
        <v>756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402</v>
      </c>
      <c r="AG14" s="1" t="s">
        <v>61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563.27040000000011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26403.300000000003</v>
      </c>
      <c r="AB15" s="8">
        <v>2000</v>
      </c>
      <c r="AC15" s="8">
        <v>24403.300000000003</v>
      </c>
      <c r="AD15" s="8">
        <v>0</v>
      </c>
      <c r="AE15" s="8">
        <v>26403.300000000003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45793</v>
      </c>
      <c r="B16" s="14" t="s">
        <v>700</v>
      </c>
      <c r="C16" s="9" t="s">
        <v>559</v>
      </c>
      <c r="D16" s="13" t="s">
        <v>707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240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45804</v>
      </c>
      <c r="U16" s="11">
        <v>5000</v>
      </c>
      <c r="V16" s="10">
        <v>0</v>
      </c>
      <c r="W16" s="10">
        <v>5000</v>
      </c>
      <c r="X16" s="10">
        <v>5352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45804</v>
      </c>
      <c r="AK16" s="3">
        <v>0</v>
      </c>
      <c r="AL16" s="3">
        <v>45794</v>
      </c>
      <c r="AM16" s="3">
        <v>45801</v>
      </c>
      <c r="AN16" s="3">
        <v>45802</v>
      </c>
      <c r="AO16" s="3">
        <v>45802</v>
      </c>
      <c r="AP16" s="3">
        <v>45799</v>
      </c>
      <c r="AQ16" s="3">
        <v>45803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710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339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186</v>
      </c>
      <c r="AA17" s="8">
        <v>26403.3</v>
      </c>
      <c r="AB17" s="8">
        <v>0</v>
      </c>
      <c r="AC17" s="8">
        <v>26403.3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1917.46632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customHeight="1" x14ac:dyDescent="0.45">
      <c r="A19" s="3">
        <v>45797</v>
      </c>
      <c r="B19" s="14" t="s">
        <v>737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186</v>
      </c>
      <c r="AA19" s="8">
        <v>44005.499999999993</v>
      </c>
      <c r="AB19" s="8">
        <v>44005.499999999993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738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13858</v>
      </c>
      <c r="AC20" s="8">
        <v>12545.3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911.06756444444454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186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3195.7771999999995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124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186</v>
      </c>
      <c r="AA23" s="8">
        <v>176580.79999999996</v>
      </c>
      <c r="AB23" s="8">
        <v>57863.499999999993</v>
      </c>
      <c r="AC23" s="8">
        <v>118717.3</v>
      </c>
      <c r="AD23" s="8">
        <v>0</v>
      </c>
      <c r="AE23" s="8">
        <v>0</v>
      </c>
      <c r="AF23" s="8" t="s">
        <v>58</v>
      </c>
      <c r="AG23" s="1" t="s">
        <v>124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45789</v>
      </c>
      <c r="B24" s="14" t="s">
        <v>678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45800</v>
      </c>
      <c r="U24" s="11">
        <v>10000</v>
      </c>
      <c r="V24" s="10">
        <v>5000</v>
      </c>
      <c r="W24" s="10">
        <v>5000</v>
      </c>
      <c r="X24" s="10">
        <v>0</v>
      </c>
      <c r="Y24" s="10">
        <v>0</v>
      </c>
      <c r="Z24" s="9" t="s">
        <v>192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>
        <v>0</v>
      </c>
      <c r="AG24" s="1" t="s">
        <v>122</v>
      </c>
      <c r="AH24" s="1" t="s">
        <v>77</v>
      </c>
      <c r="AI24" s="1">
        <v>1</v>
      </c>
      <c r="AJ24" s="3">
        <v>45800</v>
      </c>
      <c r="AK24" s="3">
        <v>0</v>
      </c>
      <c r="AL24" s="3">
        <v>0</v>
      </c>
      <c r="AM24" s="3">
        <v>0</v>
      </c>
      <c r="AN24" s="3">
        <v>0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679</v>
      </c>
      <c r="C25" s="9" t="s">
        <v>73</v>
      </c>
      <c r="D25" s="13" t="s">
        <v>225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10000</v>
      </c>
      <c r="V25" s="10">
        <v>0</v>
      </c>
      <c r="W25" s="10">
        <v>10000</v>
      </c>
      <c r="X25" s="10">
        <v>10400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680</v>
      </c>
      <c r="AG25" s="1" t="s">
        <v>124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675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680</v>
      </c>
      <c r="AG26" s="1" t="s">
        <v>122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605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5000</v>
      </c>
      <c r="V27" s="10">
        <v>4800</v>
      </c>
      <c r="W27" s="10">
        <v>200</v>
      </c>
      <c r="X27" s="10">
        <v>5300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606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5000</v>
      </c>
      <c r="W28" s="10">
        <v>5000</v>
      </c>
      <c r="X28" s="10">
        <v>10400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228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503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45804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607</v>
      </c>
      <c r="AG30" s="1" t="s">
        <v>122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10000</v>
      </c>
      <c r="V31" s="10">
        <v>5000</v>
      </c>
      <c r="W31" s="10">
        <v>5000</v>
      </c>
      <c r="X31" s="10">
        <v>10413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124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5033</v>
      </c>
      <c r="W32" s="10">
        <v>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608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4943</v>
      </c>
      <c r="W33" s="10">
        <v>57</v>
      </c>
      <c r="X33" s="10">
        <v>5300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45791</v>
      </c>
      <c r="B34" s="14" t="s">
        <v>679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10000</v>
      </c>
      <c r="V34" s="10">
        <v>0</v>
      </c>
      <c r="W34" s="10">
        <v>10000</v>
      </c>
      <c r="X34" s="10">
        <v>10000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720</v>
      </c>
      <c r="AG34" s="1" t="s">
        <v>124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45796</v>
      </c>
      <c r="B35" s="14" t="s">
        <v>721</v>
      </c>
      <c r="C35" s="9" t="s">
        <v>73</v>
      </c>
      <c r="D35" s="13" t="s">
        <v>249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5000</v>
      </c>
      <c r="V35" s="10">
        <v>0</v>
      </c>
      <c r="W35" s="10">
        <v>5000</v>
      </c>
      <c r="X35" s="10">
        <v>5405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722</v>
      </c>
      <c r="AG35" s="1" t="s">
        <v>124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10300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720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5000</v>
      </c>
      <c r="V37" s="10">
        <v>0</v>
      </c>
      <c r="W37" s="10">
        <v>5000</v>
      </c>
      <c r="X37" s="10">
        <v>5450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720</v>
      </c>
      <c r="AG37" s="1" t="s">
        <v>124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723</v>
      </c>
      <c r="C38" s="9" t="s">
        <v>73</v>
      </c>
      <c r="D38" s="13" t="s">
        <v>605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192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722</v>
      </c>
      <c r="AG38" s="1" t="s">
        <v>125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724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125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241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45806</v>
      </c>
      <c r="U40" s="11">
        <v>10000</v>
      </c>
      <c r="V40" s="10">
        <v>0</v>
      </c>
      <c r="W40" s="10">
        <v>10000</v>
      </c>
      <c r="X40" s="10">
        <v>10400</v>
      </c>
      <c r="Y40" s="10">
        <v>0</v>
      </c>
      <c r="Z40" s="9" t="s">
        <v>192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722</v>
      </c>
      <c r="AG40" s="1" t="s">
        <v>123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725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192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726</v>
      </c>
      <c r="AG41" s="1" t="s">
        <v>123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727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728</v>
      </c>
      <c r="AG42" s="1" t="s">
        <v>123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408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729</v>
      </c>
      <c r="AG43" s="1" t="s">
        <v>123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0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619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4400.55</v>
      </c>
      <c r="AC44" s="8">
        <v>0</v>
      </c>
      <c r="AD44" s="8">
        <v>0</v>
      </c>
      <c r="AE44" s="8">
        <v>0</v>
      </c>
      <c r="AF44" s="8" t="s">
        <v>729</v>
      </c>
      <c r="AG44" s="1" t="s">
        <v>123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0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730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 t="s">
        <v>729</v>
      </c>
      <c r="AG45" s="1" t="s">
        <v>61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0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4400.55</v>
      </c>
      <c r="AC46" s="8">
        <v>0</v>
      </c>
      <c r="AD46" s="8">
        <v>0</v>
      </c>
      <c r="AE46" s="8">
        <v>0</v>
      </c>
      <c r="AF46" s="8" t="s">
        <v>729</v>
      </c>
      <c r="AG46" s="1" t="s">
        <v>122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0</v>
      </c>
    </row>
    <row r="47" spans="1:56" ht="27.75" customHeight="1" x14ac:dyDescent="0.45">
      <c r="A47" s="3">
        <v>45796</v>
      </c>
      <c r="B47" s="14" t="s">
        <v>723</v>
      </c>
      <c r="C47" s="9" t="s">
        <v>73</v>
      </c>
      <c r="D47" s="13" t="s">
        <v>731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 t="s">
        <v>729</v>
      </c>
      <c r="AG47" s="1" t="s">
        <v>122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45838</v>
      </c>
      <c r="U48" s="11">
        <v>400000</v>
      </c>
      <c r="V48" s="10">
        <v>0</v>
      </c>
      <c r="W48" s="10">
        <v>400000</v>
      </c>
      <c r="X48" s="10">
        <v>0</v>
      </c>
      <c r="Y48" s="10">
        <v>420000</v>
      </c>
      <c r="Z48" s="9" t="s">
        <v>192</v>
      </c>
      <c r="AA48" s="8">
        <v>352043.99999999994</v>
      </c>
      <c r="AB48" s="8">
        <v>0</v>
      </c>
      <c r="AC48" s="8">
        <v>352043.99999999994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45838</v>
      </c>
      <c r="AK48" s="3">
        <v>0</v>
      </c>
      <c r="AL48" s="3">
        <v>45829</v>
      </c>
      <c r="AM48" s="3">
        <v>45836</v>
      </c>
      <c r="AN48" s="3">
        <v>45837</v>
      </c>
      <c r="AO48" s="3">
        <v>45837</v>
      </c>
      <c r="AP48" s="3">
        <v>45833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26517.51872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418890.44999999995</v>
      </c>
      <c r="AB49" s="8">
        <v>66846.450000000012</v>
      </c>
      <c r="AC49" s="8">
        <v>352043.99999999994</v>
      </c>
      <c r="AD49" s="8">
        <v>0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>
        <v>45796</v>
      </c>
      <c r="B50" s="14" t="s">
        <v>739</v>
      </c>
      <c r="C50" s="9" t="s">
        <v>151</v>
      </c>
      <c r="D50" s="13" t="s">
        <v>711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customHeight="1" x14ac:dyDescent="0.45">
      <c r="A51" s="3">
        <v>45796</v>
      </c>
      <c r="B51" s="14" t="s">
        <v>740</v>
      </c>
      <c r="C51" s="9" t="s">
        <v>151</v>
      </c>
      <c r="D51" s="13" t="s">
        <v>712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834</v>
      </c>
      <c r="W51" s="10">
        <v>4206</v>
      </c>
      <c r="X51" s="10">
        <v>0</v>
      </c>
      <c r="Y51" s="10">
        <v>4416.3</v>
      </c>
      <c r="Z51" s="9" t="s">
        <v>116</v>
      </c>
      <c r="AA51" s="8">
        <v>4171.8052200000002</v>
      </c>
      <c r="AB51" s="8">
        <v>1001</v>
      </c>
      <c r="AC51" s="8">
        <v>3170.8052200000002</v>
      </c>
      <c r="AD51" s="8">
        <v>0</v>
      </c>
      <c r="AE51" s="8">
        <v>4171.8052200000002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267.7568852444445</v>
      </c>
    </row>
    <row r="52" spans="1:56" ht="27.75" customHeight="1" x14ac:dyDescent="0.45">
      <c r="A52" s="3">
        <v>45796</v>
      </c>
      <c r="B52" s="14" t="s">
        <v>740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123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422.13987199999997</v>
      </c>
    </row>
    <row r="53" spans="1:56" ht="27.75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400</v>
      </c>
      <c r="V53" s="10">
        <v>268</v>
      </c>
      <c r="W53" s="10">
        <v>132</v>
      </c>
      <c r="X53" s="10">
        <v>0</v>
      </c>
      <c r="Y53" s="10">
        <v>138.6</v>
      </c>
      <c r="Z53" s="9" t="s">
        <v>116</v>
      </c>
      <c r="AA53" s="8">
        <v>130.92684</v>
      </c>
      <c r="AB53" s="8">
        <v>130.92684</v>
      </c>
      <c r="AC53" s="8">
        <v>0</v>
      </c>
      <c r="AD53" s="8">
        <v>0</v>
      </c>
      <c r="AE53" s="8">
        <v>130.92684</v>
      </c>
      <c r="AF53" s="8">
        <v>0</v>
      </c>
      <c r="AG53" s="1" t="s">
        <v>122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14300.781659999999</v>
      </c>
      <c r="AB54" s="8">
        <v>6130.9516399999993</v>
      </c>
      <c r="AC54" s="8">
        <v>8169.8300199999994</v>
      </c>
      <c r="AD54" s="8">
        <v>0</v>
      </c>
      <c r="AE54" s="8">
        <v>14300.781659999999</v>
      </c>
      <c r="AF54" s="8" t="s">
        <v>58</v>
      </c>
      <c r="AG54" s="1" t="s">
        <v>125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45766</v>
      </c>
      <c r="B57" s="14" t="s">
        <v>473</v>
      </c>
      <c r="C57" s="9" t="s">
        <v>86</v>
      </c>
      <c r="D57" s="13" t="s">
        <v>59</v>
      </c>
      <c r="E57" s="9">
        <v>20</v>
      </c>
      <c r="F57" s="9">
        <v>39</v>
      </c>
      <c r="G57" s="9" t="s">
        <v>60</v>
      </c>
      <c r="H57" s="9">
        <v>0</v>
      </c>
      <c r="I57" s="9">
        <v>74</v>
      </c>
      <c r="J57" s="9" t="s">
        <v>57</v>
      </c>
      <c r="K57" s="9">
        <v>3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466</v>
      </c>
      <c r="T57" s="12">
        <v>45807</v>
      </c>
      <c r="U57" s="11">
        <v>5000</v>
      </c>
      <c r="V57" s="10">
        <v>5096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467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45790</v>
      </c>
      <c r="B59" s="14" t="s">
        <v>701</v>
      </c>
      <c r="C59" s="9" t="s">
        <v>154</v>
      </c>
      <c r="D59" s="13" t="s">
        <v>682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3500</v>
      </c>
      <c r="V59" s="10">
        <v>0</v>
      </c>
      <c r="W59" s="10">
        <v>3500</v>
      </c>
      <c r="X59" s="10">
        <v>20350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713</v>
      </c>
      <c r="AG59" s="1" t="s">
        <v>122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45789</v>
      </c>
      <c r="B60" s="14" t="s">
        <v>692</v>
      </c>
      <c r="C60" s="9" t="s">
        <v>80</v>
      </c>
      <c r="D60" s="13" t="s">
        <v>681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741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45785</v>
      </c>
      <c r="B61" s="14" t="s">
        <v>630</v>
      </c>
      <c r="C61" s="9" t="s">
        <v>631</v>
      </c>
      <c r="D61" s="13" t="s">
        <v>632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239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587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45720</v>
      </c>
      <c r="B62" s="14" t="s">
        <v>350</v>
      </c>
      <c r="C62" s="9" t="s">
        <v>111</v>
      </c>
      <c r="D62" s="13" t="s">
        <v>344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45790</v>
      </c>
      <c r="B63" s="14" t="s">
        <v>701</v>
      </c>
      <c r="C63" s="9" t="s">
        <v>154</v>
      </c>
      <c r="D63" s="13" t="s">
        <v>684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15000</v>
      </c>
      <c r="V63" s="10">
        <v>0</v>
      </c>
      <c r="W63" s="10">
        <v>15000</v>
      </c>
      <c r="X63" s="10">
        <v>20100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664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45805</v>
      </c>
      <c r="U64" s="11">
        <v>5000</v>
      </c>
      <c r="V64" s="10">
        <v>0</v>
      </c>
      <c r="W64" s="10">
        <v>5000</v>
      </c>
      <c r="X64" s="10">
        <v>5000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45805</v>
      </c>
      <c r="AK64" s="3">
        <v>45801</v>
      </c>
      <c r="AL64" s="3">
        <v>45794</v>
      </c>
      <c r="AM64" s="3">
        <v>45802</v>
      </c>
      <c r="AN64" s="3">
        <v>45803</v>
      </c>
      <c r="AO64" s="3">
        <v>45804</v>
      </c>
      <c r="AP64" s="3">
        <v>45800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742</v>
      </c>
      <c r="C65" s="9" t="s">
        <v>151</v>
      </c>
      <c r="D65" s="13" t="s">
        <v>714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5040</v>
      </c>
      <c r="V65" s="10">
        <v>732</v>
      </c>
      <c r="W65" s="10">
        <v>4308</v>
      </c>
      <c r="X65" s="10">
        <v>0</v>
      </c>
      <c r="Y65" s="10">
        <v>4523.4000000000005</v>
      </c>
      <c r="Z65" s="9" t="s">
        <v>81</v>
      </c>
      <c r="AA65" s="8">
        <v>4513.7070000000003</v>
      </c>
      <c r="AB65" s="8">
        <v>4513.7070000000003</v>
      </c>
      <c r="AC65" s="8">
        <v>0</v>
      </c>
      <c r="AD65" s="8">
        <v>0</v>
      </c>
      <c r="AE65" s="8">
        <v>4513.7070000000003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742</v>
      </c>
      <c r="C66" s="9" t="s">
        <v>151</v>
      </c>
      <c r="D66" s="13" t="s">
        <v>715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743</v>
      </c>
      <c r="C67" s="9" t="s">
        <v>151</v>
      </c>
      <c r="D67" s="13" t="s">
        <v>302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15040</v>
      </c>
      <c r="V67" s="10">
        <v>0</v>
      </c>
      <c r="W67" s="10">
        <v>15040</v>
      </c>
      <c r="X67" s="10">
        <v>0</v>
      </c>
      <c r="Y67" s="10">
        <v>15792</v>
      </c>
      <c r="Z67" s="9" t="s">
        <v>81</v>
      </c>
      <c r="AA67" s="8">
        <v>15758.160000000002</v>
      </c>
      <c r="AB67" s="8">
        <v>15758.160000000002</v>
      </c>
      <c r="AC67" s="8">
        <v>0</v>
      </c>
      <c r="AD67" s="8">
        <v>0</v>
      </c>
      <c r="AE67" s="8">
        <v>15758.160000000002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1438.5607500000001</v>
      </c>
      <c r="AC68" s="8">
        <v>0</v>
      </c>
      <c r="AD68" s="8">
        <v>0</v>
      </c>
      <c r="AE68" s="8">
        <v>1438.5607500000001</v>
      </c>
      <c r="AF68" s="8" t="s">
        <v>271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743</v>
      </c>
      <c r="C69" s="9" t="s">
        <v>151</v>
      </c>
      <c r="D69" s="13" t="s">
        <v>221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15040</v>
      </c>
      <c r="V69" s="10">
        <v>1263</v>
      </c>
      <c r="W69" s="10">
        <v>13777</v>
      </c>
      <c r="X69" s="10">
        <v>0</v>
      </c>
      <c r="Y69" s="10">
        <v>14465.85</v>
      </c>
      <c r="Z69" s="9" t="s">
        <v>81</v>
      </c>
      <c r="AA69" s="8">
        <v>14434.851750000002</v>
      </c>
      <c r="AB69" s="8">
        <v>14434.851750000002</v>
      </c>
      <c r="AC69" s="8">
        <v>0</v>
      </c>
      <c r="AD69" s="8">
        <v>0</v>
      </c>
      <c r="AE69" s="8">
        <v>14434.851750000002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744</v>
      </c>
      <c r="C70" s="9" t="s">
        <v>151</v>
      </c>
      <c r="D70" s="13" t="s">
        <v>342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3442</v>
      </c>
      <c r="AC70" s="8">
        <v>7035.5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531.57111111111101</v>
      </c>
    </row>
    <row r="71" spans="1:56" ht="27.75" customHeight="1" x14ac:dyDescent="0.45">
      <c r="A71" s="3">
        <v>45721</v>
      </c>
      <c r="B71" s="14" t="s">
        <v>354</v>
      </c>
      <c r="C71" s="9" t="s">
        <v>151</v>
      </c>
      <c r="D71" s="13" t="s">
        <v>342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971</v>
      </c>
      <c r="V71" s="10">
        <v>0</v>
      </c>
      <c r="W71" s="10">
        <v>971</v>
      </c>
      <c r="X71" s="10">
        <v>0</v>
      </c>
      <c r="Y71" s="10">
        <v>1019.5500000000001</v>
      </c>
      <c r="Z71" s="9" t="s">
        <v>81</v>
      </c>
      <c r="AA71" s="8">
        <v>1017.3652500000002</v>
      </c>
      <c r="AB71" s="8">
        <v>0</v>
      </c>
      <c r="AC71" s="8">
        <v>1017.3652500000002</v>
      </c>
      <c r="AD71" s="8">
        <v>0</v>
      </c>
      <c r="AE71" s="8">
        <v>1017.3652500000002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76.867596666666671</v>
      </c>
    </row>
    <row r="72" spans="1:56" ht="27.75" customHeight="1" x14ac:dyDescent="0.45">
      <c r="A72" s="3">
        <v>45796</v>
      </c>
      <c r="B72" s="14" t="s">
        <v>744</v>
      </c>
      <c r="C72" s="9" t="s">
        <v>151</v>
      </c>
      <c r="D72" s="13" t="s">
        <v>716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5040</v>
      </c>
      <c r="V72" s="10">
        <v>498</v>
      </c>
      <c r="W72" s="10">
        <v>4542</v>
      </c>
      <c r="X72" s="10">
        <v>0</v>
      </c>
      <c r="Y72" s="10">
        <v>4769.1000000000004</v>
      </c>
      <c r="Z72" s="9" t="s">
        <v>81</v>
      </c>
      <c r="AA72" s="8">
        <v>4758.8805000000002</v>
      </c>
      <c r="AB72" s="8">
        <v>0</v>
      </c>
      <c r="AC72" s="8">
        <v>4758.8805000000002</v>
      </c>
      <c r="AD72" s="8">
        <v>0</v>
      </c>
      <c r="AE72" s="8">
        <v>4758.8805000000002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359.5598599999999</v>
      </c>
    </row>
    <row r="73" spans="1:56" ht="27.75" customHeight="1" x14ac:dyDescent="0.45">
      <c r="A73" s="3">
        <v>45796</v>
      </c>
      <c r="B73" s="14" t="s">
        <v>745</v>
      </c>
      <c r="C73" s="9" t="s">
        <v>151</v>
      </c>
      <c r="D73" s="13" t="s">
        <v>159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10000</v>
      </c>
      <c r="V73" s="10">
        <v>183</v>
      </c>
      <c r="W73" s="10">
        <v>9817</v>
      </c>
      <c r="X73" s="10">
        <v>0</v>
      </c>
      <c r="Y73" s="10">
        <v>10307.85</v>
      </c>
      <c r="Z73" s="9" t="s">
        <v>81</v>
      </c>
      <c r="AA73" s="8">
        <v>10285.761750000001</v>
      </c>
      <c r="AB73" s="8">
        <v>0</v>
      </c>
      <c r="AC73" s="8">
        <v>10285.761750000001</v>
      </c>
      <c r="AD73" s="8">
        <v>0</v>
      </c>
      <c r="AE73" s="8">
        <v>10285.761750000001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777.1464433333332</v>
      </c>
    </row>
    <row r="74" spans="1:56" ht="27.75" customHeight="1" x14ac:dyDescent="0.45">
      <c r="A74" s="3">
        <v>45796</v>
      </c>
      <c r="B74" s="14" t="s">
        <v>745</v>
      </c>
      <c r="C74" s="9" t="s">
        <v>151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791.63333333333321</v>
      </c>
    </row>
    <row r="75" spans="1:56" ht="27.75" customHeight="1" x14ac:dyDescent="0.45">
      <c r="A75" s="3">
        <v>45766</v>
      </c>
      <c r="B75" s="14" t="s">
        <v>482</v>
      </c>
      <c r="C75" s="9" t="s">
        <v>151</v>
      </c>
      <c r="D75" s="13" t="s">
        <v>140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5200</v>
      </c>
      <c r="V75" s="10">
        <v>0</v>
      </c>
      <c r="W75" s="10">
        <v>5200</v>
      </c>
      <c r="X75" s="10">
        <v>35628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691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45796</v>
      </c>
      <c r="B76" s="14" t="s">
        <v>746</v>
      </c>
      <c r="C76" s="9" t="s">
        <v>151</v>
      </c>
      <c r="D76" s="13" t="s">
        <v>160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0</v>
      </c>
      <c r="AC76" s="8">
        <v>41910</v>
      </c>
      <c r="AD76" s="8">
        <v>0</v>
      </c>
      <c r="AE76" s="8">
        <v>41910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 t="s">
        <v>732</v>
      </c>
      <c r="AZ76" s="2">
        <v>0</v>
      </c>
      <c r="BA76" s="2">
        <v>0</v>
      </c>
      <c r="BB76" s="2">
        <v>0</v>
      </c>
      <c r="BC76" s="1" t="s">
        <v>107</v>
      </c>
      <c r="BD76" s="56">
        <v>3166.5333333333328</v>
      </c>
    </row>
    <row r="77" spans="1:56" ht="27.75" customHeight="1" x14ac:dyDescent="0.45">
      <c r="A77" s="3">
        <v>45766</v>
      </c>
      <c r="B77" s="14" t="s">
        <v>483</v>
      </c>
      <c r="C77" s="9" t="s">
        <v>151</v>
      </c>
      <c r="D77" s="13" t="s">
        <v>160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1866</v>
      </c>
      <c r="V77" s="10">
        <v>608</v>
      </c>
      <c r="W77" s="10">
        <v>1258</v>
      </c>
      <c r="X77" s="10">
        <v>0</v>
      </c>
      <c r="Y77" s="10">
        <v>1320.9</v>
      </c>
      <c r="Z77" s="9" t="s">
        <v>81</v>
      </c>
      <c r="AA77" s="8">
        <v>1318.0695000000003</v>
      </c>
      <c r="AB77" s="8">
        <v>0</v>
      </c>
      <c r="AC77" s="8">
        <v>1318.0695000000003</v>
      </c>
      <c r="AD77" s="8">
        <v>0</v>
      </c>
      <c r="AE77" s="8">
        <v>1318.0695000000003</v>
      </c>
      <c r="AF77" s="8" t="s">
        <v>271</v>
      </c>
      <c r="AG77" s="1" t="s">
        <v>123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99.587473333333321</v>
      </c>
    </row>
    <row r="78" spans="1:56" ht="27.75" customHeight="1" x14ac:dyDescent="0.45">
      <c r="A78" s="3">
        <v>45796</v>
      </c>
      <c r="B78" s="14" t="s">
        <v>747</v>
      </c>
      <c r="C78" s="9" t="s">
        <v>151</v>
      </c>
      <c r="D78" s="13" t="s">
        <v>304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7.75" customHeight="1" x14ac:dyDescent="0.45">
      <c r="A79" s="3">
        <v>45766</v>
      </c>
      <c r="B79" s="14" t="s">
        <v>483</v>
      </c>
      <c r="C79" s="9" t="s">
        <v>151</v>
      </c>
      <c r="D79" s="13" t="s">
        <v>304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1120</v>
      </c>
      <c r="V79" s="10">
        <v>700</v>
      </c>
      <c r="W79" s="10">
        <v>420</v>
      </c>
      <c r="X79" s="10">
        <v>0</v>
      </c>
      <c r="Y79" s="10">
        <v>441</v>
      </c>
      <c r="Z79" s="9" t="s">
        <v>81</v>
      </c>
      <c r="AA79" s="8">
        <v>440.05500000000006</v>
      </c>
      <c r="AB79" s="8">
        <v>0</v>
      </c>
      <c r="AC79" s="8">
        <v>440.05500000000006</v>
      </c>
      <c r="AD79" s="8">
        <v>0</v>
      </c>
      <c r="AE79" s="8">
        <v>440.05500000000006</v>
      </c>
      <c r="AF79" s="8" t="s">
        <v>271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33.248599999999996</v>
      </c>
    </row>
    <row r="80" spans="1:56" ht="27.75" customHeight="1" x14ac:dyDescent="0.45">
      <c r="A80" s="3">
        <v>45720</v>
      </c>
      <c r="B80" s="14" t="s">
        <v>349</v>
      </c>
      <c r="C80" s="9" t="s">
        <v>111</v>
      </c>
      <c r="D80" s="13" t="s">
        <v>452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45817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45817</v>
      </c>
      <c r="AK80" s="3">
        <v>45813</v>
      </c>
      <c r="AL80" s="3">
        <v>45806</v>
      </c>
      <c r="AM80" s="3">
        <v>45814</v>
      </c>
      <c r="AN80" s="3">
        <v>45815</v>
      </c>
      <c r="AO80" s="3">
        <v>45816</v>
      </c>
      <c r="AP80" s="3">
        <v>45812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45741</v>
      </c>
      <c r="B81" s="14" t="s">
        <v>387</v>
      </c>
      <c r="C81" s="9" t="s">
        <v>111</v>
      </c>
      <c r="D81" s="13" t="s">
        <v>382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2000</v>
      </c>
      <c r="V81" s="10">
        <v>1920</v>
      </c>
      <c r="W81" s="10">
        <v>80</v>
      </c>
      <c r="X81" s="10">
        <v>4209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45782</v>
      </c>
      <c r="B82" s="14" t="s">
        <v>708</v>
      </c>
      <c r="C82" s="9" t="s">
        <v>80</v>
      </c>
      <c r="D82" s="13" t="s">
        <v>421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7.75" customHeight="1" x14ac:dyDescent="0.45">
      <c r="A83" s="3">
        <v>45756</v>
      </c>
      <c r="B83" s="14" t="s">
        <v>443</v>
      </c>
      <c r="C83" s="9" t="s">
        <v>80</v>
      </c>
      <c r="D83" s="13" t="s">
        <v>444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3000</v>
      </c>
      <c r="V83" s="10">
        <v>3148</v>
      </c>
      <c r="W83" s="10">
        <v>0</v>
      </c>
      <c r="X83" s="10">
        <v>6505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45721</v>
      </c>
      <c r="B86" s="14" t="s">
        <v>354</v>
      </c>
      <c r="C86" s="9" t="s">
        <v>151</v>
      </c>
      <c r="D86" s="13" t="s">
        <v>303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237</v>
      </c>
      <c r="C87" s="9" t="s">
        <v>151</v>
      </c>
      <c r="D87" s="13" t="s">
        <v>131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356</v>
      </c>
      <c r="C88" s="9" t="s">
        <v>151</v>
      </c>
      <c r="D88" s="13" t="s">
        <v>343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151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45838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81</v>
      </c>
      <c r="AA89" s="8">
        <v>104775.00000000001</v>
      </c>
      <c r="AB89" s="8">
        <v>0</v>
      </c>
      <c r="AC89" s="8">
        <v>104775.00000000001</v>
      </c>
      <c r="AD89" s="8">
        <v>0</v>
      </c>
      <c r="AE89" s="8">
        <v>104775.00000000001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7916.333333333333</v>
      </c>
    </row>
    <row r="90" spans="1:56" ht="27.75" customHeight="1" x14ac:dyDescent="0.45">
      <c r="A90" s="3" t="s">
        <v>145</v>
      </c>
      <c r="B90" s="14" t="s">
        <v>145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145</v>
      </c>
      <c r="B91" s="14" t="s">
        <v>145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311</v>
      </c>
      <c r="C92" s="9" t="s">
        <v>80</v>
      </c>
      <c r="D92" s="13" t="s">
        <v>309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330</v>
      </c>
      <c r="C93" s="9" t="s">
        <v>151</v>
      </c>
      <c r="D93" s="13" t="s">
        <v>205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336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307</v>
      </c>
      <c r="C94" s="9" t="s">
        <v>151</v>
      </c>
      <c r="D94" s="13" t="s">
        <v>305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335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236</v>
      </c>
      <c r="C95" s="9" t="s">
        <v>151</v>
      </c>
      <c r="D95" s="13" t="s">
        <v>232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199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200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45752</v>
      </c>
      <c r="B98" s="14" t="s">
        <v>414</v>
      </c>
      <c r="C98" s="9" t="s">
        <v>80</v>
      </c>
      <c r="D98" s="13" t="s">
        <v>415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2000</v>
      </c>
      <c r="V98" s="10">
        <v>2000</v>
      </c>
      <c r="W98" s="10">
        <v>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45741</v>
      </c>
      <c r="B99" s="14" t="s">
        <v>388</v>
      </c>
      <c r="C99" s="9" t="s">
        <v>111</v>
      </c>
      <c r="D99" s="13" t="s">
        <v>383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289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45541</v>
      </c>
      <c r="B102" s="14" t="s">
        <v>207</v>
      </c>
      <c r="C102" s="9" t="s">
        <v>111</v>
      </c>
      <c r="D102" s="13" t="s">
        <v>208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213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298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45548</v>
      </c>
      <c r="B103" s="14" t="s">
        <v>211</v>
      </c>
      <c r="C103" s="9" t="s">
        <v>111</v>
      </c>
      <c r="D103" s="13" t="s">
        <v>210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144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45581</v>
      </c>
      <c r="B104" s="14" t="s">
        <v>217</v>
      </c>
      <c r="C104" s="9" t="s">
        <v>111</v>
      </c>
      <c r="D104" s="13" t="s">
        <v>218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3194</v>
      </c>
      <c r="W104" s="10">
        <v>0</v>
      </c>
      <c r="X104" s="10">
        <v>5632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84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336843.94150000007</v>
      </c>
      <c r="AB105" s="8">
        <v>48178.829500000007</v>
      </c>
      <c r="AC105" s="8">
        <v>288665.11200000002</v>
      </c>
      <c r="AD105" s="8">
        <v>3310.89</v>
      </c>
      <c r="AE105" s="8">
        <v>333533.05150000006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45783</v>
      </c>
      <c r="B106" s="14" t="s">
        <v>610</v>
      </c>
      <c r="C106" s="9" t="s">
        <v>73</v>
      </c>
      <c r="D106" s="13" t="s">
        <v>611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155</v>
      </c>
      <c r="T106" s="12">
        <v>45800</v>
      </c>
      <c r="U106" s="11">
        <v>5000</v>
      </c>
      <c r="V106" s="10">
        <v>5129</v>
      </c>
      <c r="W106" s="10">
        <v>0</v>
      </c>
      <c r="X106" s="10">
        <v>5500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606</v>
      </c>
      <c r="AG106" s="1" t="s">
        <v>124</v>
      </c>
      <c r="AH106" s="1" t="s">
        <v>74</v>
      </c>
      <c r="AI106" s="1">
        <v>2</v>
      </c>
      <c r="AJ106" s="3">
        <v>45800</v>
      </c>
      <c r="AK106" s="3">
        <v>0</v>
      </c>
      <c r="AL106" s="3">
        <v>45791</v>
      </c>
      <c r="AM106" s="3">
        <v>45798</v>
      </c>
      <c r="AN106" s="3">
        <v>45799</v>
      </c>
      <c r="AO106" s="3">
        <v>45799</v>
      </c>
      <c r="AP106" s="3">
        <v>45795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45771</v>
      </c>
      <c r="B107" s="14" t="s">
        <v>565</v>
      </c>
      <c r="C107" s="9" t="s">
        <v>86</v>
      </c>
      <c r="D107" s="13" t="s">
        <v>299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45803</v>
      </c>
      <c r="U107" s="11">
        <v>10000</v>
      </c>
      <c r="V107" s="10">
        <v>10117</v>
      </c>
      <c r="W107" s="10">
        <v>0</v>
      </c>
      <c r="X107" s="10">
        <v>10300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331</v>
      </c>
      <c r="AG107" s="1" t="s">
        <v>124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550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5000</v>
      </c>
      <c r="V108" s="10">
        <v>5100</v>
      </c>
      <c r="W108" s="10">
        <v>0</v>
      </c>
      <c r="X108" s="10">
        <v>5440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331</v>
      </c>
      <c r="AG108" s="1" t="s">
        <v>123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45785</v>
      </c>
      <c r="B109" s="14" t="s">
        <v>633</v>
      </c>
      <c r="C109" s="9" t="s">
        <v>86</v>
      </c>
      <c r="D109" s="13" t="s">
        <v>332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30000</v>
      </c>
      <c r="V109" s="10">
        <v>23500</v>
      </c>
      <c r="W109" s="10">
        <v>6500</v>
      </c>
      <c r="X109" s="10">
        <v>31138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634</v>
      </c>
      <c r="AG109" s="1" t="s">
        <v>122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45796</v>
      </c>
      <c r="B110" s="14" t="s">
        <v>748</v>
      </c>
      <c r="C110" s="9" t="s">
        <v>151</v>
      </c>
      <c r="D110" s="13" t="s">
        <v>717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240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45807</v>
      </c>
      <c r="U110" s="11">
        <v>67520</v>
      </c>
      <c r="V110" s="10">
        <v>0</v>
      </c>
      <c r="W110" s="10">
        <v>67520</v>
      </c>
      <c r="X110" s="10">
        <v>83500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271</v>
      </c>
      <c r="AG110" s="1" t="s">
        <v>124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45796</v>
      </c>
      <c r="B111" s="14" t="s">
        <v>749</v>
      </c>
      <c r="C111" s="9" t="s">
        <v>151</v>
      </c>
      <c r="D111" s="13" t="s">
        <v>718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10000</v>
      </c>
      <c r="V111" s="10">
        <v>536</v>
      </c>
      <c r="W111" s="10">
        <v>9464</v>
      </c>
      <c r="X111" s="10">
        <v>0</v>
      </c>
      <c r="Y111" s="10">
        <v>9937.2000000000007</v>
      </c>
      <c r="Z111" s="9" t="s">
        <v>82</v>
      </c>
      <c r="AA111" s="8">
        <v>9915.9060000000027</v>
      </c>
      <c r="AB111" s="8">
        <v>9915.9060000000027</v>
      </c>
      <c r="AC111" s="8">
        <v>0</v>
      </c>
      <c r="AD111" s="8">
        <v>0</v>
      </c>
      <c r="AE111" s="8">
        <v>0</v>
      </c>
      <c r="AF111" s="8" t="s">
        <v>271</v>
      </c>
      <c r="AG111" s="1" t="s">
        <v>126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352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45810</v>
      </c>
      <c r="U112" s="11">
        <v>10000</v>
      </c>
      <c r="V112" s="10">
        <v>10025</v>
      </c>
      <c r="W112" s="10">
        <v>0</v>
      </c>
      <c r="X112" s="10">
        <v>10000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634</v>
      </c>
      <c r="AG112" s="1" t="s">
        <v>123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636</v>
      </c>
      <c r="C113" s="9" t="s">
        <v>86</v>
      </c>
      <c r="D113" s="13" t="s">
        <v>637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45813</v>
      </c>
      <c r="U113" s="11">
        <v>13000</v>
      </c>
      <c r="V113" s="10">
        <v>0</v>
      </c>
      <c r="W113" s="10">
        <v>13000</v>
      </c>
      <c r="X113" s="10">
        <v>13460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277</v>
      </c>
      <c r="AG113" s="1" t="s">
        <v>123</v>
      </c>
      <c r="AH113" s="1" t="s">
        <v>74</v>
      </c>
      <c r="AI113" s="1">
        <v>2</v>
      </c>
      <c r="AJ113" s="3">
        <v>45813</v>
      </c>
      <c r="AK113" s="3">
        <v>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640</v>
      </c>
      <c r="C114" s="9" t="s">
        <v>86</v>
      </c>
      <c r="D114" s="13" t="s">
        <v>641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45817</v>
      </c>
      <c r="U114" s="11">
        <v>60000</v>
      </c>
      <c r="V114" s="10">
        <v>0</v>
      </c>
      <c r="W114" s="10">
        <v>60000</v>
      </c>
      <c r="X114" s="10">
        <v>58803</v>
      </c>
      <c r="Y114" s="10">
        <v>1256.8500000000001</v>
      </c>
      <c r="Z114" s="9" t="s">
        <v>82</v>
      </c>
      <c r="AA114" s="8">
        <v>1351.9809765000002</v>
      </c>
      <c r="AB114" s="8">
        <v>1351.9809765000002</v>
      </c>
      <c r="AC114" s="8">
        <v>0</v>
      </c>
      <c r="AD114" s="8">
        <v>0</v>
      </c>
      <c r="AE114" s="8">
        <v>0</v>
      </c>
      <c r="AF114" s="8" t="s">
        <v>642</v>
      </c>
      <c r="AG114" s="1" t="s">
        <v>123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643</v>
      </c>
      <c r="C115" s="9" t="s">
        <v>86</v>
      </c>
      <c r="D115" s="13" t="s">
        <v>644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45817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16135.350000000002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124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643</v>
      </c>
      <c r="C116" s="9" t="s">
        <v>86</v>
      </c>
      <c r="D116" s="13" t="s">
        <v>321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30944</v>
      </c>
      <c r="AC116" s="8">
        <v>12083.600000000006</v>
      </c>
      <c r="AD116" s="8">
        <v>0</v>
      </c>
      <c r="AE116" s="8">
        <v>0</v>
      </c>
      <c r="AF116" s="8" t="s">
        <v>642</v>
      </c>
      <c r="AG116" s="1" t="s">
        <v>61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923.72408888888924</v>
      </c>
    </row>
    <row r="117" spans="1:56" ht="27.75" customHeight="1" x14ac:dyDescent="0.45">
      <c r="A117" s="3">
        <v>45786</v>
      </c>
      <c r="B117" s="14" t="s">
        <v>693</v>
      </c>
      <c r="C117" s="9" t="s">
        <v>86</v>
      </c>
      <c r="D117" s="13" t="s">
        <v>653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45824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642</v>
      </c>
      <c r="AG117" s="1" t="s">
        <v>122</v>
      </c>
      <c r="AH117" s="1" t="s">
        <v>74</v>
      </c>
      <c r="AI117" s="1">
        <v>2</v>
      </c>
      <c r="AJ117" s="3">
        <v>45824</v>
      </c>
      <c r="AK117" s="3">
        <v>0</v>
      </c>
      <c r="AL117" s="3">
        <v>45815</v>
      </c>
      <c r="AM117" s="3">
        <v>45822</v>
      </c>
      <c r="AN117" s="3">
        <v>45823</v>
      </c>
      <c r="AO117" s="3">
        <v>45823</v>
      </c>
      <c r="AP117" s="3">
        <v>45819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7.75" customHeight="1" x14ac:dyDescent="0.45">
      <c r="A118" s="3">
        <v>45786</v>
      </c>
      <c r="B118" s="14" t="s">
        <v>694</v>
      </c>
      <c r="C118" s="9" t="s">
        <v>86</v>
      </c>
      <c r="D118" s="13" t="s">
        <v>654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284</v>
      </c>
      <c r="T118" s="12">
        <v>45838</v>
      </c>
      <c r="U118" s="11">
        <v>10000</v>
      </c>
      <c r="V118" s="10">
        <v>0</v>
      </c>
      <c r="W118" s="10">
        <v>10000</v>
      </c>
      <c r="X118" s="10">
        <v>10500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270</v>
      </c>
      <c r="AG118" s="1" t="s">
        <v>122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145</v>
      </c>
      <c r="B119" s="14" t="s">
        <v>145</v>
      </c>
      <c r="C119" s="9" t="s">
        <v>151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240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45838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82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0</v>
      </c>
      <c r="AF119" s="8" t="s">
        <v>271</v>
      </c>
      <c r="AG119" s="1" t="s">
        <v>122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8009.4666666666681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37</v>
      </c>
      <c r="G120" s="9">
        <v>0</v>
      </c>
      <c r="H120" s="9">
        <v>0</v>
      </c>
      <c r="I120" s="9">
        <v>80</v>
      </c>
      <c r="J120" s="9" t="s">
        <v>57</v>
      </c>
      <c r="K120" s="9">
        <v>3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82</v>
      </c>
      <c r="AA120" s="8">
        <v>196719.63697650004</v>
      </c>
      <c r="AB120" s="8">
        <v>58347.236976500004</v>
      </c>
      <c r="AC120" s="8">
        <v>138372.40000000002</v>
      </c>
      <c r="AD120" s="8">
        <v>0</v>
      </c>
      <c r="AE120" s="8">
        <v>0</v>
      </c>
      <c r="AF120" s="8" t="s">
        <v>58</v>
      </c>
      <c r="AG120" s="1" t="s">
        <v>122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145</v>
      </c>
      <c r="B121" s="14" t="s">
        <v>145</v>
      </c>
      <c r="C121" s="9" t="s">
        <v>567</v>
      </c>
      <c r="D121" s="13" t="s">
        <v>567</v>
      </c>
      <c r="E121" s="9">
        <v>20</v>
      </c>
      <c r="F121" s="9">
        <v>34</v>
      </c>
      <c r="G121" s="9" t="s">
        <v>60</v>
      </c>
      <c r="H121" s="9">
        <v>0</v>
      </c>
      <c r="I121" s="9">
        <v>85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1345000</v>
      </c>
      <c r="V121" s="10">
        <v>0</v>
      </c>
      <c r="W121" s="10">
        <v>1345000</v>
      </c>
      <c r="X121" s="10">
        <v>0</v>
      </c>
      <c r="Y121" s="10">
        <v>1412250</v>
      </c>
      <c r="Z121" s="9" t="s">
        <v>568</v>
      </c>
      <c r="AA121" s="8">
        <v>1249170.095</v>
      </c>
      <c r="AB121" s="8">
        <v>332883</v>
      </c>
      <c r="AC121" s="8">
        <v>916287.09499999997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74</v>
      </c>
      <c r="AI121" s="1">
        <v>2</v>
      </c>
      <c r="AJ121" s="3">
        <v>45807</v>
      </c>
      <c r="AK121" s="3">
        <v>0</v>
      </c>
      <c r="AL121" s="3">
        <v>45798</v>
      </c>
      <c r="AM121" s="3">
        <v>45805</v>
      </c>
      <c r="AN121" s="3">
        <v>45806</v>
      </c>
      <c r="AO121" s="3">
        <v>45806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569</v>
      </c>
      <c r="BD121" s="56">
        <v>80480.549844166671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34</v>
      </c>
      <c r="G122" s="9">
        <v>0</v>
      </c>
      <c r="H122" s="9">
        <v>0</v>
      </c>
      <c r="I122" s="9">
        <v>85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568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 t="s">
        <v>58</v>
      </c>
      <c r="AG122" s="1" t="s">
        <v>125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570</v>
      </c>
      <c r="BD122" s="56">
        <v>0</v>
      </c>
    </row>
    <row r="123" spans="1:56" ht="27.75" customHeight="1" x14ac:dyDescent="0.45">
      <c r="A123" s="3" t="s">
        <v>145</v>
      </c>
      <c r="B123" s="14" t="s">
        <v>145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124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45786</v>
      </c>
      <c r="B125" s="14" t="s">
        <v>670</v>
      </c>
      <c r="C125" s="9" t="s">
        <v>115</v>
      </c>
      <c r="D125" s="13" t="s">
        <v>655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10000</v>
      </c>
      <c r="V125" s="10">
        <v>5000</v>
      </c>
      <c r="W125" s="10">
        <v>5000</v>
      </c>
      <c r="X125" s="10">
        <v>52750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124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45786</v>
      </c>
      <c r="B126" s="14" t="s">
        <v>668</v>
      </c>
      <c r="C126" s="9" t="s">
        <v>566</v>
      </c>
      <c r="D126" s="13" t="s">
        <v>648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45800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45799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45785</v>
      </c>
      <c r="B127" s="14" t="s">
        <v>625</v>
      </c>
      <c r="C127" s="9" t="s">
        <v>115</v>
      </c>
      <c r="D127" s="13" t="s">
        <v>626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45800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126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45786</v>
      </c>
      <c r="B128" s="14" t="s">
        <v>670</v>
      </c>
      <c r="C128" s="9" t="s">
        <v>115</v>
      </c>
      <c r="D128" s="13" t="s">
        <v>516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50000</v>
      </c>
      <c r="V128" s="10">
        <v>0</v>
      </c>
      <c r="W128" s="10">
        <v>50000</v>
      </c>
      <c r="X128" s="10">
        <v>52500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45793</v>
      </c>
      <c r="B129" s="14" t="s">
        <v>709</v>
      </c>
      <c r="C129" s="9" t="s">
        <v>115</v>
      </c>
      <c r="D129" s="13" t="s">
        <v>357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45792</v>
      </c>
      <c r="B130" s="14" t="s">
        <v>704</v>
      </c>
      <c r="C130" s="9" t="s">
        <v>203</v>
      </c>
      <c r="D130" s="13" t="s">
        <v>705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45803</v>
      </c>
      <c r="U130" s="11">
        <v>5000</v>
      </c>
      <c r="V130" s="10">
        <v>0</v>
      </c>
      <c r="W130" s="10">
        <v>5000</v>
      </c>
      <c r="X130" s="10">
        <v>2660</v>
      </c>
      <c r="Y130" s="10">
        <v>2457</v>
      </c>
      <c r="Z130" s="9" t="s">
        <v>128</v>
      </c>
      <c r="AA130" s="8">
        <v>2642.9703300000001</v>
      </c>
      <c r="AB130" s="8">
        <v>2642.9703300000001</v>
      </c>
      <c r="AC130" s="8">
        <v>0</v>
      </c>
      <c r="AD130" s="8">
        <v>2642.9703300000001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45803</v>
      </c>
      <c r="AK130" s="3">
        <v>45799</v>
      </c>
      <c r="AL130" s="3">
        <v>45793</v>
      </c>
      <c r="AM130" s="3">
        <v>45800</v>
      </c>
      <c r="AN130" s="3">
        <v>45801</v>
      </c>
      <c r="AO130" s="3">
        <v>45801</v>
      </c>
      <c r="AP130" s="3">
        <v>45798</v>
      </c>
      <c r="AQ130" s="3">
        <v>45802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45792</v>
      </c>
      <c r="B131" s="14" t="s">
        <v>704</v>
      </c>
      <c r="C131" s="9" t="s">
        <v>203</v>
      </c>
      <c r="D131" s="13" t="s">
        <v>706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45797</v>
      </c>
      <c r="B132" s="14" t="s">
        <v>757</v>
      </c>
      <c r="C132" s="9" t="s">
        <v>203</v>
      </c>
      <c r="D132" s="13" t="s">
        <v>705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45797</v>
      </c>
      <c r="B133" s="14" t="s">
        <v>757</v>
      </c>
      <c r="C133" s="9" t="s">
        <v>203</v>
      </c>
      <c r="D133" s="13" t="s">
        <v>706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45797</v>
      </c>
      <c r="B134" s="14" t="s">
        <v>758</v>
      </c>
      <c r="C134" s="9" t="s">
        <v>566</v>
      </c>
      <c r="D134" s="13" t="s">
        <v>750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45806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5378.4500000000007</v>
      </c>
      <c r="AC134" s="8">
        <v>0</v>
      </c>
      <c r="AD134" s="8">
        <v>2269</v>
      </c>
      <c r="AE134" s="8">
        <v>3109.4500000000007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45806</v>
      </c>
      <c r="AK134" s="3">
        <v>45802</v>
      </c>
      <c r="AL134" s="3">
        <v>45796</v>
      </c>
      <c r="AM134" s="3">
        <v>45803</v>
      </c>
      <c r="AN134" s="3">
        <v>45804</v>
      </c>
      <c r="AO134" s="3">
        <v>45804</v>
      </c>
      <c r="AP134" s="3">
        <v>45801</v>
      </c>
      <c r="AQ134" s="3">
        <v>45805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45628</v>
      </c>
      <c r="B135" s="14" t="s">
        <v>245</v>
      </c>
      <c r="C135" s="9" t="s">
        <v>113</v>
      </c>
      <c r="D135" s="13" t="s">
        <v>158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45805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128</v>
      </c>
      <c r="AA135" s="8">
        <v>17211.04</v>
      </c>
      <c r="AB135" s="8">
        <v>17211.04</v>
      </c>
      <c r="AC135" s="8">
        <v>0</v>
      </c>
      <c r="AD135" s="8">
        <v>0</v>
      </c>
      <c r="AE135" s="8">
        <v>17211.04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45805</v>
      </c>
      <c r="AK135" s="3">
        <v>45801</v>
      </c>
      <c r="AL135" s="3">
        <v>45795</v>
      </c>
      <c r="AM135" s="3">
        <v>45802</v>
      </c>
      <c r="AN135" s="3">
        <v>45803</v>
      </c>
      <c r="AO135" s="3">
        <v>45803</v>
      </c>
      <c r="AP135" s="3">
        <v>45800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285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45785</v>
      </c>
      <c r="B136" s="14" t="s">
        <v>625</v>
      </c>
      <c r="C136" s="9" t="s">
        <v>115</v>
      </c>
      <c r="D136" s="13" t="s">
        <v>628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45786</v>
      </c>
      <c r="B137" s="14" t="s">
        <v>671</v>
      </c>
      <c r="C137" s="9" t="s">
        <v>115</v>
      </c>
      <c r="D137" s="13" t="s">
        <v>656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128</v>
      </c>
      <c r="AA137" s="8">
        <v>32270.700000000004</v>
      </c>
      <c r="AB137" s="8">
        <v>10612</v>
      </c>
      <c r="AC137" s="8">
        <v>21658.700000000004</v>
      </c>
      <c r="AD137" s="8">
        <v>0</v>
      </c>
      <c r="AE137" s="8">
        <v>32270.700000000004</v>
      </c>
      <c r="AF137" s="8">
        <v>0</v>
      </c>
      <c r="AG137" s="1" t="s">
        <v>124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1557.5493126666668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517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122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657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45667</v>
      </c>
      <c r="B140" s="14" t="s">
        <v>293</v>
      </c>
      <c r="C140" s="9" t="s">
        <v>111</v>
      </c>
      <c r="D140" s="13" t="s">
        <v>290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86.841632767999982</v>
      </c>
      <c r="Q140" s="10">
        <v>0</v>
      </c>
      <c r="R140" s="10">
        <v>86.841632767999982</v>
      </c>
      <c r="S140" s="9" t="s">
        <v>67</v>
      </c>
      <c r="T140" s="12">
        <v>45807</v>
      </c>
      <c r="U140" s="11">
        <v>4000</v>
      </c>
      <c r="V140" s="10">
        <v>0</v>
      </c>
      <c r="W140" s="10">
        <v>4000</v>
      </c>
      <c r="X140" s="10">
        <v>4138</v>
      </c>
      <c r="Y140" s="10">
        <v>0</v>
      </c>
      <c r="Z140" s="9" t="s">
        <v>128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713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45756</v>
      </c>
      <c r="B141" s="14" t="s">
        <v>445</v>
      </c>
      <c r="C141" s="9" t="s">
        <v>111</v>
      </c>
      <c r="D141" s="13" t="s">
        <v>422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4.4723440875519991</v>
      </c>
      <c r="Q141" s="10">
        <v>0</v>
      </c>
      <c r="R141" s="10">
        <v>4.4723440875519991</v>
      </c>
      <c r="S141" s="9" t="s">
        <v>67</v>
      </c>
      <c r="T141" s="12">
        <v>45833</v>
      </c>
      <c r="U141" s="11">
        <v>3000</v>
      </c>
      <c r="V141" s="10">
        <v>2794</v>
      </c>
      <c r="W141" s="10">
        <v>206</v>
      </c>
      <c r="X141" s="10">
        <v>6306</v>
      </c>
      <c r="Y141" s="10">
        <v>0</v>
      </c>
      <c r="Z141" s="9" t="s">
        <v>128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45833</v>
      </c>
      <c r="AK141" s="3">
        <v>45829</v>
      </c>
      <c r="AL141" s="3">
        <v>45823</v>
      </c>
      <c r="AM141" s="3">
        <v>45830</v>
      </c>
      <c r="AN141" s="3">
        <v>45831</v>
      </c>
      <c r="AO141" s="3">
        <v>45831</v>
      </c>
      <c r="AP141" s="3">
        <v>45828</v>
      </c>
      <c r="AQ141" s="3">
        <v>45832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 t="s">
        <v>145</v>
      </c>
      <c r="B142" s="14" t="s">
        <v>145</v>
      </c>
      <c r="C142" s="9" t="s">
        <v>115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45838</v>
      </c>
      <c r="U142" s="11">
        <v>130000</v>
      </c>
      <c r="V142" s="10">
        <v>0</v>
      </c>
      <c r="W142" s="10">
        <v>130000</v>
      </c>
      <c r="X142" s="10">
        <v>0</v>
      </c>
      <c r="Y142" s="10">
        <v>136500</v>
      </c>
      <c r="Z142" s="9" t="s">
        <v>128</v>
      </c>
      <c r="AA142" s="8">
        <v>139839.70000000001</v>
      </c>
      <c r="AB142" s="8">
        <v>0</v>
      </c>
      <c r="AC142" s="8">
        <v>139839.70000000001</v>
      </c>
      <c r="AD142" s="8">
        <v>0</v>
      </c>
      <c r="AE142" s="8">
        <v>139839.70000000001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10056.338959333332</v>
      </c>
    </row>
    <row r="143" spans="1:56" ht="27.75" customHeight="1" x14ac:dyDescent="0.45">
      <c r="A143" s="3">
        <v>45631</v>
      </c>
      <c r="B143" s="14" t="s">
        <v>250</v>
      </c>
      <c r="C143" s="9" t="s">
        <v>113</v>
      </c>
      <c r="D143" s="13" t="s">
        <v>158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128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61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286</v>
      </c>
      <c r="AZ143" s="2">
        <v>0</v>
      </c>
      <c r="BA143" s="2">
        <v>0</v>
      </c>
      <c r="BB143" s="2">
        <v>0</v>
      </c>
      <c r="BC143" s="1" t="s">
        <v>129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251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123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287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 t="s">
        <v>145</v>
      </c>
      <c r="B145" s="14" t="s">
        <v>145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773.56453533333331</v>
      </c>
    </row>
    <row r="146" spans="1:56" ht="27.75" customHeight="1" x14ac:dyDescent="0.45">
      <c r="A146" s="3" t="s">
        <v>145</v>
      </c>
      <c r="B146" s="14" t="s">
        <v>145</v>
      </c>
      <c r="C146" s="9" t="s">
        <v>111</v>
      </c>
      <c r="D146" s="13" t="s">
        <v>61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227.95928601599996</v>
      </c>
      <c r="Q146" s="10">
        <v>0</v>
      </c>
      <c r="R146" s="10">
        <v>227.95928601599996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128</v>
      </c>
      <c r="AA146" s="8">
        <v>11595.1</v>
      </c>
      <c r="AB146" s="8">
        <v>0</v>
      </c>
      <c r="AC146" s="8">
        <v>11595.1</v>
      </c>
      <c r="AD146" s="8">
        <v>0</v>
      </c>
      <c r="AE146" s="8">
        <v>11595.1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833.84229133333326</v>
      </c>
    </row>
    <row r="147" spans="1:56" ht="27.75" customHeight="1" x14ac:dyDescent="0.45">
      <c r="A147" s="3">
        <v>45066</v>
      </c>
      <c r="B147" s="14" t="s">
        <v>135</v>
      </c>
      <c r="C147" s="9" t="s">
        <v>80</v>
      </c>
      <c r="D147" s="13" t="s">
        <v>134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128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>
        <v>0</v>
      </c>
      <c r="H148" s="9">
        <v>0</v>
      </c>
      <c r="I148" s="9">
        <v>74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 t="s">
        <v>83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128</v>
      </c>
      <c r="AA148" s="8">
        <v>345690.29032999999</v>
      </c>
      <c r="AB148" s="8">
        <v>62876.410330000006</v>
      </c>
      <c r="AC148" s="8">
        <v>282813.88</v>
      </c>
      <c r="AD148" s="8">
        <v>26565.470330000004</v>
      </c>
      <c r="AE148" s="8">
        <v>319124.81999999995</v>
      </c>
      <c r="AF148" s="8" t="s">
        <v>58</v>
      </c>
      <c r="AG148" s="1" t="s">
        <v>126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130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325632</v>
      </c>
      <c r="V149" s="10">
        <v>325632</v>
      </c>
      <c r="W149" s="10">
        <v>0</v>
      </c>
      <c r="X149" s="10">
        <v>329710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396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 t="s">
        <v>141</v>
      </c>
      <c r="U150" s="11">
        <v>286971</v>
      </c>
      <c r="V150" s="10">
        <v>286971</v>
      </c>
      <c r="W150" s="10">
        <v>0</v>
      </c>
      <c r="X150" s="10">
        <v>288970</v>
      </c>
      <c r="Y150" s="10">
        <v>0</v>
      </c>
      <c r="Z150" s="9" t="s">
        <v>322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>
        <v>45800</v>
      </c>
      <c r="U151" s="11">
        <v>300000</v>
      </c>
      <c r="V151" s="10">
        <v>230000</v>
      </c>
      <c r="W151" s="10">
        <v>70000</v>
      </c>
      <c r="X151" s="10">
        <v>231443</v>
      </c>
      <c r="Y151" s="10">
        <v>71984.850000000006</v>
      </c>
      <c r="Z151" s="9" t="s">
        <v>322</v>
      </c>
      <c r="AA151" s="8">
        <v>71399.613169500008</v>
      </c>
      <c r="AB151" s="8">
        <v>61584</v>
      </c>
      <c r="AC151" s="8">
        <v>9815.6131695000076</v>
      </c>
      <c r="AD151" s="8">
        <v>61584</v>
      </c>
      <c r="AE151" s="8">
        <v>9815.6131695000076</v>
      </c>
      <c r="AF151" s="8">
        <v>0</v>
      </c>
      <c r="AG151" s="1" t="s">
        <v>122</v>
      </c>
      <c r="AH151" s="1" t="s">
        <v>68</v>
      </c>
      <c r="AI151" s="1">
        <v>4</v>
      </c>
      <c r="AJ151" s="3">
        <v>45800</v>
      </c>
      <c r="AK151" s="3">
        <v>45796</v>
      </c>
      <c r="AL151" s="3">
        <v>45790</v>
      </c>
      <c r="AM151" s="3">
        <v>45797</v>
      </c>
      <c r="AN151" s="3">
        <v>45798</v>
      </c>
      <c r="AO151" s="3">
        <v>45798</v>
      </c>
      <c r="AP151" s="3">
        <v>45795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1048.765548450511</v>
      </c>
    </row>
    <row r="152" spans="1:56" ht="27.75" customHeight="1" x14ac:dyDescent="0.45">
      <c r="A152" s="3">
        <v>9</v>
      </c>
      <c r="B152" s="14" t="s">
        <v>699</v>
      </c>
      <c r="C152" s="9" t="s">
        <v>658</v>
      </c>
      <c r="D152" s="13" t="s">
        <v>659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660</v>
      </c>
      <c r="T152" s="12">
        <v>45863</v>
      </c>
      <c r="U152" s="11">
        <v>239700</v>
      </c>
      <c r="V152" s="10">
        <v>0</v>
      </c>
      <c r="W152" s="10">
        <v>239700</v>
      </c>
      <c r="X152" s="10">
        <v>0</v>
      </c>
      <c r="Y152" s="10">
        <v>251685</v>
      </c>
      <c r="Z152" s="9" t="s">
        <v>322</v>
      </c>
      <c r="AA152" s="8">
        <v>237751.239</v>
      </c>
      <c r="AB152" s="8">
        <v>33493</v>
      </c>
      <c r="AC152" s="8">
        <v>204258.239</v>
      </c>
      <c r="AD152" s="8">
        <v>0</v>
      </c>
      <c r="AE152" s="8">
        <v>237751.239</v>
      </c>
      <c r="AF152" s="8" t="s">
        <v>661</v>
      </c>
      <c r="AG152" s="1" t="s">
        <v>124</v>
      </c>
      <c r="AH152" s="1" t="s">
        <v>68</v>
      </c>
      <c r="AI152" s="1">
        <v>4</v>
      </c>
      <c r="AJ152" s="3">
        <v>45863</v>
      </c>
      <c r="AK152" s="3">
        <v>45859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21824.311976353336</v>
      </c>
    </row>
    <row r="153" spans="1:56" ht="27.75" customHeight="1" x14ac:dyDescent="0.45">
      <c r="A153" s="3">
        <v>45720</v>
      </c>
      <c r="B153" s="14" t="s">
        <v>351</v>
      </c>
      <c r="C153" s="9" t="s">
        <v>345</v>
      </c>
      <c r="D153" s="13" t="s">
        <v>346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308</v>
      </c>
      <c r="T153" s="12" t="s">
        <v>63</v>
      </c>
      <c r="U153" s="11">
        <v>1087397</v>
      </c>
      <c r="V153" s="10">
        <v>0</v>
      </c>
      <c r="W153" s="10">
        <v>1087397</v>
      </c>
      <c r="X153" s="10">
        <v>0</v>
      </c>
      <c r="Y153" s="10">
        <v>1141766.8500000001</v>
      </c>
      <c r="Z153" s="9" t="s">
        <v>322</v>
      </c>
      <c r="AA153" s="8">
        <v>1078556.46239</v>
      </c>
      <c r="AB153" s="8">
        <v>0</v>
      </c>
      <c r="AC153" s="8">
        <v>1078556.46239</v>
      </c>
      <c r="AD153" s="8">
        <v>0</v>
      </c>
      <c r="AE153" s="8">
        <v>1078556.46239</v>
      </c>
      <c r="AF153" s="8">
        <v>0</v>
      </c>
      <c r="AG153" s="1" t="s">
        <v>123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519</v>
      </c>
      <c r="AZ153" s="2">
        <v>0</v>
      </c>
      <c r="BA153" s="2">
        <v>0</v>
      </c>
      <c r="BB153" s="2">
        <v>0</v>
      </c>
      <c r="BC153" s="1" t="s">
        <v>324</v>
      </c>
      <c r="BD153" s="56">
        <v>115240.16281816356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21.6</v>
      </c>
      <c r="F154" s="9">
        <v>34</v>
      </c>
      <c r="G154" s="9">
        <v>0</v>
      </c>
      <c r="H154" s="9">
        <v>0</v>
      </c>
      <c r="I154" s="9">
        <v>97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322</v>
      </c>
      <c r="AA154" s="8">
        <v>1387707.3145595</v>
      </c>
      <c r="AB154" s="8">
        <v>95077</v>
      </c>
      <c r="AC154" s="8">
        <v>1292630.3145595</v>
      </c>
      <c r="AD154" s="8">
        <v>61584</v>
      </c>
      <c r="AE154" s="8">
        <v>1326123.3145595</v>
      </c>
      <c r="AF154" s="8" t="s">
        <v>58</v>
      </c>
      <c r="AG154" s="1" t="s">
        <v>123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324</v>
      </c>
      <c r="BD154" s="56">
        <v>0</v>
      </c>
    </row>
    <row r="155" spans="1:56" ht="27.75" customHeight="1" x14ac:dyDescent="0.45">
      <c r="A155" s="3">
        <v>45797</v>
      </c>
      <c r="B155" s="14" t="s">
        <v>751</v>
      </c>
      <c r="C155" s="9" t="s">
        <v>733</v>
      </c>
      <c r="D155" s="13" t="s">
        <v>734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45803</v>
      </c>
      <c r="U155" s="11">
        <v>20000</v>
      </c>
      <c r="V155" s="10">
        <v>0</v>
      </c>
      <c r="W155" s="10">
        <v>20000</v>
      </c>
      <c r="X155" s="10">
        <v>20800</v>
      </c>
      <c r="Y155" s="10">
        <v>0</v>
      </c>
      <c r="Z155" s="9" t="s">
        <v>84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45803</v>
      </c>
      <c r="AK155" s="3">
        <v>0</v>
      </c>
      <c r="AL155" s="3">
        <v>45794</v>
      </c>
      <c r="AM155" s="3">
        <v>45801</v>
      </c>
      <c r="AN155" s="3">
        <v>45802</v>
      </c>
      <c r="AO155" s="3">
        <v>45802</v>
      </c>
      <c r="AP155" s="3">
        <v>45798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45797</v>
      </c>
      <c r="B156" s="14" t="s">
        <v>759</v>
      </c>
      <c r="C156" s="9" t="s">
        <v>257</v>
      </c>
      <c r="D156" s="13" t="s">
        <v>752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84</v>
      </c>
      <c r="AA156" s="8">
        <v>5518.15</v>
      </c>
      <c r="AB156" s="8">
        <v>5518.15</v>
      </c>
      <c r="AC156" s="8">
        <v>0</v>
      </c>
      <c r="AD156" s="8">
        <v>0</v>
      </c>
      <c r="AE156" s="8">
        <v>5518.15</v>
      </c>
      <c r="AF156" s="8" t="s">
        <v>402</v>
      </c>
      <c r="AG156" s="1" t="s">
        <v>123</v>
      </c>
      <c r="AH156" s="1" t="s">
        <v>68</v>
      </c>
      <c r="AI156" s="1">
        <v>4</v>
      </c>
      <c r="AJ156" s="3">
        <v>45813</v>
      </c>
      <c r="AK156" s="3">
        <v>45809</v>
      </c>
      <c r="AL156" s="3">
        <v>45803</v>
      </c>
      <c r="AM156" s="3">
        <v>45810</v>
      </c>
      <c r="AN156" s="3">
        <v>45811</v>
      </c>
      <c r="AO156" s="3">
        <v>45811</v>
      </c>
      <c r="AP156" s="3">
        <v>45808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45797</v>
      </c>
      <c r="B157" s="14" t="s">
        <v>759</v>
      </c>
      <c r="C157" s="9" t="s">
        <v>257</v>
      </c>
      <c r="D157" s="13" t="s">
        <v>423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402</v>
      </c>
      <c r="AG157" s="1" t="s">
        <v>61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45797</v>
      </c>
      <c r="B158" s="14" t="s">
        <v>756</v>
      </c>
      <c r="C158" s="9" t="s">
        <v>257</v>
      </c>
      <c r="D158" s="13" t="s">
        <v>252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402</v>
      </c>
      <c r="AG158" s="1" t="s">
        <v>61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45797</v>
      </c>
      <c r="B159" s="14" t="s">
        <v>756</v>
      </c>
      <c r="C159" s="9" t="s">
        <v>257</v>
      </c>
      <c r="D159" s="13" t="s">
        <v>401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402</v>
      </c>
      <c r="AG159" s="1" t="s">
        <v>122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295</v>
      </c>
      <c r="D160" s="13" t="s">
        <v>61</v>
      </c>
      <c r="E160" s="9">
        <v>23</v>
      </c>
      <c r="F160" s="9">
        <v>34</v>
      </c>
      <c r="G160" s="9" t="s">
        <v>60</v>
      </c>
      <c r="H160" s="9" t="s">
        <v>66</v>
      </c>
      <c r="I160" s="9">
        <v>92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9918.7000000000007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45838</v>
      </c>
      <c r="AK160" s="3">
        <v>45834</v>
      </c>
      <c r="AL160" s="3">
        <v>45828</v>
      </c>
      <c r="AM160" s="3">
        <v>45835</v>
      </c>
      <c r="AN160" s="3">
        <v>45836</v>
      </c>
      <c r="AO160" s="3">
        <v>45836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295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93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132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9918.7000000000007</v>
      </c>
      <c r="AB161" s="8">
        <v>4856</v>
      </c>
      <c r="AC161" s="8">
        <v>5062.7000000000007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45838</v>
      </c>
      <c r="AK161" s="3">
        <v>0</v>
      </c>
      <c r="AL161" s="3">
        <v>45828</v>
      </c>
      <c r="AM161" s="3">
        <v>45835</v>
      </c>
      <c r="AN161" s="3">
        <v>45836</v>
      </c>
      <c r="AO161" s="3">
        <v>45836</v>
      </c>
      <c r="AP161" s="3">
        <v>45833</v>
      </c>
      <c r="AQ161" s="3">
        <v>45837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378.43682499999994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41910</v>
      </c>
      <c r="AB162" s="8">
        <v>36847.300000000003</v>
      </c>
      <c r="AC162" s="8">
        <v>5062.7000000000007</v>
      </c>
      <c r="AD162" s="8">
        <v>0</v>
      </c>
      <c r="AE162" s="8">
        <v>31991.3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282</v>
      </c>
      <c r="D163" s="13" t="s">
        <v>61</v>
      </c>
      <c r="E163" s="9">
        <v>23</v>
      </c>
      <c r="F163" s="9">
        <v>34</v>
      </c>
      <c r="G163" s="9" t="s">
        <v>195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197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800.41704844444439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195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197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196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6000</v>
      </c>
      <c r="AC165" s="8">
        <v>4756.9000000000015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419.40001666666666</v>
      </c>
    </row>
    <row r="166" spans="1:56" ht="27.75" customHeight="1" x14ac:dyDescent="0.45">
      <c r="A166" s="3">
        <v>45727</v>
      </c>
      <c r="B166" s="14" t="s">
        <v>363</v>
      </c>
      <c r="C166" s="9" t="s">
        <v>115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240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275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278</v>
      </c>
      <c r="AG166" s="1" t="s">
        <v>122</v>
      </c>
      <c r="AH166" s="1" t="s">
        <v>162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102.23013166666668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275</v>
      </c>
      <c r="AA167" s="8">
        <v>11916.410000000002</v>
      </c>
      <c r="AB167" s="8">
        <v>6000</v>
      </c>
      <c r="AC167" s="8">
        <v>5916.4100000000017</v>
      </c>
      <c r="AD167" s="8">
        <v>0</v>
      </c>
      <c r="AE167" s="8">
        <v>1159.5100000000002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276</v>
      </c>
      <c r="BD167" s="56">
        <v>0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100</v>
      </c>
      <c r="T168" s="12">
        <v>45838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101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20669.966015416667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 t="s">
        <v>63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0</v>
      </c>
      <c r="AC169" s="8">
        <v>107569.00000000001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13779.977343611114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 t="s">
        <v>63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753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319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122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45858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101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45889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100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101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14645.084321243019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100</v>
      </c>
      <c r="T174" s="12" t="s">
        <v>141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319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72</v>
      </c>
      <c r="AI174" s="1">
        <v>3</v>
      </c>
      <c r="AJ174" s="3" t="s">
        <v>141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323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101</v>
      </c>
      <c r="AA176" s="8">
        <v>1028658.6818200001</v>
      </c>
      <c r="AB176" s="8">
        <v>0</v>
      </c>
      <c r="AC176" s="8">
        <v>1028658.6818200001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121</v>
      </c>
      <c r="BD176" s="56">
        <v>0</v>
      </c>
    </row>
    <row r="177" spans="1:56" ht="27.75" customHeight="1" x14ac:dyDescent="0.45">
      <c r="A177" s="3">
        <v>45782</v>
      </c>
      <c r="B177" s="14" t="s">
        <v>650</v>
      </c>
      <c r="C177" s="9" t="s">
        <v>149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45807</v>
      </c>
      <c r="U177" s="11">
        <v>5000</v>
      </c>
      <c r="V177" s="10">
        <v>5069</v>
      </c>
      <c r="W177" s="10">
        <v>0</v>
      </c>
      <c r="X177" s="10">
        <v>0</v>
      </c>
      <c r="Y177" s="10">
        <v>0</v>
      </c>
      <c r="Z177" s="9" t="s">
        <v>163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45807</v>
      </c>
      <c r="AK177" s="3">
        <v>0</v>
      </c>
      <c r="AL177" s="3">
        <v>0</v>
      </c>
      <c r="AM177" s="3">
        <v>0</v>
      </c>
      <c r="AN177" s="3">
        <v>0</v>
      </c>
      <c r="AO177" s="3">
        <v>45806</v>
      </c>
      <c r="AP177" s="3">
        <v>45802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 t="s">
        <v>145</v>
      </c>
      <c r="B178" s="14" t="s">
        <v>145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913.67990999999995</v>
      </c>
    </row>
    <row r="179" spans="1:56" ht="27.75" customHeight="1" x14ac:dyDescent="0.45">
      <c r="A179" s="3" t="s">
        <v>145</v>
      </c>
      <c r="B179" s="14" t="s">
        <v>145</v>
      </c>
      <c r="C179" s="9" t="s">
        <v>152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3925.4396133333335</v>
      </c>
    </row>
    <row r="180" spans="1:56" ht="27.75" customHeight="1" x14ac:dyDescent="0.45">
      <c r="A180" s="3" t="s">
        <v>145</v>
      </c>
      <c r="B180" s="14" t="s">
        <v>145</v>
      </c>
      <c r="C180" s="9" t="s">
        <v>202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214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958.79990555555537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71805.8</v>
      </c>
      <c r="AB181" s="8">
        <v>0</v>
      </c>
      <c r="AC181" s="8">
        <v>71805.8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45796</v>
      </c>
      <c r="B182" s="14" t="s">
        <v>735</v>
      </c>
      <c r="C182" s="9" t="s">
        <v>222</v>
      </c>
      <c r="D182" s="13" t="s">
        <v>403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209</v>
      </c>
      <c r="T182" s="12">
        <v>45804</v>
      </c>
      <c r="U182" s="11">
        <v>11800</v>
      </c>
      <c r="V182" s="10">
        <v>1058</v>
      </c>
      <c r="W182" s="10">
        <v>10742</v>
      </c>
      <c r="X182" s="10">
        <v>0</v>
      </c>
      <c r="Y182" s="10">
        <v>11279.1</v>
      </c>
      <c r="Z182" s="9" t="s">
        <v>163</v>
      </c>
      <c r="AA182" s="8">
        <v>13355.850859999999</v>
      </c>
      <c r="AB182" s="8">
        <v>13355.850859999999</v>
      </c>
      <c r="AC182" s="8">
        <v>0</v>
      </c>
      <c r="AD182" s="8">
        <v>3969</v>
      </c>
      <c r="AE182" s="8">
        <v>9386.8508599999986</v>
      </c>
      <c r="AF182" s="8" t="s">
        <v>754</v>
      </c>
      <c r="AG182" s="1" t="s">
        <v>122</v>
      </c>
      <c r="AH182" s="1" t="s">
        <v>68</v>
      </c>
      <c r="AI182" s="1">
        <v>4</v>
      </c>
      <c r="AJ182" s="3">
        <v>45804</v>
      </c>
      <c r="AK182" s="3">
        <v>45800</v>
      </c>
      <c r="AL182" s="3">
        <v>45794</v>
      </c>
      <c r="AM182" s="3">
        <v>45801</v>
      </c>
      <c r="AN182" s="3">
        <v>45802</v>
      </c>
      <c r="AO182" s="3">
        <v>45802</v>
      </c>
      <c r="AP182" s="3">
        <v>45799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719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163</v>
      </c>
      <c r="AA183" s="8">
        <v>13355.850859999999</v>
      </c>
      <c r="AB183" s="8">
        <v>13355.850859999999</v>
      </c>
      <c r="AC183" s="8">
        <v>0</v>
      </c>
      <c r="AD183" s="8">
        <v>3969</v>
      </c>
      <c r="AE183" s="8">
        <v>9386.8508599999986</v>
      </c>
      <c r="AF183" s="8" t="s">
        <v>58</v>
      </c>
      <c r="AG183" s="1" t="s">
        <v>125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 t="s">
        <v>145</v>
      </c>
      <c r="B184" s="14" t="s">
        <v>145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242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542.13559111111113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242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2471.1874488888889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242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243</v>
      </c>
      <c r="BD186" s="56">
        <v>0</v>
      </c>
    </row>
    <row r="187" spans="1:56" ht="27.75" customHeight="1" x14ac:dyDescent="0.45">
      <c r="A187" s="3">
        <v>45723</v>
      </c>
      <c r="B187" s="14" t="s">
        <v>360</v>
      </c>
      <c r="C187" s="9" t="s">
        <v>113</v>
      </c>
      <c r="D187" s="13" t="s">
        <v>158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45805</v>
      </c>
      <c r="U187" s="11">
        <v>13693</v>
      </c>
      <c r="V187" s="10">
        <v>0</v>
      </c>
      <c r="W187" s="10">
        <v>13693</v>
      </c>
      <c r="X187" s="10">
        <v>0</v>
      </c>
      <c r="Y187" s="10">
        <v>14377.650000000001</v>
      </c>
      <c r="Z187" s="9" t="s">
        <v>89</v>
      </c>
      <c r="AA187" s="8">
        <v>17024.917689999998</v>
      </c>
      <c r="AB187" s="8">
        <v>2000</v>
      </c>
      <c r="AC187" s="8">
        <v>15024.917689999998</v>
      </c>
      <c r="AD187" s="8">
        <v>0</v>
      </c>
      <c r="AE187" s="8">
        <v>17024.917689999998</v>
      </c>
      <c r="AF187" s="8" t="s">
        <v>278</v>
      </c>
      <c r="AG187" s="1" t="s">
        <v>125</v>
      </c>
      <c r="AH187" s="1" t="s">
        <v>68</v>
      </c>
      <c r="AI187" s="1">
        <v>4</v>
      </c>
      <c r="AJ187" s="3">
        <v>45805</v>
      </c>
      <c r="AK187" s="3">
        <v>45801</v>
      </c>
      <c r="AL187" s="3">
        <v>45795</v>
      </c>
      <c r="AM187" s="3">
        <v>45802</v>
      </c>
      <c r="AN187" s="3">
        <v>45803</v>
      </c>
      <c r="AO187" s="3">
        <v>45803</v>
      </c>
      <c r="AP187" s="3">
        <v>45800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1549.5698444286666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89</v>
      </c>
      <c r="AA188" s="8">
        <v>17024.917689999998</v>
      </c>
      <c r="AB188" s="8">
        <v>2000</v>
      </c>
      <c r="AC188" s="8">
        <v>15024.917689999998</v>
      </c>
      <c r="AD188" s="8">
        <v>0</v>
      </c>
      <c r="AE188" s="8">
        <v>17024.917689999998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109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7032-6FB3-42C9-A027-7F7677E4686C}">
  <sheetPr>
    <tabColor rgb="FFFFFF00"/>
  </sheetPr>
  <dimension ref="A1:BD194"/>
  <sheetViews>
    <sheetView zoomScale="80" zoomScaleNormal="80" workbookViewId="0">
      <selection activeCell="D15" sqref="D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45798</v>
      </c>
      <c r="E3" s="81" t="s">
        <v>52</v>
      </c>
      <c r="F3" s="81"/>
      <c r="G3" s="82">
        <v>11.02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137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402</v>
      </c>
      <c r="AG12" s="1" t="s">
        <v>124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563.27040000000011</v>
      </c>
    </row>
    <row r="13" spans="1:56" ht="27.75" customHeight="1" x14ac:dyDescent="0.45">
      <c r="A13" s="3">
        <v>45797</v>
      </c>
      <c r="B13" s="14" t="s">
        <v>137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402</v>
      </c>
      <c r="AG13" s="1" t="s">
        <v>61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17602.2</v>
      </c>
      <c r="AB14" s="8">
        <v>0</v>
      </c>
      <c r="AC14" s="8">
        <v>17602.2</v>
      </c>
      <c r="AD14" s="8">
        <v>0</v>
      </c>
      <c r="AE14" s="8">
        <v>17602.2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707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710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737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186</v>
      </c>
      <c r="AA18" s="8">
        <v>44005.499999999993</v>
      </c>
      <c r="AB18" s="8">
        <v>12098</v>
      </c>
      <c r="AC18" s="8">
        <v>31907.499999999993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2317.1935555555556</v>
      </c>
    </row>
    <row r="19" spans="1:56" ht="27.75" customHeight="1" x14ac:dyDescent="0.45">
      <c r="A19" s="3">
        <v>45797</v>
      </c>
      <c r="B19" s="14" t="s">
        <v>738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125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186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186</v>
      </c>
      <c r="AA22" s="8">
        <v>176580.79999999996</v>
      </c>
      <c r="AB22" s="8">
        <v>47861.2</v>
      </c>
      <c r="AC22" s="8">
        <v>128719.59999999999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45789</v>
      </c>
      <c r="B23" s="14" t="s">
        <v>678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45800</v>
      </c>
      <c r="U23" s="11">
        <v>10000</v>
      </c>
      <c r="V23" s="10">
        <v>5000</v>
      </c>
      <c r="W23" s="10">
        <v>5000</v>
      </c>
      <c r="X23" s="10">
        <v>0</v>
      </c>
      <c r="Y23" s="10">
        <v>0</v>
      </c>
      <c r="Z23" s="9" t="s">
        <v>192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77</v>
      </c>
      <c r="AI23" s="1">
        <v>1</v>
      </c>
      <c r="AJ23" s="3">
        <v>45800</v>
      </c>
      <c r="AK23" s="3">
        <v>0</v>
      </c>
      <c r="AL23" s="3">
        <v>0</v>
      </c>
      <c r="AM23" s="3">
        <v>0</v>
      </c>
      <c r="AN23" s="3">
        <v>0</v>
      </c>
      <c r="AO23" s="3">
        <v>45799</v>
      </c>
      <c r="AP23" s="3">
        <v>45795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679</v>
      </c>
      <c r="C24" s="9" t="s">
        <v>73</v>
      </c>
      <c r="D24" s="13" t="s">
        <v>225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45800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680</v>
      </c>
      <c r="AG24" s="1" t="s">
        <v>124</v>
      </c>
      <c r="AH24" s="1" t="s">
        <v>74</v>
      </c>
      <c r="AI24" s="1">
        <v>2</v>
      </c>
      <c r="AJ24" s="3">
        <v>45800</v>
      </c>
      <c r="AK24" s="3">
        <v>0</v>
      </c>
      <c r="AL24" s="3">
        <v>45791</v>
      </c>
      <c r="AM24" s="3">
        <v>45798</v>
      </c>
      <c r="AN24" s="3">
        <v>45799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680</v>
      </c>
      <c r="AG25" s="1" t="s">
        <v>122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605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5000</v>
      </c>
      <c r="V26" s="10">
        <v>4800</v>
      </c>
      <c r="W26" s="10">
        <v>200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606</v>
      </c>
      <c r="AG26" s="1" t="s">
        <v>124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223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5000</v>
      </c>
      <c r="W27" s="10">
        <v>5000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606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5220</v>
      </c>
      <c r="W28" s="10">
        <v>0</v>
      </c>
      <c r="X28" s="10">
        <v>5400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503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45804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607</v>
      </c>
      <c r="AG29" s="1" t="s">
        <v>122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189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45804</v>
      </c>
      <c r="U30" s="11">
        <v>10000</v>
      </c>
      <c r="V30" s="10">
        <v>5000</v>
      </c>
      <c r="W30" s="10">
        <v>5000</v>
      </c>
      <c r="X30" s="10">
        <v>10413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607</v>
      </c>
      <c r="AG30" s="1" t="s">
        <v>124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5000</v>
      </c>
      <c r="V31" s="10">
        <v>5033</v>
      </c>
      <c r="W31" s="10">
        <v>0</v>
      </c>
      <c r="X31" s="10">
        <v>5400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124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608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4943</v>
      </c>
      <c r="W32" s="10">
        <v>57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45806</v>
      </c>
      <c r="U33" s="11">
        <v>10000</v>
      </c>
      <c r="V33" s="10">
        <v>0</v>
      </c>
      <c r="W33" s="10">
        <v>10000</v>
      </c>
      <c r="X33" s="10">
        <v>10000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720</v>
      </c>
      <c r="AG33" s="1" t="s">
        <v>124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45796</v>
      </c>
      <c r="B34" s="14" t="s">
        <v>721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5000</v>
      </c>
      <c r="V34" s="10">
        <v>0</v>
      </c>
      <c r="W34" s="10">
        <v>5000</v>
      </c>
      <c r="X34" s="10">
        <v>5405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722</v>
      </c>
      <c r="AG34" s="1" t="s">
        <v>123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45791</v>
      </c>
      <c r="B35" s="14" t="s">
        <v>679</v>
      </c>
      <c r="C35" s="9" t="s">
        <v>73</v>
      </c>
      <c r="D35" s="13" t="s">
        <v>267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720</v>
      </c>
      <c r="AG35" s="1" t="s">
        <v>123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5000</v>
      </c>
      <c r="V36" s="10">
        <v>0</v>
      </c>
      <c r="W36" s="10">
        <v>5000</v>
      </c>
      <c r="X36" s="10">
        <v>5450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720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45796</v>
      </c>
      <c r="B37" s="14" t="s">
        <v>723</v>
      </c>
      <c r="C37" s="9" t="s">
        <v>73</v>
      </c>
      <c r="D37" s="13" t="s">
        <v>605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722</v>
      </c>
      <c r="AG37" s="1" t="s">
        <v>125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723</v>
      </c>
      <c r="C38" s="9" t="s">
        <v>73</v>
      </c>
      <c r="D38" s="13" t="s">
        <v>724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722</v>
      </c>
      <c r="AG38" s="1" t="s">
        <v>125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241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123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725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192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 t="s">
        <v>726</v>
      </c>
      <c r="AG40" s="1" t="s">
        <v>123</v>
      </c>
      <c r="AH40" s="1" t="s">
        <v>77</v>
      </c>
      <c r="AI40" s="1">
        <v>1</v>
      </c>
      <c r="AJ40" s="3">
        <v>45807</v>
      </c>
      <c r="AK40" s="3">
        <v>0</v>
      </c>
      <c r="AL40" s="3">
        <v>0</v>
      </c>
      <c r="AM40" s="3">
        <v>0</v>
      </c>
      <c r="AN40" s="3">
        <v>0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727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192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728</v>
      </c>
      <c r="AG41" s="1" t="s">
        <v>123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723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729</v>
      </c>
      <c r="AG42" s="1" t="s">
        <v>123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619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729</v>
      </c>
      <c r="AG43" s="1" t="s">
        <v>123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730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729</v>
      </c>
      <c r="AG44" s="1" t="s">
        <v>61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223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729</v>
      </c>
      <c r="AG45" s="1" t="s">
        <v>122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731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729</v>
      </c>
      <c r="AG46" s="1" t="s">
        <v>122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 t="s">
        <v>145</v>
      </c>
      <c r="B47" s="14" t="s">
        <v>145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45838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192</v>
      </c>
      <c r="AA47" s="8">
        <v>352043.99999999994</v>
      </c>
      <c r="AB47" s="8">
        <v>0</v>
      </c>
      <c r="AC47" s="8">
        <v>352043.99999999994</v>
      </c>
      <c r="AD47" s="8">
        <v>0</v>
      </c>
      <c r="AE47" s="8">
        <v>0</v>
      </c>
      <c r="AF47" s="8">
        <v>0</v>
      </c>
      <c r="AG47" s="1" t="s">
        <v>123</v>
      </c>
      <c r="AH47" s="1" t="s">
        <v>74</v>
      </c>
      <c r="AI47" s="1">
        <v>2</v>
      </c>
      <c r="AJ47" s="3">
        <v>45838</v>
      </c>
      <c r="AK47" s="3">
        <v>0</v>
      </c>
      <c r="AL47" s="3">
        <v>45829</v>
      </c>
      <c r="AM47" s="3">
        <v>45836</v>
      </c>
      <c r="AN47" s="3">
        <v>45837</v>
      </c>
      <c r="AO47" s="3">
        <v>45837</v>
      </c>
      <c r="AP47" s="3">
        <v>45833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26517.51872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192</v>
      </c>
      <c r="AA48" s="8">
        <v>432092.1</v>
      </c>
      <c r="AB48" s="8">
        <v>62445.899999999994</v>
      </c>
      <c r="AC48" s="8">
        <v>369646.19999999995</v>
      </c>
      <c r="AD48" s="8">
        <v>0</v>
      </c>
      <c r="AE48" s="8">
        <v>0</v>
      </c>
      <c r="AF48" s="8" t="s">
        <v>58</v>
      </c>
      <c r="AG48" s="1" t="s">
        <v>123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194</v>
      </c>
      <c r="BD48" s="56">
        <v>0</v>
      </c>
    </row>
    <row r="49" spans="1:56" ht="27.75" customHeight="1" x14ac:dyDescent="0.45">
      <c r="A49" s="3">
        <v>45796</v>
      </c>
      <c r="B49" s="14" t="s">
        <v>739</v>
      </c>
      <c r="C49" s="9" t="s">
        <v>151</v>
      </c>
      <c r="D49" s="13" t="s">
        <v>711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240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116</v>
      </c>
      <c r="AA49" s="8">
        <v>4999.0247999999992</v>
      </c>
      <c r="AB49" s="8">
        <v>2000</v>
      </c>
      <c r="AC49" s="8">
        <v>2999.0247999999992</v>
      </c>
      <c r="AD49" s="8">
        <v>0</v>
      </c>
      <c r="AE49" s="8">
        <v>4999.0247999999992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229</v>
      </c>
      <c r="BD49" s="56">
        <v>253.25098311111108</v>
      </c>
    </row>
    <row r="50" spans="1:56" ht="27.75" customHeight="1" x14ac:dyDescent="0.45">
      <c r="A50" s="3">
        <v>45796</v>
      </c>
      <c r="B50" s="14" t="s">
        <v>740</v>
      </c>
      <c r="C50" s="9" t="s">
        <v>151</v>
      </c>
      <c r="D50" s="13" t="s">
        <v>712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834</v>
      </c>
      <c r="W50" s="10">
        <v>4206</v>
      </c>
      <c r="X50" s="10">
        <v>0</v>
      </c>
      <c r="Y50" s="10">
        <v>4416.3</v>
      </c>
      <c r="Z50" s="9" t="s">
        <v>116</v>
      </c>
      <c r="AA50" s="8">
        <v>4171.8052200000002</v>
      </c>
      <c r="AB50" s="8">
        <v>0</v>
      </c>
      <c r="AC50" s="8">
        <v>4171.8052200000002</v>
      </c>
      <c r="AD50" s="8">
        <v>0</v>
      </c>
      <c r="AE50" s="8">
        <v>4171.8052200000002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352.2857741333334</v>
      </c>
    </row>
    <row r="51" spans="1:56" ht="27.75" customHeight="1" x14ac:dyDescent="0.45">
      <c r="A51" s="3">
        <v>45796</v>
      </c>
      <c r="B51" s="14" t="s">
        <v>740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422.13987199999997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400</v>
      </c>
      <c r="V52" s="10">
        <v>268</v>
      </c>
      <c r="W52" s="10">
        <v>132</v>
      </c>
      <c r="X52" s="10">
        <v>0</v>
      </c>
      <c r="Y52" s="10">
        <v>138.6</v>
      </c>
      <c r="Z52" s="9" t="s">
        <v>116</v>
      </c>
      <c r="AA52" s="8">
        <v>130.92684</v>
      </c>
      <c r="AB52" s="8">
        <v>130.92684</v>
      </c>
      <c r="AC52" s="8">
        <v>0</v>
      </c>
      <c r="AD52" s="8">
        <v>0</v>
      </c>
      <c r="AE52" s="8">
        <v>130.92684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14300.781659999999</v>
      </c>
      <c r="AB53" s="8">
        <v>2130.9268400000001</v>
      </c>
      <c r="AC53" s="8">
        <v>12169.854819999999</v>
      </c>
      <c r="AD53" s="8">
        <v>0</v>
      </c>
      <c r="AE53" s="8">
        <v>14300.781659999999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122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124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45766</v>
      </c>
      <c r="B56" s="14" t="s">
        <v>473</v>
      </c>
      <c r="C56" s="9" t="s">
        <v>86</v>
      </c>
      <c r="D56" s="13" t="s">
        <v>59</v>
      </c>
      <c r="E56" s="9">
        <v>20</v>
      </c>
      <c r="F56" s="9">
        <v>39</v>
      </c>
      <c r="G56" s="9" t="s">
        <v>60</v>
      </c>
      <c r="H56" s="9">
        <v>0</v>
      </c>
      <c r="I56" s="9">
        <v>74</v>
      </c>
      <c r="J56" s="9" t="s">
        <v>57</v>
      </c>
      <c r="K56" s="9">
        <v>3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466</v>
      </c>
      <c r="T56" s="12">
        <v>45807</v>
      </c>
      <c r="U56" s="11">
        <v>5000</v>
      </c>
      <c r="V56" s="10">
        <v>5096</v>
      </c>
      <c r="W56" s="10">
        <v>0</v>
      </c>
      <c r="X56" s="10">
        <v>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467</v>
      </c>
      <c r="AG56" s="1" t="s">
        <v>124</v>
      </c>
      <c r="AH56" s="1" t="s">
        <v>77</v>
      </c>
      <c r="AI56" s="1">
        <v>1</v>
      </c>
      <c r="AJ56" s="3">
        <v>45807</v>
      </c>
      <c r="AK56" s="3">
        <v>0</v>
      </c>
      <c r="AL56" s="3">
        <v>0</v>
      </c>
      <c r="AM56" s="3">
        <v>0</v>
      </c>
      <c r="AN56" s="3">
        <v>0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45790</v>
      </c>
      <c r="B58" s="14" t="s">
        <v>701</v>
      </c>
      <c r="C58" s="9" t="s">
        <v>154</v>
      </c>
      <c r="D58" s="13" t="s">
        <v>682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45799</v>
      </c>
      <c r="U58" s="11">
        <v>8500</v>
      </c>
      <c r="V58" s="10">
        <v>0</v>
      </c>
      <c r="W58" s="10">
        <v>8500</v>
      </c>
      <c r="X58" s="10">
        <v>20350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713</v>
      </c>
      <c r="AG58" s="1" t="s">
        <v>122</v>
      </c>
      <c r="AH58" s="1" t="s">
        <v>75</v>
      </c>
      <c r="AI58" s="1">
        <v>4</v>
      </c>
      <c r="AJ58" s="3">
        <v>45799</v>
      </c>
      <c r="AK58" s="3">
        <v>45795</v>
      </c>
      <c r="AL58" s="3">
        <v>45788</v>
      </c>
      <c r="AM58" s="3">
        <v>45796</v>
      </c>
      <c r="AN58" s="3">
        <v>45797</v>
      </c>
      <c r="AO58" s="3">
        <v>45798</v>
      </c>
      <c r="AP58" s="3">
        <v>45794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45790</v>
      </c>
      <c r="B59" s="14" t="s">
        <v>701</v>
      </c>
      <c r="C59" s="9" t="s">
        <v>154</v>
      </c>
      <c r="D59" s="13" t="s">
        <v>683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2000</v>
      </c>
      <c r="V59" s="10">
        <v>0</v>
      </c>
      <c r="W59" s="10">
        <v>2000</v>
      </c>
      <c r="X59" s="10">
        <v>10100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713</v>
      </c>
      <c r="AG59" s="1" t="s">
        <v>122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45789</v>
      </c>
      <c r="B60" s="14" t="s">
        <v>692</v>
      </c>
      <c r="C60" s="9" t="s">
        <v>80</v>
      </c>
      <c r="D60" s="13" t="s">
        <v>681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741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45785</v>
      </c>
      <c r="B61" s="14" t="s">
        <v>630</v>
      </c>
      <c r="C61" s="9" t="s">
        <v>631</v>
      </c>
      <c r="D61" s="13" t="s">
        <v>632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239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587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45720</v>
      </c>
      <c r="B62" s="14" t="s">
        <v>350</v>
      </c>
      <c r="C62" s="9" t="s">
        <v>111</v>
      </c>
      <c r="D62" s="13" t="s">
        <v>344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45783</v>
      </c>
      <c r="B63" s="14" t="s">
        <v>664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10385</v>
      </c>
      <c r="V63" s="10">
        <v>0</v>
      </c>
      <c r="W63" s="10">
        <v>10385</v>
      </c>
      <c r="X63" s="10">
        <v>10400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45790</v>
      </c>
      <c r="B64" s="14" t="s">
        <v>701</v>
      </c>
      <c r="C64" s="9" t="s">
        <v>154</v>
      </c>
      <c r="D64" s="13" t="s">
        <v>684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20000</v>
      </c>
      <c r="V64" s="10">
        <v>0</v>
      </c>
      <c r="W64" s="10">
        <v>20000</v>
      </c>
      <c r="X64" s="10">
        <v>20100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45783</v>
      </c>
      <c r="B65" s="14" t="s">
        <v>664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45805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5378.4500000000007</v>
      </c>
      <c r="AC65" s="8">
        <v>0</v>
      </c>
      <c r="AD65" s="8">
        <v>5378.4500000000007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45805</v>
      </c>
      <c r="AK65" s="3">
        <v>45801</v>
      </c>
      <c r="AL65" s="3">
        <v>45794</v>
      </c>
      <c r="AM65" s="3">
        <v>45802</v>
      </c>
      <c r="AN65" s="3">
        <v>45803</v>
      </c>
      <c r="AO65" s="3">
        <v>45804</v>
      </c>
      <c r="AP65" s="3">
        <v>45800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742</v>
      </c>
      <c r="C66" s="9" t="s">
        <v>151</v>
      </c>
      <c r="D66" s="13" t="s">
        <v>714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5040</v>
      </c>
      <c r="V66" s="10">
        <v>732</v>
      </c>
      <c r="W66" s="10">
        <v>4308</v>
      </c>
      <c r="X66" s="10">
        <v>0</v>
      </c>
      <c r="Y66" s="10">
        <v>4523.4000000000005</v>
      </c>
      <c r="Z66" s="9" t="s">
        <v>81</v>
      </c>
      <c r="AA66" s="8">
        <v>4513.7070000000003</v>
      </c>
      <c r="AB66" s="8">
        <v>4513.7070000000003</v>
      </c>
      <c r="AC66" s="8">
        <v>0</v>
      </c>
      <c r="AD66" s="8">
        <v>0</v>
      </c>
      <c r="AE66" s="8">
        <v>4513.7070000000003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742</v>
      </c>
      <c r="C67" s="9" t="s">
        <v>151</v>
      </c>
      <c r="D67" s="13" t="s">
        <v>715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743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15040</v>
      </c>
      <c r="V68" s="10">
        <v>0</v>
      </c>
      <c r="W68" s="10">
        <v>15040</v>
      </c>
      <c r="X68" s="10">
        <v>0</v>
      </c>
      <c r="Y68" s="10">
        <v>15792</v>
      </c>
      <c r="Z68" s="9" t="s">
        <v>81</v>
      </c>
      <c r="AA68" s="8">
        <v>15758.160000000002</v>
      </c>
      <c r="AB68" s="8">
        <v>15758.160000000002</v>
      </c>
      <c r="AC68" s="8">
        <v>0</v>
      </c>
      <c r="AD68" s="8">
        <v>0</v>
      </c>
      <c r="AE68" s="8">
        <v>15758.160000000002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45766</v>
      </c>
      <c r="B69" s="14" t="s">
        <v>479</v>
      </c>
      <c r="C69" s="9" t="s">
        <v>151</v>
      </c>
      <c r="D69" s="13" t="s">
        <v>302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1373</v>
      </c>
      <c r="V69" s="10">
        <v>0</v>
      </c>
      <c r="W69" s="10">
        <v>1373</v>
      </c>
      <c r="X69" s="10">
        <v>0</v>
      </c>
      <c r="Y69" s="10">
        <v>1441.65</v>
      </c>
      <c r="Z69" s="9" t="s">
        <v>81</v>
      </c>
      <c r="AA69" s="8">
        <v>1438.5607500000001</v>
      </c>
      <c r="AB69" s="8">
        <v>1438.5607500000001</v>
      </c>
      <c r="AC69" s="8">
        <v>0</v>
      </c>
      <c r="AD69" s="8">
        <v>0</v>
      </c>
      <c r="AE69" s="8">
        <v>1438.5607500000001</v>
      </c>
      <c r="AF69" s="8" t="s">
        <v>271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468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743</v>
      </c>
      <c r="C70" s="9" t="s">
        <v>151</v>
      </c>
      <c r="D70" s="13" t="s">
        <v>221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15040</v>
      </c>
      <c r="V70" s="10">
        <v>1263</v>
      </c>
      <c r="W70" s="10">
        <v>13777</v>
      </c>
      <c r="X70" s="10">
        <v>0</v>
      </c>
      <c r="Y70" s="10">
        <v>14465.85</v>
      </c>
      <c r="Z70" s="9" t="s">
        <v>81</v>
      </c>
      <c r="AA70" s="8">
        <v>14434.851750000002</v>
      </c>
      <c r="AB70" s="8">
        <v>6000</v>
      </c>
      <c r="AC70" s="8">
        <v>8434.8517500000016</v>
      </c>
      <c r="AD70" s="8">
        <v>0</v>
      </c>
      <c r="AE70" s="8">
        <v>14434.851750000002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637.29991000000007</v>
      </c>
    </row>
    <row r="71" spans="1:56" ht="27.75" customHeight="1" x14ac:dyDescent="0.45">
      <c r="A71" s="3">
        <v>45796</v>
      </c>
      <c r="B71" s="14" t="s">
        <v>744</v>
      </c>
      <c r="C71" s="9" t="s">
        <v>151</v>
      </c>
      <c r="D71" s="13" t="s">
        <v>342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7.75" customHeight="1" x14ac:dyDescent="0.45">
      <c r="A72" s="3">
        <v>45721</v>
      </c>
      <c r="B72" s="14" t="s">
        <v>354</v>
      </c>
      <c r="C72" s="9" t="s">
        <v>151</v>
      </c>
      <c r="D72" s="13" t="s">
        <v>342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971</v>
      </c>
      <c r="V72" s="10">
        <v>0</v>
      </c>
      <c r="W72" s="10">
        <v>971</v>
      </c>
      <c r="X72" s="10">
        <v>0</v>
      </c>
      <c r="Y72" s="10">
        <v>1019.5500000000001</v>
      </c>
      <c r="Z72" s="9" t="s">
        <v>81</v>
      </c>
      <c r="AA72" s="8">
        <v>1017.3652500000002</v>
      </c>
      <c r="AB72" s="8">
        <v>0</v>
      </c>
      <c r="AC72" s="8">
        <v>1017.3652500000002</v>
      </c>
      <c r="AD72" s="8">
        <v>0</v>
      </c>
      <c r="AE72" s="8">
        <v>1017.3652500000002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76.867596666666671</v>
      </c>
    </row>
    <row r="73" spans="1:56" ht="27.75" customHeight="1" x14ac:dyDescent="0.45">
      <c r="A73" s="3">
        <v>45796</v>
      </c>
      <c r="B73" s="14" t="s">
        <v>744</v>
      </c>
      <c r="C73" s="9" t="s">
        <v>151</v>
      </c>
      <c r="D73" s="13" t="s">
        <v>716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5040</v>
      </c>
      <c r="V73" s="10">
        <v>498</v>
      </c>
      <c r="W73" s="10">
        <v>4542</v>
      </c>
      <c r="X73" s="10">
        <v>0</v>
      </c>
      <c r="Y73" s="10">
        <v>4769.1000000000004</v>
      </c>
      <c r="Z73" s="9" t="s">
        <v>81</v>
      </c>
      <c r="AA73" s="8">
        <v>4758.8805000000002</v>
      </c>
      <c r="AB73" s="8">
        <v>0</v>
      </c>
      <c r="AC73" s="8">
        <v>4758.8805000000002</v>
      </c>
      <c r="AD73" s="8">
        <v>0</v>
      </c>
      <c r="AE73" s="8">
        <v>4758.8805000000002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359.5598599999999</v>
      </c>
    </row>
    <row r="74" spans="1:56" ht="27.75" customHeight="1" x14ac:dyDescent="0.45">
      <c r="A74" s="3">
        <v>45796</v>
      </c>
      <c r="B74" s="14" t="s">
        <v>745</v>
      </c>
      <c r="C74" s="9" t="s">
        <v>151</v>
      </c>
      <c r="D74" s="13" t="s">
        <v>159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183</v>
      </c>
      <c r="W74" s="10">
        <v>9817</v>
      </c>
      <c r="X74" s="10">
        <v>0</v>
      </c>
      <c r="Y74" s="10">
        <v>10307.85</v>
      </c>
      <c r="Z74" s="9" t="s">
        <v>81</v>
      </c>
      <c r="AA74" s="8">
        <v>10285.761750000001</v>
      </c>
      <c r="AB74" s="8">
        <v>0</v>
      </c>
      <c r="AC74" s="8">
        <v>10285.761750000001</v>
      </c>
      <c r="AD74" s="8">
        <v>0</v>
      </c>
      <c r="AE74" s="8">
        <v>10285.761750000001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777.1464433333332</v>
      </c>
    </row>
    <row r="75" spans="1:56" ht="27.75" customHeight="1" x14ac:dyDescent="0.45">
      <c r="A75" s="3">
        <v>45796</v>
      </c>
      <c r="B75" s="14" t="s">
        <v>745</v>
      </c>
      <c r="C75" s="9" t="s">
        <v>151</v>
      </c>
      <c r="D75" s="13" t="s">
        <v>140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0</v>
      </c>
      <c r="AC75" s="8">
        <v>10477.5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791.63333333333321</v>
      </c>
    </row>
    <row r="76" spans="1:56" ht="27.75" customHeight="1" x14ac:dyDescent="0.45">
      <c r="A76" s="3">
        <v>45766</v>
      </c>
      <c r="B76" s="14" t="s">
        <v>482</v>
      </c>
      <c r="C76" s="9" t="s">
        <v>151</v>
      </c>
      <c r="D76" s="13" t="s">
        <v>140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5200</v>
      </c>
      <c r="V76" s="10">
        <v>0</v>
      </c>
      <c r="W76" s="10">
        <v>5200</v>
      </c>
      <c r="X76" s="10">
        <v>35628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271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691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45796</v>
      </c>
      <c r="B77" s="14" t="s">
        <v>746</v>
      </c>
      <c r="C77" s="9" t="s">
        <v>151</v>
      </c>
      <c r="D77" s="13" t="s">
        <v>160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0</v>
      </c>
      <c r="AC77" s="8">
        <v>41910</v>
      </c>
      <c r="AD77" s="8">
        <v>0</v>
      </c>
      <c r="AE77" s="8">
        <v>41910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 t="s">
        <v>732</v>
      </c>
      <c r="AZ77" s="2">
        <v>0</v>
      </c>
      <c r="BA77" s="2">
        <v>0</v>
      </c>
      <c r="BB77" s="2">
        <v>0</v>
      </c>
      <c r="BC77" s="1" t="s">
        <v>107</v>
      </c>
      <c r="BD77" s="56">
        <v>3166.5333333333328</v>
      </c>
    </row>
    <row r="78" spans="1:56" ht="27.75" customHeight="1" x14ac:dyDescent="0.45">
      <c r="A78" s="3">
        <v>45766</v>
      </c>
      <c r="B78" s="14" t="s">
        <v>483</v>
      </c>
      <c r="C78" s="9" t="s">
        <v>151</v>
      </c>
      <c r="D78" s="13" t="s">
        <v>160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1866</v>
      </c>
      <c r="V78" s="10">
        <v>608</v>
      </c>
      <c r="W78" s="10">
        <v>1258</v>
      </c>
      <c r="X78" s="10">
        <v>0</v>
      </c>
      <c r="Y78" s="10">
        <v>1320.9</v>
      </c>
      <c r="Z78" s="9" t="s">
        <v>81</v>
      </c>
      <c r="AA78" s="8">
        <v>1318.0695000000003</v>
      </c>
      <c r="AB78" s="8">
        <v>0</v>
      </c>
      <c r="AC78" s="8">
        <v>1318.0695000000003</v>
      </c>
      <c r="AD78" s="8">
        <v>0</v>
      </c>
      <c r="AE78" s="8">
        <v>1318.0695000000003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99.587473333333321</v>
      </c>
    </row>
    <row r="79" spans="1:56" ht="27.75" customHeight="1" x14ac:dyDescent="0.45">
      <c r="A79" s="3">
        <v>45796</v>
      </c>
      <c r="B79" s="14" t="s">
        <v>747</v>
      </c>
      <c r="C79" s="9" t="s">
        <v>151</v>
      </c>
      <c r="D79" s="13" t="s">
        <v>304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7.75" customHeight="1" x14ac:dyDescent="0.45">
      <c r="A80" s="3">
        <v>45766</v>
      </c>
      <c r="B80" s="14" t="s">
        <v>483</v>
      </c>
      <c r="C80" s="9" t="s">
        <v>151</v>
      </c>
      <c r="D80" s="13" t="s">
        <v>304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45807</v>
      </c>
      <c r="U80" s="11">
        <v>1120</v>
      </c>
      <c r="V80" s="10">
        <v>700</v>
      </c>
      <c r="W80" s="10">
        <v>420</v>
      </c>
      <c r="X80" s="10">
        <v>0</v>
      </c>
      <c r="Y80" s="10">
        <v>441</v>
      </c>
      <c r="Z80" s="9" t="s">
        <v>81</v>
      </c>
      <c r="AA80" s="8">
        <v>440.05500000000006</v>
      </c>
      <c r="AB80" s="8">
        <v>0</v>
      </c>
      <c r="AC80" s="8">
        <v>440.05500000000006</v>
      </c>
      <c r="AD80" s="8">
        <v>0</v>
      </c>
      <c r="AE80" s="8">
        <v>440.05500000000006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33.248599999999996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45741</v>
      </c>
      <c r="B82" s="14" t="s">
        <v>387</v>
      </c>
      <c r="C82" s="9" t="s">
        <v>111</v>
      </c>
      <c r="D82" s="13" t="s">
        <v>382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45817</v>
      </c>
      <c r="U82" s="11">
        <v>2000</v>
      </c>
      <c r="V82" s="10">
        <v>1920</v>
      </c>
      <c r="W82" s="10">
        <v>80</v>
      </c>
      <c r="X82" s="10">
        <v>4209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45817</v>
      </c>
      <c r="AK82" s="3">
        <v>45813</v>
      </c>
      <c r="AL82" s="3">
        <v>45806</v>
      </c>
      <c r="AM82" s="3">
        <v>45814</v>
      </c>
      <c r="AN82" s="3">
        <v>45815</v>
      </c>
      <c r="AO82" s="3">
        <v>45816</v>
      </c>
      <c r="AP82" s="3">
        <v>45812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439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45782</v>
      </c>
      <c r="B83" s="14" t="s">
        <v>708</v>
      </c>
      <c r="C83" s="9" t="s">
        <v>80</v>
      </c>
      <c r="D83" s="13" t="s">
        <v>421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45756</v>
      </c>
      <c r="B84" s="14" t="s">
        <v>443</v>
      </c>
      <c r="C84" s="9" t="s">
        <v>80</v>
      </c>
      <c r="D84" s="13" t="s">
        <v>444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3000</v>
      </c>
      <c r="V84" s="10">
        <v>3148</v>
      </c>
      <c r="W84" s="10">
        <v>0</v>
      </c>
      <c r="X84" s="10">
        <v>6505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45740</v>
      </c>
      <c r="B85" s="14" t="s">
        <v>384</v>
      </c>
      <c r="C85" s="9" t="s">
        <v>80</v>
      </c>
      <c r="D85" s="13" t="s">
        <v>292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2500</v>
      </c>
      <c r="V85" s="10">
        <v>2825</v>
      </c>
      <c r="W85" s="10">
        <v>0</v>
      </c>
      <c r="X85" s="10">
        <v>5688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144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45782</v>
      </c>
      <c r="B86" s="14" t="s">
        <v>708</v>
      </c>
      <c r="C86" s="9" t="s">
        <v>80</v>
      </c>
      <c r="D86" s="13" t="s">
        <v>421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7.75" customHeight="1" x14ac:dyDescent="0.45">
      <c r="A87" s="3">
        <v>45721</v>
      </c>
      <c r="B87" s="14" t="s">
        <v>354</v>
      </c>
      <c r="C87" s="9" t="s">
        <v>151</v>
      </c>
      <c r="D87" s="13" t="s">
        <v>303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237</v>
      </c>
      <c r="C88" s="9" t="s">
        <v>151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45721</v>
      </c>
      <c r="B89" s="14" t="s">
        <v>356</v>
      </c>
      <c r="C89" s="9" t="s">
        <v>151</v>
      </c>
      <c r="D89" s="13" t="s">
        <v>343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144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145</v>
      </c>
      <c r="B90" s="14" t="s">
        <v>145</v>
      </c>
      <c r="C90" s="9" t="s">
        <v>151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45838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81</v>
      </c>
      <c r="AA90" s="8">
        <v>104775.00000000001</v>
      </c>
      <c r="AB90" s="8">
        <v>0</v>
      </c>
      <c r="AC90" s="8">
        <v>104775.00000000001</v>
      </c>
      <c r="AD90" s="8">
        <v>0</v>
      </c>
      <c r="AE90" s="8">
        <v>104775.00000000001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7916.333333333333</v>
      </c>
    </row>
    <row r="91" spans="1:56" ht="27.75" customHeight="1" x14ac:dyDescent="0.45">
      <c r="A91" s="3" t="s">
        <v>145</v>
      </c>
      <c r="B91" s="14" t="s">
        <v>145</v>
      </c>
      <c r="C91" s="9" t="s">
        <v>80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1667.7075555555555</v>
      </c>
    </row>
    <row r="92" spans="1:56" ht="27.75" customHeight="1" x14ac:dyDescent="0.45">
      <c r="A92" s="3" t="s">
        <v>145</v>
      </c>
      <c r="B92" s="14" t="s">
        <v>145</v>
      </c>
      <c r="C92" s="9" t="s">
        <v>98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43027.600000000006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3250.9742222222226</v>
      </c>
    </row>
    <row r="93" spans="1:56" ht="27.75" customHeight="1" x14ac:dyDescent="0.45">
      <c r="A93" s="3">
        <v>45681</v>
      </c>
      <c r="B93" s="14" t="s">
        <v>311</v>
      </c>
      <c r="C93" s="9" t="s">
        <v>80</v>
      </c>
      <c r="D93" s="13" t="s">
        <v>309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3478.5300000000007</v>
      </c>
      <c r="AB93" s="8">
        <v>0</v>
      </c>
      <c r="AC93" s="8">
        <v>3478.5300000000007</v>
      </c>
      <c r="AD93" s="8">
        <v>0</v>
      </c>
      <c r="AE93" s="8">
        <v>3478.5300000000007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262.82226666666674</v>
      </c>
    </row>
    <row r="94" spans="1:56" ht="27.75" customHeight="1" x14ac:dyDescent="0.45">
      <c r="A94" s="3">
        <v>45705</v>
      </c>
      <c r="B94" s="14" t="s">
        <v>330</v>
      </c>
      <c r="C94" s="9" t="s">
        <v>151</v>
      </c>
      <c r="D94" s="13" t="s">
        <v>205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855</v>
      </c>
      <c r="V94" s="10">
        <v>0</v>
      </c>
      <c r="W94" s="10">
        <v>855</v>
      </c>
      <c r="X94" s="10">
        <v>16440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336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45674</v>
      </c>
      <c r="B95" s="14" t="s">
        <v>307</v>
      </c>
      <c r="C95" s="9" t="s">
        <v>151</v>
      </c>
      <c r="D95" s="13" t="s">
        <v>305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240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236</v>
      </c>
      <c r="C96" s="9" t="s">
        <v>151</v>
      </c>
      <c r="D96" s="13" t="s">
        <v>232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199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45523</v>
      </c>
      <c r="B98" s="14" t="s">
        <v>201</v>
      </c>
      <c r="C98" s="9" t="s">
        <v>151</v>
      </c>
      <c r="D98" s="13" t="s">
        <v>200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45752</v>
      </c>
      <c r="B99" s="14" t="s">
        <v>414</v>
      </c>
      <c r="C99" s="9" t="s">
        <v>80</v>
      </c>
      <c r="D99" s="13" t="s">
        <v>415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2000</v>
      </c>
      <c r="V99" s="10">
        <v>2000</v>
      </c>
      <c r="W99" s="10">
        <v>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45741</v>
      </c>
      <c r="B100" s="14" t="s">
        <v>388</v>
      </c>
      <c r="C100" s="9" t="s">
        <v>111</v>
      </c>
      <c r="D100" s="13" t="s">
        <v>383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3857</v>
      </c>
      <c r="W100" s="10">
        <v>143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439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45720</v>
      </c>
      <c r="B102" s="14" t="s">
        <v>137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298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45548</v>
      </c>
      <c r="B104" s="14" t="s">
        <v>211</v>
      </c>
      <c r="C104" s="9" t="s">
        <v>111</v>
      </c>
      <c r="D104" s="13" t="s">
        <v>210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144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45581</v>
      </c>
      <c r="B105" s="14" t="s">
        <v>217</v>
      </c>
      <c r="C105" s="9" t="s">
        <v>111</v>
      </c>
      <c r="D105" s="13" t="s">
        <v>218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342222.39150000003</v>
      </c>
      <c r="AB106" s="8">
        <v>41680.427750000003</v>
      </c>
      <c r="AC106" s="8">
        <v>300541.96375000005</v>
      </c>
      <c r="AD106" s="8">
        <v>8689.34</v>
      </c>
      <c r="AE106" s="8">
        <v>333533.05150000006</v>
      </c>
      <c r="AF106" s="8" t="s">
        <v>58</v>
      </c>
      <c r="AG106" s="1" t="s">
        <v>122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45783</v>
      </c>
      <c r="B107" s="14" t="s">
        <v>610</v>
      </c>
      <c r="C107" s="9" t="s">
        <v>73</v>
      </c>
      <c r="D107" s="13" t="s">
        <v>611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155</v>
      </c>
      <c r="T107" s="12">
        <v>45800</v>
      </c>
      <c r="U107" s="11">
        <v>5000</v>
      </c>
      <c r="V107" s="10">
        <v>5129</v>
      </c>
      <c r="W107" s="10">
        <v>0</v>
      </c>
      <c r="X107" s="10">
        <v>5500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606</v>
      </c>
      <c r="AG107" s="1" t="s">
        <v>124</v>
      </c>
      <c r="AH107" s="1" t="s">
        <v>74</v>
      </c>
      <c r="AI107" s="1">
        <v>2</v>
      </c>
      <c r="AJ107" s="3">
        <v>45800</v>
      </c>
      <c r="AK107" s="3">
        <v>0</v>
      </c>
      <c r="AL107" s="3">
        <v>45791</v>
      </c>
      <c r="AM107" s="3">
        <v>45798</v>
      </c>
      <c r="AN107" s="3">
        <v>45799</v>
      </c>
      <c r="AO107" s="3">
        <v>45799</v>
      </c>
      <c r="AP107" s="3">
        <v>45795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299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10000</v>
      </c>
      <c r="V108" s="10">
        <v>10117</v>
      </c>
      <c r="W108" s="10">
        <v>0</v>
      </c>
      <c r="X108" s="10">
        <v>10300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331</v>
      </c>
      <c r="AG108" s="1" t="s">
        <v>126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550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5000</v>
      </c>
      <c r="V109" s="10">
        <v>5100</v>
      </c>
      <c r="W109" s="10">
        <v>0</v>
      </c>
      <c r="X109" s="10">
        <v>5440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123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45785</v>
      </c>
      <c r="B110" s="14" t="s">
        <v>633</v>
      </c>
      <c r="C110" s="9" t="s">
        <v>86</v>
      </c>
      <c r="D110" s="13" t="s">
        <v>332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30000</v>
      </c>
      <c r="V110" s="10">
        <v>23500</v>
      </c>
      <c r="W110" s="10">
        <v>6500</v>
      </c>
      <c r="X110" s="10">
        <v>31138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634</v>
      </c>
      <c r="AG110" s="1" t="s">
        <v>122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45796</v>
      </c>
      <c r="B111" s="14" t="s">
        <v>748</v>
      </c>
      <c r="C111" s="9" t="s">
        <v>151</v>
      </c>
      <c r="D111" s="13" t="s">
        <v>717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80000</v>
      </c>
      <c r="V111" s="10">
        <v>453</v>
      </c>
      <c r="W111" s="10">
        <v>79547</v>
      </c>
      <c r="X111" s="10">
        <v>53249</v>
      </c>
      <c r="Y111" s="10">
        <v>28088.550000000003</v>
      </c>
      <c r="Z111" s="9" t="s">
        <v>82</v>
      </c>
      <c r="AA111" s="8">
        <v>29429.778262500004</v>
      </c>
      <c r="AB111" s="8">
        <v>29429.778262500004</v>
      </c>
      <c r="AC111" s="8">
        <v>0</v>
      </c>
      <c r="AD111" s="8">
        <v>0</v>
      </c>
      <c r="AE111" s="8">
        <v>0</v>
      </c>
      <c r="AF111" s="8" t="s">
        <v>271</v>
      </c>
      <c r="AG111" s="1" t="s">
        <v>124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45796</v>
      </c>
      <c r="B112" s="14" t="s">
        <v>749</v>
      </c>
      <c r="C112" s="9" t="s">
        <v>151</v>
      </c>
      <c r="D112" s="13" t="s">
        <v>718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10000</v>
      </c>
      <c r="V112" s="10">
        <v>536</v>
      </c>
      <c r="W112" s="10">
        <v>9464</v>
      </c>
      <c r="X112" s="10">
        <v>0</v>
      </c>
      <c r="Y112" s="10">
        <v>9937.2000000000007</v>
      </c>
      <c r="Z112" s="9" t="s">
        <v>82</v>
      </c>
      <c r="AA112" s="8">
        <v>9915.9060000000027</v>
      </c>
      <c r="AB112" s="8">
        <v>9915.9060000000027</v>
      </c>
      <c r="AC112" s="8">
        <v>0</v>
      </c>
      <c r="AD112" s="8">
        <v>0</v>
      </c>
      <c r="AE112" s="8">
        <v>0</v>
      </c>
      <c r="AF112" s="8" t="s">
        <v>271</v>
      </c>
      <c r="AG112" s="1" t="s">
        <v>126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633</v>
      </c>
      <c r="C113" s="9" t="s">
        <v>86</v>
      </c>
      <c r="D113" s="13" t="s">
        <v>352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45810</v>
      </c>
      <c r="U113" s="11">
        <v>10000</v>
      </c>
      <c r="V113" s="10">
        <v>10025</v>
      </c>
      <c r="W113" s="10">
        <v>0</v>
      </c>
      <c r="X113" s="10">
        <v>10000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634</v>
      </c>
      <c r="AG113" s="1" t="s">
        <v>123</v>
      </c>
      <c r="AH113" s="1" t="s">
        <v>74</v>
      </c>
      <c r="AI113" s="1">
        <v>2</v>
      </c>
      <c r="AJ113" s="3">
        <v>45810</v>
      </c>
      <c r="AK113" s="3">
        <v>0</v>
      </c>
      <c r="AL113" s="3">
        <v>45801</v>
      </c>
      <c r="AM113" s="3">
        <v>45808</v>
      </c>
      <c r="AN113" s="3">
        <v>45809</v>
      </c>
      <c r="AO113" s="3">
        <v>45809</v>
      </c>
      <c r="AP113" s="3">
        <v>45805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636</v>
      </c>
      <c r="C114" s="9" t="s">
        <v>86</v>
      </c>
      <c r="D114" s="13" t="s">
        <v>637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13460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640</v>
      </c>
      <c r="C115" s="9" t="s">
        <v>86</v>
      </c>
      <c r="D115" s="13" t="s">
        <v>641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45817</v>
      </c>
      <c r="U115" s="11">
        <v>60000</v>
      </c>
      <c r="V115" s="10">
        <v>0</v>
      </c>
      <c r="W115" s="10">
        <v>60000</v>
      </c>
      <c r="X115" s="10">
        <v>21590</v>
      </c>
      <c r="Y115" s="10">
        <v>40330.5</v>
      </c>
      <c r="Z115" s="9" t="s">
        <v>82</v>
      </c>
      <c r="AA115" s="8">
        <v>43383.115545000008</v>
      </c>
      <c r="AB115" s="8">
        <v>43383.115545000008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123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643</v>
      </c>
      <c r="C116" s="9" t="s">
        <v>86</v>
      </c>
      <c r="D116" s="13" t="s">
        <v>644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15000</v>
      </c>
      <c r="V116" s="10">
        <v>0</v>
      </c>
      <c r="W116" s="10">
        <v>15000</v>
      </c>
      <c r="X116" s="10">
        <v>0</v>
      </c>
      <c r="Y116" s="10">
        <v>15750</v>
      </c>
      <c r="Z116" s="9" t="s">
        <v>82</v>
      </c>
      <c r="AA116" s="8">
        <v>16135.350000000002</v>
      </c>
      <c r="AB116" s="8">
        <v>16135.350000000002</v>
      </c>
      <c r="AC116" s="8">
        <v>0</v>
      </c>
      <c r="AD116" s="8">
        <v>0</v>
      </c>
      <c r="AE116" s="8">
        <v>0</v>
      </c>
      <c r="AF116" s="8" t="s">
        <v>642</v>
      </c>
      <c r="AG116" s="1" t="s">
        <v>124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45785</v>
      </c>
      <c r="B117" s="14" t="s">
        <v>643</v>
      </c>
      <c r="C117" s="9" t="s">
        <v>86</v>
      </c>
      <c r="D117" s="13" t="s">
        <v>321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82</v>
      </c>
      <c r="AA117" s="8">
        <v>43027.600000000006</v>
      </c>
      <c r="AB117" s="8">
        <v>10942</v>
      </c>
      <c r="AC117" s="8">
        <v>32085.600000000006</v>
      </c>
      <c r="AD117" s="8">
        <v>0</v>
      </c>
      <c r="AE117" s="8">
        <v>0</v>
      </c>
      <c r="AF117" s="8" t="s">
        <v>642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2452.7658666666671</v>
      </c>
    </row>
    <row r="118" spans="1:56" ht="27.75" customHeight="1" x14ac:dyDescent="0.45">
      <c r="A118" s="3">
        <v>45786</v>
      </c>
      <c r="B118" s="14" t="s">
        <v>693</v>
      </c>
      <c r="C118" s="9" t="s">
        <v>86</v>
      </c>
      <c r="D118" s="13" t="s">
        <v>653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45824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642</v>
      </c>
      <c r="AG118" s="1" t="s">
        <v>122</v>
      </c>
      <c r="AH118" s="1" t="s">
        <v>74</v>
      </c>
      <c r="AI118" s="1">
        <v>2</v>
      </c>
      <c r="AJ118" s="3">
        <v>45824</v>
      </c>
      <c r="AK118" s="3">
        <v>0</v>
      </c>
      <c r="AL118" s="3">
        <v>45815</v>
      </c>
      <c r="AM118" s="3">
        <v>45822</v>
      </c>
      <c r="AN118" s="3">
        <v>45823</v>
      </c>
      <c r="AO118" s="3">
        <v>45823</v>
      </c>
      <c r="AP118" s="3">
        <v>45819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7.75" customHeight="1" x14ac:dyDescent="0.45">
      <c r="A119" s="3">
        <v>45786</v>
      </c>
      <c r="B119" s="14" t="s">
        <v>694</v>
      </c>
      <c r="C119" s="9" t="s">
        <v>86</v>
      </c>
      <c r="D119" s="13" t="s">
        <v>654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284</v>
      </c>
      <c r="T119" s="12">
        <v>45838</v>
      </c>
      <c r="U119" s="11">
        <v>10000</v>
      </c>
      <c r="V119" s="10">
        <v>0</v>
      </c>
      <c r="W119" s="10">
        <v>10000</v>
      </c>
      <c r="X119" s="10">
        <v>10500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270</v>
      </c>
      <c r="AG119" s="1" t="s">
        <v>122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145</v>
      </c>
      <c r="B120" s="14" t="s">
        <v>145</v>
      </c>
      <c r="C120" s="9" t="s">
        <v>151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240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82</v>
      </c>
      <c r="AA120" s="8">
        <v>104775.00000000001</v>
      </c>
      <c r="AB120" s="8">
        <v>0</v>
      </c>
      <c r="AC120" s="8">
        <v>104775.00000000001</v>
      </c>
      <c r="AD120" s="8">
        <v>0</v>
      </c>
      <c r="AE120" s="8">
        <v>0</v>
      </c>
      <c r="AF120" s="8" t="s">
        <v>271</v>
      </c>
      <c r="AG120" s="1" t="s">
        <v>122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8009.4666666666681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268180.54980750004</v>
      </c>
      <c r="AB121" s="8">
        <v>109806.14980750001</v>
      </c>
      <c r="AC121" s="8">
        <v>158374.40000000002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80480.549844166671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332883</v>
      </c>
      <c r="AC123" s="8">
        <v>916287.09499999997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 t="s">
        <v>145</v>
      </c>
      <c r="B124" s="14" t="s">
        <v>145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45807</v>
      </c>
      <c r="AK124" s="3">
        <v>0</v>
      </c>
      <c r="AL124" s="3">
        <v>0</v>
      </c>
      <c r="AM124" s="3">
        <v>0</v>
      </c>
      <c r="AN124" s="3">
        <v>0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67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124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45786</v>
      </c>
      <c r="B126" s="14" t="s">
        <v>670</v>
      </c>
      <c r="C126" s="9" t="s">
        <v>115</v>
      </c>
      <c r="D126" s="13" t="s">
        <v>655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10000</v>
      </c>
      <c r="V126" s="10">
        <v>5000</v>
      </c>
      <c r="W126" s="10">
        <v>5000</v>
      </c>
      <c r="X126" s="10">
        <v>52750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45786</v>
      </c>
      <c r="B127" s="14" t="s">
        <v>668</v>
      </c>
      <c r="C127" s="9" t="s">
        <v>566</v>
      </c>
      <c r="D127" s="13" t="s">
        <v>648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45800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45799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45785</v>
      </c>
      <c r="B128" s="14" t="s">
        <v>625</v>
      </c>
      <c r="C128" s="9" t="s">
        <v>115</v>
      </c>
      <c r="D128" s="13" t="s">
        <v>626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45786</v>
      </c>
      <c r="B129" s="14" t="s">
        <v>670</v>
      </c>
      <c r="C129" s="9" t="s">
        <v>115</v>
      </c>
      <c r="D129" s="13" t="s">
        <v>516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45793</v>
      </c>
      <c r="B130" s="14" t="s">
        <v>709</v>
      </c>
      <c r="C130" s="9" t="s">
        <v>115</v>
      </c>
      <c r="D130" s="13" t="s">
        <v>357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45800</v>
      </c>
      <c r="U130" s="11">
        <v>50000</v>
      </c>
      <c r="V130" s="10">
        <v>0</v>
      </c>
      <c r="W130" s="10">
        <v>50000</v>
      </c>
      <c r="X130" s="10">
        <v>52500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45800</v>
      </c>
      <c r="AK130" s="3">
        <v>45796</v>
      </c>
      <c r="AL130" s="3">
        <v>45790</v>
      </c>
      <c r="AM130" s="3">
        <v>45797</v>
      </c>
      <c r="AN130" s="3">
        <v>45798</v>
      </c>
      <c r="AO130" s="3">
        <v>45798</v>
      </c>
      <c r="AP130" s="3">
        <v>45795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45792</v>
      </c>
      <c r="B131" s="14" t="s">
        <v>704</v>
      </c>
      <c r="C131" s="9" t="s">
        <v>203</v>
      </c>
      <c r="D131" s="13" t="s">
        <v>705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45792</v>
      </c>
      <c r="B132" s="14" t="s">
        <v>704</v>
      </c>
      <c r="C132" s="9" t="s">
        <v>203</v>
      </c>
      <c r="D132" s="13" t="s">
        <v>706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45797</v>
      </c>
      <c r="B133" s="14" t="s">
        <v>137</v>
      </c>
      <c r="C133" s="9" t="s">
        <v>203</v>
      </c>
      <c r="D133" s="13" t="s">
        <v>705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45797</v>
      </c>
      <c r="B134" s="14" t="s">
        <v>137</v>
      </c>
      <c r="C134" s="9" t="s">
        <v>203</v>
      </c>
      <c r="D134" s="13" t="s">
        <v>706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5378.4500000000007</v>
      </c>
      <c r="AC134" s="8">
        <v>0</v>
      </c>
      <c r="AD134" s="8">
        <v>5378.4500000000007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45803</v>
      </c>
      <c r="AK134" s="3">
        <v>45799</v>
      </c>
      <c r="AL134" s="3">
        <v>45793</v>
      </c>
      <c r="AM134" s="3">
        <v>45800</v>
      </c>
      <c r="AN134" s="3">
        <v>45801</v>
      </c>
      <c r="AO134" s="3">
        <v>45801</v>
      </c>
      <c r="AP134" s="3">
        <v>45798</v>
      </c>
      <c r="AQ134" s="3">
        <v>45802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45797</v>
      </c>
      <c r="B135" s="14" t="s">
        <v>137</v>
      </c>
      <c r="C135" s="9" t="s">
        <v>566</v>
      </c>
      <c r="D135" s="13" t="s">
        <v>750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45806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5378.4500000000007</v>
      </c>
      <c r="AC135" s="8">
        <v>0</v>
      </c>
      <c r="AD135" s="8">
        <v>2269</v>
      </c>
      <c r="AE135" s="8">
        <v>3109.4500000000007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45806</v>
      </c>
      <c r="AK135" s="3">
        <v>45802</v>
      </c>
      <c r="AL135" s="3">
        <v>45796</v>
      </c>
      <c r="AM135" s="3">
        <v>45803</v>
      </c>
      <c r="AN135" s="3">
        <v>45804</v>
      </c>
      <c r="AO135" s="3">
        <v>45804</v>
      </c>
      <c r="AP135" s="3">
        <v>45801</v>
      </c>
      <c r="AQ135" s="3">
        <v>45805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45628</v>
      </c>
      <c r="B136" s="14" t="s">
        <v>245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17211.04</v>
      </c>
      <c r="AC136" s="8">
        <v>0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285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45785</v>
      </c>
      <c r="B137" s="14" t="s">
        <v>625</v>
      </c>
      <c r="C137" s="9" t="s">
        <v>115</v>
      </c>
      <c r="D137" s="13" t="s">
        <v>628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656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124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517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122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45786</v>
      </c>
      <c r="B140" s="14" t="s">
        <v>671</v>
      </c>
      <c r="C140" s="9" t="s">
        <v>115</v>
      </c>
      <c r="D140" s="13" t="s">
        <v>657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128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32270.700000000004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2320.6936060000003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4138</v>
      </c>
      <c r="Y141" s="10">
        <v>0</v>
      </c>
      <c r="Z141" s="9" t="s">
        <v>128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713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>
        <v>45756</v>
      </c>
      <c r="B142" s="14" t="s">
        <v>445</v>
      </c>
      <c r="C142" s="9" t="s">
        <v>111</v>
      </c>
      <c r="D142" s="13" t="s">
        <v>422</v>
      </c>
      <c r="E142" s="9">
        <v>21</v>
      </c>
      <c r="F142" s="9">
        <v>38</v>
      </c>
      <c r="G142" s="9" t="s">
        <v>60</v>
      </c>
      <c r="H142" s="9" t="s">
        <v>66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4.4723440875519991</v>
      </c>
      <c r="Q142" s="10">
        <v>0</v>
      </c>
      <c r="R142" s="10">
        <v>4.4723440875519991</v>
      </c>
      <c r="S142" s="9" t="s">
        <v>67</v>
      </c>
      <c r="T142" s="12">
        <v>45833</v>
      </c>
      <c r="U142" s="11">
        <v>3000</v>
      </c>
      <c r="V142" s="10">
        <v>2794</v>
      </c>
      <c r="W142" s="10">
        <v>206</v>
      </c>
      <c r="X142" s="10">
        <v>6306</v>
      </c>
      <c r="Y142" s="10">
        <v>0</v>
      </c>
      <c r="Z142" s="9" t="s">
        <v>128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45833</v>
      </c>
      <c r="AK142" s="3">
        <v>45829</v>
      </c>
      <c r="AL142" s="3">
        <v>45823</v>
      </c>
      <c r="AM142" s="3">
        <v>45830</v>
      </c>
      <c r="AN142" s="3">
        <v>45831</v>
      </c>
      <c r="AO142" s="3">
        <v>45831</v>
      </c>
      <c r="AP142" s="3">
        <v>45828</v>
      </c>
      <c r="AQ142" s="3">
        <v>45832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0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45838</v>
      </c>
      <c r="U143" s="11">
        <v>130000</v>
      </c>
      <c r="V143" s="10">
        <v>0</v>
      </c>
      <c r="W143" s="10">
        <v>130000</v>
      </c>
      <c r="X143" s="10">
        <v>0</v>
      </c>
      <c r="Y143" s="10">
        <v>136500</v>
      </c>
      <c r="Z143" s="9" t="s">
        <v>128</v>
      </c>
      <c r="AA143" s="8">
        <v>139839.70000000001</v>
      </c>
      <c r="AB143" s="8">
        <v>0</v>
      </c>
      <c r="AC143" s="8">
        <v>139839.70000000001</v>
      </c>
      <c r="AD143" s="8">
        <v>0</v>
      </c>
      <c r="AE143" s="8">
        <v>139839.70000000001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45838</v>
      </c>
      <c r="AK143" s="3">
        <v>45834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10056.338959333332</v>
      </c>
    </row>
    <row r="144" spans="1:56" ht="27.75" customHeight="1" x14ac:dyDescent="0.45">
      <c r="A144" s="3">
        <v>45631</v>
      </c>
      <c r="B144" s="14" t="s">
        <v>250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286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251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123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287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 t="s">
        <v>145</v>
      </c>
      <c r="B146" s="14" t="s">
        <v>145</v>
      </c>
      <c r="C146" s="9" t="s">
        <v>113</v>
      </c>
      <c r="D146" s="13" t="s">
        <v>158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128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773.56453533333331</v>
      </c>
    </row>
    <row r="147" spans="1:56" ht="27.75" customHeight="1" x14ac:dyDescent="0.45">
      <c r="A147" s="3" t="s">
        <v>145</v>
      </c>
      <c r="B147" s="14" t="s">
        <v>145</v>
      </c>
      <c r="C147" s="9" t="s">
        <v>111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833.84229133333326</v>
      </c>
    </row>
    <row r="148" spans="1:56" ht="27.75" customHeight="1" x14ac:dyDescent="0.45">
      <c r="A148" s="3">
        <v>45066</v>
      </c>
      <c r="B148" s="14" t="s">
        <v>135</v>
      </c>
      <c r="C148" s="9" t="s">
        <v>80</v>
      </c>
      <c r="D148" s="13" t="s">
        <v>134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128</v>
      </c>
      <c r="AA148" s="8">
        <v>5518.15</v>
      </c>
      <c r="AB148" s="8">
        <v>5518.15</v>
      </c>
      <c r="AC148" s="8">
        <v>0</v>
      </c>
      <c r="AD148" s="8">
        <v>5518.15</v>
      </c>
      <c r="AE148" s="8">
        <v>0</v>
      </c>
      <c r="AF148" s="8">
        <v>0</v>
      </c>
      <c r="AG148" s="1" t="s">
        <v>122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128</v>
      </c>
      <c r="AA149" s="8">
        <v>359182.67000000004</v>
      </c>
      <c r="AB149" s="8">
        <v>60378.340000000011</v>
      </c>
      <c r="AC149" s="8">
        <v>298804.33</v>
      </c>
      <c r="AD149" s="8">
        <v>40057.850000000006</v>
      </c>
      <c r="AE149" s="8">
        <v>319124.81999999995</v>
      </c>
      <c r="AF149" s="8" t="s">
        <v>58</v>
      </c>
      <c r="AG149" s="1" t="s">
        <v>126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130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 t="s">
        <v>141</v>
      </c>
      <c r="U150" s="11">
        <v>325632</v>
      </c>
      <c r="V150" s="10">
        <v>325632</v>
      </c>
      <c r="W150" s="10">
        <v>0</v>
      </c>
      <c r="X150" s="10">
        <v>329710</v>
      </c>
      <c r="Y150" s="10">
        <v>0</v>
      </c>
      <c r="Z150" s="9" t="s">
        <v>322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396</v>
      </c>
      <c r="AZ150" s="2">
        <v>0</v>
      </c>
      <c r="BA150" s="2">
        <v>0</v>
      </c>
      <c r="BB150" s="2">
        <v>0</v>
      </c>
      <c r="BC150" s="1" t="s">
        <v>324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141</v>
      </c>
      <c r="U151" s="11">
        <v>286971</v>
      </c>
      <c r="V151" s="10">
        <v>286971</v>
      </c>
      <c r="W151" s="10">
        <v>0</v>
      </c>
      <c r="X151" s="10">
        <v>288970</v>
      </c>
      <c r="Y151" s="10">
        <v>0</v>
      </c>
      <c r="Z151" s="9" t="s">
        <v>322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141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0</v>
      </c>
    </row>
    <row r="152" spans="1:56" ht="27.75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>
        <v>45800</v>
      </c>
      <c r="U152" s="11">
        <v>300000</v>
      </c>
      <c r="V152" s="10">
        <v>113779</v>
      </c>
      <c r="W152" s="10">
        <v>186221</v>
      </c>
      <c r="X152" s="10">
        <v>228716</v>
      </c>
      <c r="Y152" s="10">
        <v>74848.2</v>
      </c>
      <c r="Z152" s="9" t="s">
        <v>322</v>
      </c>
      <c r="AA152" s="8">
        <v>74239.68413400001</v>
      </c>
      <c r="AB152" s="8">
        <v>61584</v>
      </c>
      <c r="AC152" s="8">
        <v>12655.68413400001</v>
      </c>
      <c r="AD152" s="8">
        <v>61584</v>
      </c>
      <c r="AE152" s="8">
        <v>12655.68413400001</v>
      </c>
      <c r="AF152" s="8">
        <v>0</v>
      </c>
      <c r="AG152" s="1" t="s">
        <v>122</v>
      </c>
      <c r="AH152" s="1" t="s">
        <v>68</v>
      </c>
      <c r="AI152" s="1">
        <v>4</v>
      </c>
      <c r="AJ152" s="3">
        <v>45800</v>
      </c>
      <c r="AK152" s="3">
        <v>45796</v>
      </c>
      <c r="AL152" s="3">
        <v>45790</v>
      </c>
      <c r="AM152" s="3">
        <v>45797</v>
      </c>
      <c r="AN152" s="3">
        <v>45798</v>
      </c>
      <c r="AO152" s="3">
        <v>45798</v>
      </c>
      <c r="AP152" s="3">
        <v>45795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1352.2176641041212</v>
      </c>
    </row>
    <row r="153" spans="1:56" ht="27.75" customHeight="1" x14ac:dyDescent="0.45">
      <c r="A153" s="3">
        <v>9</v>
      </c>
      <c r="B153" s="14" t="s">
        <v>699</v>
      </c>
      <c r="C153" s="9" t="s">
        <v>658</v>
      </c>
      <c r="D153" s="13" t="s">
        <v>659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660</v>
      </c>
      <c r="T153" s="12">
        <v>45863</v>
      </c>
      <c r="U153" s="11">
        <v>239700</v>
      </c>
      <c r="V153" s="10">
        <v>0</v>
      </c>
      <c r="W153" s="10">
        <v>239700</v>
      </c>
      <c r="X153" s="10">
        <v>0</v>
      </c>
      <c r="Y153" s="10">
        <v>251685</v>
      </c>
      <c r="Z153" s="9" t="s">
        <v>322</v>
      </c>
      <c r="AA153" s="8">
        <v>237751.239</v>
      </c>
      <c r="AB153" s="8">
        <v>33493</v>
      </c>
      <c r="AC153" s="8">
        <v>204258.239</v>
      </c>
      <c r="AD153" s="8">
        <v>0</v>
      </c>
      <c r="AE153" s="8">
        <v>237751.239</v>
      </c>
      <c r="AF153" s="8" t="s">
        <v>661</v>
      </c>
      <c r="AG153" s="1" t="s">
        <v>123</v>
      </c>
      <c r="AH153" s="1" t="s">
        <v>68</v>
      </c>
      <c r="AI153" s="1">
        <v>4</v>
      </c>
      <c r="AJ153" s="3">
        <v>45863</v>
      </c>
      <c r="AK153" s="3">
        <v>45859</v>
      </c>
      <c r="AL153" s="3">
        <v>45853</v>
      </c>
      <c r="AM153" s="3">
        <v>45860</v>
      </c>
      <c r="AN153" s="3">
        <v>45861</v>
      </c>
      <c r="AO153" s="3">
        <v>45861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21824.311976353336</v>
      </c>
    </row>
    <row r="154" spans="1:56" ht="27.75" customHeight="1" x14ac:dyDescent="0.45">
      <c r="A154" s="3">
        <v>45720</v>
      </c>
      <c r="B154" s="14" t="s">
        <v>351</v>
      </c>
      <c r="C154" s="9" t="s">
        <v>345</v>
      </c>
      <c r="D154" s="13" t="s">
        <v>346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308</v>
      </c>
      <c r="T154" s="12" t="s">
        <v>63</v>
      </c>
      <c r="U154" s="11">
        <v>1087397</v>
      </c>
      <c r="V154" s="10">
        <v>0</v>
      </c>
      <c r="W154" s="10">
        <v>1087397</v>
      </c>
      <c r="X154" s="10">
        <v>0</v>
      </c>
      <c r="Y154" s="10">
        <v>1141766.8500000001</v>
      </c>
      <c r="Z154" s="9" t="s">
        <v>322</v>
      </c>
      <c r="AA154" s="8">
        <v>1078556.46239</v>
      </c>
      <c r="AB154" s="8">
        <v>0</v>
      </c>
      <c r="AC154" s="8">
        <v>1078556.46239</v>
      </c>
      <c r="AD154" s="8">
        <v>0</v>
      </c>
      <c r="AE154" s="8">
        <v>1078556.46239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519</v>
      </c>
      <c r="AZ154" s="2">
        <v>0</v>
      </c>
      <c r="BA154" s="2">
        <v>0</v>
      </c>
      <c r="BB154" s="2">
        <v>0</v>
      </c>
      <c r="BC154" s="1" t="s">
        <v>324</v>
      </c>
      <c r="BD154" s="56">
        <v>115240.16281816356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322</v>
      </c>
      <c r="AA155" s="8">
        <v>1390547.385524</v>
      </c>
      <c r="AB155" s="8">
        <v>95077</v>
      </c>
      <c r="AC155" s="8">
        <v>1295470.385524</v>
      </c>
      <c r="AD155" s="8">
        <v>61584</v>
      </c>
      <c r="AE155" s="8">
        <v>1328963.385524</v>
      </c>
      <c r="AF155" s="8" t="s">
        <v>58</v>
      </c>
      <c r="AG155" s="1" t="s">
        <v>123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45797</v>
      </c>
      <c r="B156" s="14" t="s">
        <v>751</v>
      </c>
      <c r="C156" s="9" t="s">
        <v>733</v>
      </c>
      <c r="D156" s="13" t="s">
        <v>734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84</v>
      </c>
      <c r="AA156" s="8">
        <v>19837.400000000001</v>
      </c>
      <c r="AB156" s="8">
        <v>19837.400000000001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45803</v>
      </c>
      <c r="AK156" s="3">
        <v>0</v>
      </c>
      <c r="AL156" s="3">
        <v>45794</v>
      </c>
      <c r="AM156" s="3">
        <v>45801</v>
      </c>
      <c r="AN156" s="3">
        <v>45802</v>
      </c>
      <c r="AO156" s="3">
        <v>45802</v>
      </c>
      <c r="AP156" s="3">
        <v>45798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45797</v>
      </c>
      <c r="B157" s="14" t="s">
        <v>137</v>
      </c>
      <c r="C157" s="9" t="s">
        <v>257</v>
      </c>
      <c r="D157" s="13" t="s">
        <v>752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402</v>
      </c>
      <c r="AG157" s="1" t="s">
        <v>123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45797</v>
      </c>
      <c r="B158" s="14" t="s">
        <v>137</v>
      </c>
      <c r="C158" s="9" t="s">
        <v>257</v>
      </c>
      <c r="D158" s="13" t="s">
        <v>423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402</v>
      </c>
      <c r="AG158" s="1" t="s">
        <v>123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45797</v>
      </c>
      <c r="B159" s="14" t="s">
        <v>137</v>
      </c>
      <c r="C159" s="9" t="s">
        <v>257</v>
      </c>
      <c r="D159" s="13" t="s">
        <v>252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402</v>
      </c>
      <c r="AG159" s="1" t="s">
        <v>61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45797</v>
      </c>
      <c r="B160" s="14" t="s">
        <v>137</v>
      </c>
      <c r="C160" s="9" t="s">
        <v>257</v>
      </c>
      <c r="D160" s="13" t="s">
        <v>401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137</v>
      </c>
      <c r="C161" s="9" t="s">
        <v>257</v>
      </c>
      <c r="D161" s="13" t="s">
        <v>736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402</v>
      </c>
      <c r="AG161" s="1" t="s">
        <v>122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45838</v>
      </c>
      <c r="AK162" s="3">
        <v>45834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2390</v>
      </c>
      <c r="AC163" s="8">
        <v>7528.7000000000007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562.77032499999996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72783.7</v>
      </c>
      <c r="AB164" s="8">
        <v>65255</v>
      </c>
      <c r="AC164" s="8">
        <v>7528.7000000000007</v>
      </c>
      <c r="AD164" s="8">
        <v>0</v>
      </c>
      <c r="AE164" s="8">
        <v>43027.599999999991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539</v>
      </c>
      <c r="D167" s="13" t="s">
        <v>540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275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419.40001666666666</v>
      </c>
    </row>
    <row r="168" spans="1:56" ht="27.75" customHeight="1" x14ac:dyDescent="0.45">
      <c r="A168" s="3">
        <v>45727</v>
      </c>
      <c r="B168" s="14" t="s">
        <v>363</v>
      </c>
      <c r="C168" s="9" t="s">
        <v>115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240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275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278</v>
      </c>
      <c r="AG168" s="1" t="s">
        <v>122</v>
      </c>
      <c r="AH168" s="1" t="s">
        <v>162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102.23013166666668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275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276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4884.8418431999999</v>
      </c>
      <c r="Q170" s="10">
        <v>0</v>
      </c>
      <c r="R170" s="10">
        <v>4884.8418431999999</v>
      </c>
      <c r="S170" s="9" t="s">
        <v>100</v>
      </c>
      <c r="T170" s="12">
        <v>45838</v>
      </c>
      <c r="U170" s="11">
        <v>150000</v>
      </c>
      <c r="V170" s="10">
        <v>0</v>
      </c>
      <c r="W170" s="10">
        <v>150000</v>
      </c>
      <c r="X170" s="10">
        <v>0</v>
      </c>
      <c r="Y170" s="10">
        <v>157500</v>
      </c>
      <c r="Z170" s="9" t="s">
        <v>101</v>
      </c>
      <c r="AA170" s="8">
        <v>161353.5</v>
      </c>
      <c r="AB170" s="8">
        <v>0</v>
      </c>
      <c r="AC170" s="8">
        <v>161353.5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72</v>
      </c>
      <c r="AI170" s="1">
        <v>3</v>
      </c>
      <c r="AJ170" s="3">
        <v>45838</v>
      </c>
      <c r="AK170" s="3">
        <v>0</v>
      </c>
      <c r="AL170" s="3">
        <v>45828</v>
      </c>
      <c r="AM170" s="3">
        <v>45835</v>
      </c>
      <c r="AN170" s="3">
        <v>45836</v>
      </c>
      <c r="AO170" s="3">
        <v>45836</v>
      </c>
      <c r="AP170" s="3">
        <v>45833</v>
      </c>
      <c r="AQ170" s="3">
        <v>45837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20669.966015416667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3256.5612287999998</v>
      </c>
      <c r="Q171" s="10">
        <v>3256.5612287999998</v>
      </c>
      <c r="R171" s="10">
        <v>0</v>
      </c>
      <c r="S171" s="9" t="s">
        <v>100</v>
      </c>
      <c r="T171" s="12" t="s">
        <v>63</v>
      </c>
      <c r="U171" s="11">
        <v>100000</v>
      </c>
      <c r="V171" s="10">
        <v>0</v>
      </c>
      <c r="W171" s="10">
        <v>100000</v>
      </c>
      <c r="X171" s="10">
        <v>0</v>
      </c>
      <c r="Y171" s="10">
        <v>105000</v>
      </c>
      <c r="Z171" s="9" t="s">
        <v>319</v>
      </c>
      <c r="AA171" s="8">
        <v>107569.00000000001</v>
      </c>
      <c r="AB171" s="8">
        <v>0</v>
      </c>
      <c r="AC171" s="8">
        <v>107569.00000000001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340</v>
      </c>
      <c r="AZ171" s="2">
        <v>0</v>
      </c>
      <c r="BA171" s="2">
        <v>0</v>
      </c>
      <c r="BB171" s="2">
        <v>0</v>
      </c>
      <c r="BC171" s="1" t="s">
        <v>120</v>
      </c>
      <c r="BD171" s="56">
        <v>13779.977343611114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264</v>
      </c>
      <c r="R172" s="10">
        <v>6249.1224575999995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319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753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319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323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 t="s">
        <v>141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319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141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101</v>
      </c>
      <c r="AA178" s="8">
        <v>1028658.6818200001</v>
      </c>
      <c r="AB178" s="8">
        <v>0</v>
      </c>
      <c r="AC178" s="8">
        <v>1028658.6818200001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121</v>
      </c>
      <c r="BD178" s="56">
        <v>0</v>
      </c>
    </row>
    <row r="179" spans="1:56" ht="27.75" customHeight="1" x14ac:dyDescent="0.45">
      <c r="A179" s="3">
        <v>45782</v>
      </c>
      <c r="B179" s="14" t="s">
        <v>650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163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145</v>
      </c>
      <c r="B180" s="14" t="s">
        <v>145</v>
      </c>
      <c r="C180" s="9" t="s">
        <v>149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132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913.67990999999995</v>
      </c>
    </row>
    <row r="181" spans="1:56" ht="27.75" customHeight="1" x14ac:dyDescent="0.45">
      <c r="A181" s="3" t="s">
        <v>145</v>
      </c>
      <c r="B181" s="14" t="s">
        <v>145</v>
      </c>
      <c r="C181" s="9" t="s">
        <v>152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3925.4396133333335</v>
      </c>
    </row>
    <row r="182" spans="1:56" ht="27.75" customHeight="1" x14ac:dyDescent="0.45">
      <c r="A182" s="3" t="s">
        <v>145</v>
      </c>
      <c r="B182" s="14" t="s">
        <v>145</v>
      </c>
      <c r="C182" s="9" t="s">
        <v>202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214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958.79990555555537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45796</v>
      </c>
      <c r="B184" s="14" t="s">
        <v>735</v>
      </c>
      <c r="C184" s="9" t="s">
        <v>222</v>
      </c>
      <c r="D184" s="13" t="s">
        <v>403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209</v>
      </c>
      <c r="T184" s="12">
        <v>45804</v>
      </c>
      <c r="U184" s="11">
        <v>11800</v>
      </c>
      <c r="V184" s="10">
        <v>1058</v>
      </c>
      <c r="W184" s="10">
        <v>10742</v>
      </c>
      <c r="X184" s="10">
        <v>0</v>
      </c>
      <c r="Y184" s="10">
        <v>11279.1</v>
      </c>
      <c r="Z184" s="9" t="s">
        <v>163</v>
      </c>
      <c r="AA184" s="8">
        <v>13355.850859999999</v>
      </c>
      <c r="AB184" s="8">
        <v>7969</v>
      </c>
      <c r="AC184" s="8">
        <v>5386.8508599999986</v>
      </c>
      <c r="AD184" s="8">
        <v>3969</v>
      </c>
      <c r="AE184" s="8">
        <v>9386.8508599999986</v>
      </c>
      <c r="AF184" s="8" t="s">
        <v>754</v>
      </c>
      <c r="AG184" s="1" t="s">
        <v>122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719</v>
      </c>
      <c r="AZ184" s="2">
        <v>0</v>
      </c>
      <c r="BA184" s="2">
        <v>0</v>
      </c>
      <c r="BB184" s="2">
        <v>0</v>
      </c>
      <c r="BC184" s="1" t="s">
        <v>106</v>
      </c>
      <c r="BD184" s="56">
        <v>483.97862282177761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163</v>
      </c>
      <c r="AA185" s="8">
        <v>13355.850859999999</v>
      </c>
      <c r="AB185" s="8">
        <v>7969</v>
      </c>
      <c r="AC185" s="8">
        <v>5386.8508599999986</v>
      </c>
      <c r="AD185" s="8">
        <v>3969</v>
      </c>
      <c r="AE185" s="8">
        <v>9386.8508599999986</v>
      </c>
      <c r="AF185" s="8" t="s">
        <v>58</v>
      </c>
      <c r="AG185" s="1" t="s">
        <v>125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242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125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542.13559111111113</v>
      </c>
    </row>
    <row r="187" spans="1:56" ht="27.75" customHeight="1" x14ac:dyDescent="0.45">
      <c r="A187" s="3" t="s">
        <v>145</v>
      </c>
      <c r="B187" s="14" t="s">
        <v>145</v>
      </c>
      <c r="C187" s="9" t="s">
        <v>113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242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124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2471.1874488888889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242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126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243</v>
      </c>
      <c r="BD188" s="56">
        <v>0</v>
      </c>
    </row>
    <row r="189" spans="1:56" ht="27.75" customHeight="1" x14ac:dyDescent="0.45">
      <c r="A189" s="3">
        <v>45785</v>
      </c>
      <c r="B189" s="14" t="s">
        <v>651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45799</v>
      </c>
      <c r="U189" s="11">
        <v>8000</v>
      </c>
      <c r="V189" s="10">
        <v>546</v>
      </c>
      <c r="W189" s="10">
        <v>7454</v>
      </c>
      <c r="X189" s="10">
        <v>0</v>
      </c>
      <c r="Y189" s="10">
        <v>0</v>
      </c>
      <c r="Z189" s="9" t="s">
        <v>89</v>
      </c>
      <c r="AA189" s="8">
        <v>9267.7818200000002</v>
      </c>
      <c r="AB189" s="8">
        <v>9267.7818200000002</v>
      </c>
      <c r="AC189" s="8">
        <v>0</v>
      </c>
      <c r="AD189" s="8">
        <v>5961</v>
      </c>
      <c r="AE189" s="8">
        <v>3306.7818200000002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157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45799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45799</v>
      </c>
      <c r="AK190" s="3">
        <v>45795</v>
      </c>
      <c r="AL190" s="3">
        <v>45789</v>
      </c>
      <c r="AM190" s="3">
        <v>45796</v>
      </c>
      <c r="AN190" s="3">
        <v>45797</v>
      </c>
      <c r="AO190" s="3">
        <v>45797</v>
      </c>
      <c r="AP190" s="3">
        <v>45794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278</v>
      </c>
      <c r="AG191" s="1" t="s">
        <v>125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1780.6167203825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26532.973032499998</v>
      </c>
      <c r="AB192" s="8">
        <v>9267.7818200000002</v>
      </c>
      <c r="AC192" s="8">
        <v>17265.191212499998</v>
      </c>
      <c r="AD192" s="8">
        <v>5961</v>
      </c>
      <c r="AE192" s="8">
        <v>20571.973032499998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109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7757-1334-44F2-A0F7-E97E187559AB}">
  <sheetPr>
    <tabColor rgb="FFFFFF00"/>
  </sheetPr>
  <dimension ref="A1:BD194"/>
  <sheetViews>
    <sheetView zoomScale="80" zoomScaleNormal="80" workbookViewId="0">
      <selection activeCell="D12" sqref="D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45797</v>
      </c>
      <c r="E3" s="81" t="s">
        <v>52</v>
      </c>
      <c r="F3" s="81"/>
      <c r="G3" s="82">
        <v>10.31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0</v>
      </c>
      <c r="B12" s="14" t="s">
        <v>137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>
        <v>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45813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147</v>
      </c>
      <c r="AA12" s="8">
        <v>17602.2</v>
      </c>
      <c r="AB12" s="8">
        <v>0</v>
      </c>
      <c r="AC12" s="8">
        <v>17602.2</v>
      </c>
      <c r="AD12" s="8">
        <v>0</v>
      </c>
      <c r="AE12" s="8">
        <v>17602.2</v>
      </c>
      <c r="AF12" s="8">
        <v>0</v>
      </c>
      <c r="AG12" s="1" t="s">
        <v>61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1126.5408000000002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17602.2</v>
      </c>
      <c r="AB13" s="8">
        <v>0</v>
      </c>
      <c r="AC13" s="8">
        <v>17602.2</v>
      </c>
      <c r="AD13" s="8">
        <v>0</v>
      </c>
      <c r="AE13" s="8">
        <v>17602.2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45793</v>
      </c>
      <c r="B14" s="14" t="s">
        <v>700</v>
      </c>
      <c r="C14" s="9" t="s">
        <v>559</v>
      </c>
      <c r="D14" s="13" t="s">
        <v>707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240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710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253</v>
      </c>
      <c r="D16" s="13" t="s">
        <v>254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186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0</v>
      </c>
      <c r="B17" s="14" t="s">
        <v>137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45812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186</v>
      </c>
      <c r="AA17" s="8">
        <v>44005.499999999993</v>
      </c>
      <c r="AB17" s="8">
        <v>7500</v>
      </c>
      <c r="AC17" s="8">
        <v>36505.499999999993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45812</v>
      </c>
      <c r="AK17" s="3">
        <v>0</v>
      </c>
      <c r="AL17" s="3">
        <v>45803</v>
      </c>
      <c r="AM17" s="3">
        <v>45810</v>
      </c>
      <c r="AN17" s="3">
        <v>45811</v>
      </c>
      <c r="AO17" s="3">
        <v>45811</v>
      </c>
      <c r="AP17" s="3">
        <v>45807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2651.110533333333</v>
      </c>
    </row>
    <row r="18" spans="1:56" ht="27.75" customHeight="1" x14ac:dyDescent="0.45">
      <c r="A18" s="3">
        <v>0</v>
      </c>
      <c r="B18" s="14" t="s">
        <v>137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>
        <v>0</v>
      </c>
      <c r="B19" s="14" t="s">
        <v>137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186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3195.7771999999995</v>
      </c>
    </row>
    <row r="20" spans="1:56" ht="27.75" customHeight="1" x14ac:dyDescent="0.45">
      <c r="A20" s="3">
        <v>0</v>
      </c>
      <c r="B20" s="14" t="s">
        <v>137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176580.79999999996</v>
      </c>
      <c r="AB21" s="8">
        <v>43263.199999999997</v>
      </c>
      <c r="AC21" s="8">
        <v>133317.59999999998</v>
      </c>
      <c r="AD21" s="8">
        <v>0</v>
      </c>
      <c r="AE21" s="8">
        <v>0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45791</v>
      </c>
      <c r="B22" s="14" t="s">
        <v>674</v>
      </c>
      <c r="C22" s="9" t="s">
        <v>73</v>
      </c>
      <c r="D22" s="13" t="s">
        <v>675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45798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676</v>
      </c>
      <c r="AG22" s="1" t="s">
        <v>125</v>
      </c>
      <c r="AH22" s="1" t="s">
        <v>74</v>
      </c>
      <c r="AI22" s="1">
        <v>2</v>
      </c>
      <c r="AJ22" s="3">
        <v>45798</v>
      </c>
      <c r="AK22" s="3">
        <v>0</v>
      </c>
      <c r="AL22" s="3">
        <v>45789</v>
      </c>
      <c r="AM22" s="3">
        <v>45796</v>
      </c>
      <c r="AN22" s="3">
        <v>45797</v>
      </c>
      <c r="AO22" s="3">
        <v>45797</v>
      </c>
      <c r="AP22" s="3">
        <v>45793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45791</v>
      </c>
      <c r="B23" s="14" t="s">
        <v>674</v>
      </c>
      <c r="C23" s="9" t="s">
        <v>73</v>
      </c>
      <c r="D23" s="13" t="s">
        <v>677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45798</v>
      </c>
      <c r="U23" s="11">
        <v>10000</v>
      </c>
      <c r="V23" s="10">
        <v>10000</v>
      </c>
      <c r="W23" s="10">
        <v>0</v>
      </c>
      <c r="X23" s="10">
        <v>10412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676</v>
      </c>
      <c r="AG23" s="1" t="s">
        <v>124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223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10000</v>
      </c>
      <c r="V24" s="10">
        <v>9972</v>
      </c>
      <c r="W24" s="10">
        <v>28</v>
      </c>
      <c r="X24" s="10">
        <v>10400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124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45789</v>
      </c>
      <c r="B25" s="14" t="s">
        <v>678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192</v>
      </c>
      <c r="AA25" s="8">
        <v>10477.5</v>
      </c>
      <c r="AB25" s="8">
        <v>10477.5</v>
      </c>
      <c r="AC25" s="8">
        <v>0</v>
      </c>
      <c r="AD25" s="8">
        <v>0</v>
      </c>
      <c r="AE25" s="8">
        <v>0</v>
      </c>
      <c r="AF25" s="8">
        <v>0</v>
      </c>
      <c r="AG25" s="1" t="s">
        <v>122</v>
      </c>
      <c r="AH25" s="1" t="s">
        <v>77</v>
      </c>
      <c r="AI25" s="1">
        <v>1</v>
      </c>
      <c r="AJ25" s="3">
        <v>45800</v>
      </c>
      <c r="AK25" s="3">
        <v>0</v>
      </c>
      <c r="AL25" s="3">
        <v>0</v>
      </c>
      <c r="AM25" s="3">
        <v>0</v>
      </c>
      <c r="AN25" s="3">
        <v>0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679</v>
      </c>
      <c r="C26" s="9" t="s">
        <v>73</v>
      </c>
      <c r="D26" s="13" t="s">
        <v>225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680</v>
      </c>
      <c r="AG26" s="1" t="s">
        <v>124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45791</v>
      </c>
      <c r="B27" s="14" t="s">
        <v>674</v>
      </c>
      <c r="C27" s="9" t="s">
        <v>73</v>
      </c>
      <c r="D27" s="13" t="s">
        <v>675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680</v>
      </c>
      <c r="AG27" s="1" t="s">
        <v>122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605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4800</v>
      </c>
      <c r="W28" s="10">
        <v>200</v>
      </c>
      <c r="X28" s="10">
        <v>5300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223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10000</v>
      </c>
      <c r="V29" s="10">
        <v>5000</v>
      </c>
      <c r="W29" s="10">
        <v>5000</v>
      </c>
      <c r="X29" s="10">
        <v>10400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228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5220</v>
      </c>
      <c r="W30" s="10">
        <v>0</v>
      </c>
      <c r="X30" s="10">
        <v>5400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122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503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122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189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10000</v>
      </c>
      <c r="V32" s="10">
        <v>5000</v>
      </c>
      <c r="W32" s="10">
        <v>5000</v>
      </c>
      <c r="X32" s="10">
        <v>10413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5033</v>
      </c>
      <c r="W33" s="10">
        <v>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608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5000</v>
      </c>
      <c r="V34" s="10">
        <v>4943</v>
      </c>
      <c r="W34" s="10">
        <v>57</v>
      </c>
      <c r="X34" s="10">
        <v>5300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124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45791</v>
      </c>
      <c r="B35" s="14" t="s">
        <v>679</v>
      </c>
      <c r="C35" s="9" t="s">
        <v>73</v>
      </c>
      <c r="D35" s="13" t="s">
        <v>249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10000</v>
      </c>
      <c r="V35" s="10">
        <v>0</v>
      </c>
      <c r="W35" s="10">
        <v>10000</v>
      </c>
      <c r="X35" s="10">
        <v>10000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720</v>
      </c>
      <c r="AG35" s="1" t="s">
        <v>124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45796</v>
      </c>
      <c r="B36" s="14" t="s">
        <v>721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5000</v>
      </c>
      <c r="V36" s="10">
        <v>0</v>
      </c>
      <c r="W36" s="10">
        <v>5000</v>
      </c>
      <c r="X36" s="10">
        <v>5405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722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720</v>
      </c>
      <c r="AG37" s="1" t="s">
        <v>123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5450</v>
      </c>
      <c r="Y38" s="10">
        <v>0</v>
      </c>
      <c r="Z38" s="9" t="s">
        <v>192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720</v>
      </c>
      <c r="AG38" s="1" t="s">
        <v>123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605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125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724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722</v>
      </c>
      <c r="AG40" s="1" t="s">
        <v>125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723</v>
      </c>
      <c r="C41" s="9" t="s">
        <v>73</v>
      </c>
      <c r="D41" s="13" t="s">
        <v>241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722</v>
      </c>
      <c r="AG41" s="1" t="s">
        <v>123</v>
      </c>
      <c r="AH41" s="1" t="s">
        <v>74</v>
      </c>
      <c r="AI41" s="1">
        <v>2</v>
      </c>
      <c r="AJ41" s="3">
        <v>45806</v>
      </c>
      <c r="AK41" s="3">
        <v>0</v>
      </c>
      <c r="AL41" s="3">
        <v>45797</v>
      </c>
      <c r="AM41" s="3">
        <v>45804</v>
      </c>
      <c r="AN41" s="3">
        <v>45805</v>
      </c>
      <c r="AO41" s="3">
        <v>45805</v>
      </c>
      <c r="AP41" s="3">
        <v>45801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725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726</v>
      </c>
      <c r="AG42" s="1" t="s">
        <v>123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727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45807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192</v>
      </c>
      <c r="AA43" s="8">
        <v>17602.2</v>
      </c>
      <c r="AB43" s="8">
        <v>7368</v>
      </c>
      <c r="AC43" s="8">
        <v>10234.200000000001</v>
      </c>
      <c r="AD43" s="8">
        <v>0</v>
      </c>
      <c r="AE43" s="8">
        <v>0</v>
      </c>
      <c r="AF43" s="8" t="s">
        <v>728</v>
      </c>
      <c r="AG43" s="1" t="s">
        <v>123</v>
      </c>
      <c r="AH43" s="1" t="s">
        <v>77</v>
      </c>
      <c r="AI43" s="1">
        <v>1</v>
      </c>
      <c r="AJ43" s="3">
        <v>45807</v>
      </c>
      <c r="AK43" s="3">
        <v>0</v>
      </c>
      <c r="AL43" s="3">
        <v>0</v>
      </c>
      <c r="AM43" s="3">
        <v>0</v>
      </c>
      <c r="AN43" s="3">
        <v>0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770.88542933333349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408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729</v>
      </c>
      <c r="AG44" s="1" t="s">
        <v>123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619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729</v>
      </c>
      <c r="AG45" s="1" t="s">
        <v>123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730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729</v>
      </c>
      <c r="AG46" s="1" t="s">
        <v>61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45796</v>
      </c>
      <c r="B47" s="14" t="s">
        <v>723</v>
      </c>
      <c r="C47" s="9" t="s">
        <v>73</v>
      </c>
      <c r="D47" s="13" t="s">
        <v>223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729</v>
      </c>
      <c r="AG47" s="1" t="s">
        <v>122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45796</v>
      </c>
      <c r="B48" s="14" t="s">
        <v>723</v>
      </c>
      <c r="C48" s="9" t="s">
        <v>73</v>
      </c>
      <c r="D48" s="13" t="s">
        <v>731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729</v>
      </c>
      <c r="AG48" s="1" t="s">
        <v>122</v>
      </c>
      <c r="AH48" s="1" t="s">
        <v>74</v>
      </c>
      <c r="AI48" s="1">
        <v>2</v>
      </c>
      <c r="AJ48" s="3">
        <v>45808</v>
      </c>
      <c r="AK48" s="3">
        <v>0</v>
      </c>
      <c r="AL48" s="3">
        <v>45799</v>
      </c>
      <c r="AM48" s="3">
        <v>45806</v>
      </c>
      <c r="AN48" s="3">
        <v>45807</v>
      </c>
      <c r="AO48" s="3">
        <v>45807</v>
      </c>
      <c r="AP48" s="3">
        <v>45803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45838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192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123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26517.51872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437330.85</v>
      </c>
      <c r="AB50" s="8">
        <v>53049.899999999994</v>
      </c>
      <c r="AC50" s="8">
        <v>384280.94999999995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45796</v>
      </c>
      <c r="B51" s="14" t="s">
        <v>137</v>
      </c>
      <c r="C51" s="9" t="s">
        <v>151</v>
      </c>
      <c r="D51" s="13" t="s">
        <v>711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422.13987199999997</v>
      </c>
    </row>
    <row r="52" spans="1:56" ht="27.75" customHeight="1" x14ac:dyDescent="0.45">
      <c r="A52" s="3">
        <v>45796</v>
      </c>
      <c r="B52" s="14" t="s">
        <v>137</v>
      </c>
      <c r="C52" s="9" t="s">
        <v>151</v>
      </c>
      <c r="D52" s="13" t="s">
        <v>712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5040</v>
      </c>
      <c r="V52" s="10">
        <v>834</v>
      </c>
      <c r="W52" s="10">
        <v>4206</v>
      </c>
      <c r="X52" s="10">
        <v>0</v>
      </c>
      <c r="Y52" s="10">
        <v>4416.3</v>
      </c>
      <c r="Z52" s="9" t="s">
        <v>116</v>
      </c>
      <c r="AA52" s="8">
        <v>4171.8052200000002</v>
      </c>
      <c r="AB52" s="8">
        <v>0</v>
      </c>
      <c r="AC52" s="8">
        <v>4171.8052200000002</v>
      </c>
      <c r="AD52" s="8">
        <v>0</v>
      </c>
      <c r="AE52" s="8">
        <v>4171.8052200000002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352.2857741333334</v>
      </c>
    </row>
    <row r="53" spans="1:56" ht="27.75" customHeight="1" x14ac:dyDescent="0.45">
      <c r="A53" s="3">
        <v>45796</v>
      </c>
      <c r="B53" s="14" t="s">
        <v>137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116</v>
      </c>
      <c r="AA53" s="8">
        <v>4999.0247999999992</v>
      </c>
      <c r="AB53" s="8">
        <v>0</v>
      </c>
      <c r="AC53" s="8">
        <v>4999.0247999999992</v>
      </c>
      <c r="AD53" s="8">
        <v>0</v>
      </c>
      <c r="AE53" s="8">
        <v>4999.0247999999992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422.13987199999997</v>
      </c>
    </row>
    <row r="54" spans="1:56" ht="27.75" customHeight="1" x14ac:dyDescent="0.45">
      <c r="A54" s="3">
        <v>45721</v>
      </c>
      <c r="B54" s="14" t="s">
        <v>353</v>
      </c>
      <c r="C54" s="9" t="s">
        <v>151</v>
      </c>
      <c r="D54" s="13" t="s">
        <v>386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240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45807</v>
      </c>
      <c r="U54" s="11">
        <v>400</v>
      </c>
      <c r="V54" s="10">
        <v>268</v>
      </c>
      <c r="W54" s="10">
        <v>132</v>
      </c>
      <c r="X54" s="10">
        <v>0</v>
      </c>
      <c r="Y54" s="10">
        <v>138.6</v>
      </c>
      <c r="Z54" s="9" t="s">
        <v>116</v>
      </c>
      <c r="AA54" s="8">
        <v>130.92684</v>
      </c>
      <c r="AB54" s="8">
        <v>130.92684</v>
      </c>
      <c r="AC54" s="8">
        <v>0</v>
      </c>
      <c r="AD54" s="8">
        <v>0</v>
      </c>
      <c r="AE54" s="8">
        <v>130.92684</v>
      </c>
      <c r="AF54" s="8">
        <v>0</v>
      </c>
      <c r="AG54" s="1" t="s">
        <v>122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229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14300.781659999999</v>
      </c>
      <c r="AB55" s="8">
        <v>130.92684</v>
      </c>
      <c r="AC55" s="8">
        <v>14169.854819999999</v>
      </c>
      <c r="AD55" s="8">
        <v>0</v>
      </c>
      <c r="AE55" s="8">
        <v>14300.781659999999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230</v>
      </c>
      <c r="BD55" s="56">
        <v>0</v>
      </c>
    </row>
    <row r="56" spans="1:56" ht="27.75" customHeight="1" x14ac:dyDescent="0.45">
      <c r="A56" s="3" t="s">
        <v>145</v>
      </c>
      <c r="B56" s="14" t="s">
        <v>145</v>
      </c>
      <c r="C56" s="9" t="s">
        <v>562</v>
      </c>
      <c r="D56" s="13" t="s">
        <v>563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45807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45807</v>
      </c>
      <c r="AK58" s="3">
        <v>0</v>
      </c>
      <c r="AL58" s="3">
        <v>0</v>
      </c>
      <c r="AM58" s="3">
        <v>0</v>
      </c>
      <c r="AN58" s="3">
        <v>0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45790</v>
      </c>
      <c r="B60" s="14" t="s">
        <v>701</v>
      </c>
      <c r="C60" s="9" t="s">
        <v>154</v>
      </c>
      <c r="D60" s="13" t="s">
        <v>682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8500</v>
      </c>
      <c r="V60" s="10">
        <v>0</v>
      </c>
      <c r="W60" s="10">
        <v>8500</v>
      </c>
      <c r="X60" s="10">
        <v>20350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713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45790</v>
      </c>
      <c r="B61" s="14" t="s">
        <v>701</v>
      </c>
      <c r="C61" s="9" t="s">
        <v>154</v>
      </c>
      <c r="D61" s="13" t="s">
        <v>683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45799</v>
      </c>
      <c r="U61" s="11">
        <v>2000</v>
      </c>
      <c r="V61" s="10">
        <v>0</v>
      </c>
      <c r="W61" s="10">
        <v>2000</v>
      </c>
      <c r="X61" s="10">
        <v>10100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713</v>
      </c>
      <c r="AG61" s="1" t="s">
        <v>122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45789</v>
      </c>
      <c r="B62" s="14" t="s">
        <v>692</v>
      </c>
      <c r="C62" s="9" t="s">
        <v>80</v>
      </c>
      <c r="D62" s="13" t="s">
        <v>681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5519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45785</v>
      </c>
      <c r="B63" s="14" t="s">
        <v>630</v>
      </c>
      <c r="C63" s="9" t="s">
        <v>631</v>
      </c>
      <c r="D63" s="13" t="s">
        <v>632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239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10500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45720</v>
      </c>
      <c r="B64" s="14" t="s">
        <v>350</v>
      </c>
      <c r="C64" s="9" t="s">
        <v>111</v>
      </c>
      <c r="D64" s="13" t="s">
        <v>344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45783</v>
      </c>
      <c r="B65" s="14" t="s">
        <v>664</v>
      </c>
      <c r="C65" s="9" t="s">
        <v>154</v>
      </c>
      <c r="D65" s="13" t="s">
        <v>590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10385</v>
      </c>
      <c r="V65" s="10">
        <v>0</v>
      </c>
      <c r="W65" s="10">
        <v>10385</v>
      </c>
      <c r="X65" s="10">
        <v>10400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45790</v>
      </c>
      <c r="B66" s="14" t="s">
        <v>701</v>
      </c>
      <c r="C66" s="9" t="s">
        <v>154</v>
      </c>
      <c r="D66" s="13" t="s">
        <v>684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45799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21513.800000000003</v>
      </c>
      <c r="AC66" s="8">
        <v>0</v>
      </c>
      <c r="AD66" s="8">
        <v>0</v>
      </c>
      <c r="AE66" s="8">
        <v>21513.800000000003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45799</v>
      </c>
      <c r="AK66" s="3">
        <v>45795</v>
      </c>
      <c r="AL66" s="3">
        <v>45788</v>
      </c>
      <c r="AM66" s="3">
        <v>45796</v>
      </c>
      <c r="AN66" s="3">
        <v>45797</v>
      </c>
      <c r="AO66" s="3">
        <v>45798</v>
      </c>
      <c r="AP66" s="3">
        <v>45794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45783</v>
      </c>
      <c r="B67" s="14" t="s">
        <v>664</v>
      </c>
      <c r="C67" s="9" t="s">
        <v>154</v>
      </c>
      <c r="D67" s="13" t="s">
        <v>591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5378.4500000000007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45805</v>
      </c>
      <c r="AK67" s="3">
        <v>45801</v>
      </c>
      <c r="AL67" s="3">
        <v>45794</v>
      </c>
      <c r="AM67" s="3">
        <v>45802</v>
      </c>
      <c r="AN67" s="3">
        <v>45803</v>
      </c>
      <c r="AO67" s="3">
        <v>45804</v>
      </c>
      <c r="AP67" s="3">
        <v>45800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137</v>
      </c>
      <c r="C68" s="9" t="s">
        <v>151</v>
      </c>
      <c r="D68" s="13" t="s">
        <v>714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5040</v>
      </c>
      <c r="V68" s="10">
        <v>732</v>
      </c>
      <c r="W68" s="10">
        <v>4308</v>
      </c>
      <c r="X68" s="10">
        <v>0</v>
      </c>
      <c r="Y68" s="10">
        <v>4523.4000000000005</v>
      </c>
      <c r="Z68" s="9" t="s">
        <v>81</v>
      </c>
      <c r="AA68" s="8">
        <v>4513.7070000000003</v>
      </c>
      <c r="AB68" s="8">
        <v>4513.7070000000003</v>
      </c>
      <c r="AC68" s="8">
        <v>0</v>
      </c>
      <c r="AD68" s="8">
        <v>0</v>
      </c>
      <c r="AE68" s="8">
        <v>4513.7070000000003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137</v>
      </c>
      <c r="C69" s="9" t="s">
        <v>151</v>
      </c>
      <c r="D69" s="13" t="s">
        <v>715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137</v>
      </c>
      <c r="C70" s="9" t="s">
        <v>151</v>
      </c>
      <c r="D70" s="13" t="s">
        <v>302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15040</v>
      </c>
      <c r="V70" s="10">
        <v>0</v>
      </c>
      <c r="W70" s="10">
        <v>15040</v>
      </c>
      <c r="X70" s="10">
        <v>0</v>
      </c>
      <c r="Y70" s="10">
        <v>15792</v>
      </c>
      <c r="Z70" s="9" t="s">
        <v>81</v>
      </c>
      <c r="AA70" s="8">
        <v>15758.160000000002</v>
      </c>
      <c r="AB70" s="8">
        <v>15758.160000000002</v>
      </c>
      <c r="AC70" s="8">
        <v>0</v>
      </c>
      <c r="AD70" s="8">
        <v>0</v>
      </c>
      <c r="AE70" s="8">
        <v>15758.160000000002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45766</v>
      </c>
      <c r="B71" s="14" t="s">
        <v>479</v>
      </c>
      <c r="C71" s="9" t="s">
        <v>151</v>
      </c>
      <c r="D71" s="13" t="s">
        <v>302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1438.5607500000001</v>
      </c>
      <c r="AC71" s="8">
        <v>0</v>
      </c>
      <c r="AD71" s="8">
        <v>0</v>
      </c>
      <c r="AE71" s="8">
        <v>1438.5607500000001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468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137</v>
      </c>
      <c r="C72" s="9" t="s">
        <v>151</v>
      </c>
      <c r="D72" s="13" t="s">
        <v>221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15040</v>
      </c>
      <c r="V72" s="10">
        <v>1263</v>
      </c>
      <c r="W72" s="10">
        <v>13777</v>
      </c>
      <c r="X72" s="10">
        <v>0</v>
      </c>
      <c r="Y72" s="10">
        <v>14465.85</v>
      </c>
      <c r="Z72" s="9" t="s">
        <v>81</v>
      </c>
      <c r="AA72" s="8">
        <v>14434.851750000002</v>
      </c>
      <c r="AB72" s="8">
        <v>0</v>
      </c>
      <c r="AC72" s="8">
        <v>14434.851750000002</v>
      </c>
      <c r="AD72" s="8">
        <v>0</v>
      </c>
      <c r="AE72" s="8">
        <v>14434.851750000002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1090.6332433333332</v>
      </c>
    </row>
    <row r="73" spans="1:56" ht="27.75" customHeight="1" x14ac:dyDescent="0.45">
      <c r="A73" s="3">
        <v>45796</v>
      </c>
      <c r="B73" s="14" t="s">
        <v>137</v>
      </c>
      <c r="C73" s="9" t="s">
        <v>151</v>
      </c>
      <c r="D73" s="13" t="s">
        <v>342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971</v>
      </c>
      <c r="V74" s="10">
        <v>0</v>
      </c>
      <c r="W74" s="10">
        <v>971</v>
      </c>
      <c r="X74" s="10">
        <v>0</v>
      </c>
      <c r="Y74" s="10">
        <v>1019.5500000000001</v>
      </c>
      <c r="Z74" s="9" t="s">
        <v>81</v>
      </c>
      <c r="AA74" s="8">
        <v>1017.3652500000002</v>
      </c>
      <c r="AB74" s="8">
        <v>0</v>
      </c>
      <c r="AC74" s="8">
        <v>1017.3652500000002</v>
      </c>
      <c r="AD74" s="8">
        <v>0</v>
      </c>
      <c r="AE74" s="8">
        <v>1017.3652500000002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76.867596666666671</v>
      </c>
    </row>
    <row r="75" spans="1:56" ht="27.75" customHeight="1" x14ac:dyDescent="0.45">
      <c r="A75" s="3">
        <v>45796</v>
      </c>
      <c r="B75" s="14" t="s">
        <v>137</v>
      </c>
      <c r="C75" s="9" t="s">
        <v>151</v>
      </c>
      <c r="D75" s="13" t="s">
        <v>716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5040</v>
      </c>
      <c r="V75" s="10">
        <v>498</v>
      </c>
      <c r="W75" s="10">
        <v>4542</v>
      </c>
      <c r="X75" s="10">
        <v>0</v>
      </c>
      <c r="Y75" s="10">
        <v>4769.1000000000004</v>
      </c>
      <c r="Z75" s="9" t="s">
        <v>81</v>
      </c>
      <c r="AA75" s="8">
        <v>4758.8805000000002</v>
      </c>
      <c r="AB75" s="8">
        <v>0</v>
      </c>
      <c r="AC75" s="8">
        <v>4758.8805000000002</v>
      </c>
      <c r="AD75" s="8">
        <v>0</v>
      </c>
      <c r="AE75" s="8">
        <v>4758.8805000000002</v>
      </c>
      <c r="AF75" s="8">
        <v>0</v>
      </c>
      <c r="AG75" s="1" t="s">
        <v>124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359.5598599999999</v>
      </c>
    </row>
    <row r="76" spans="1:56" ht="27.75" customHeight="1" x14ac:dyDescent="0.45">
      <c r="A76" s="3">
        <v>45796</v>
      </c>
      <c r="B76" s="14" t="s">
        <v>137</v>
      </c>
      <c r="C76" s="9" t="s">
        <v>151</v>
      </c>
      <c r="D76" s="13" t="s">
        <v>159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10000</v>
      </c>
      <c r="V76" s="10">
        <v>183</v>
      </c>
      <c r="W76" s="10">
        <v>9817</v>
      </c>
      <c r="X76" s="10">
        <v>0</v>
      </c>
      <c r="Y76" s="10">
        <v>10307.85</v>
      </c>
      <c r="Z76" s="9" t="s">
        <v>81</v>
      </c>
      <c r="AA76" s="8">
        <v>10285.761750000001</v>
      </c>
      <c r="AB76" s="8">
        <v>0</v>
      </c>
      <c r="AC76" s="8">
        <v>10285.761750000001</v>
      </c>
      <c r="AD76" s="8">
        <v>0</v>
      </c>
      <c r="AE76" s="8">
        <v>10285.761750000001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777.1464433333332</v>
      </c>
    </row>
    <row r="77" spans="1:56" ht="27.75" customHeight="1" x14ac:dyDescent="0.45">
      <c r="A77" s="3">
        <v>45796</v>
      </c>
      <c r="B77" s="14" t="s">
        <v>137</v>
      </c>
      <c r="C77" s="9" t="s">
        <v>151</v>
      </c>
      <c r="D77" s="13" t="s">
        <v>140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7.75" customHeight="1" x14ac:dyDescent="0.45">
      <c r="A78" s="3">
        <v>45766</v>
      </c>
      <c r="B78" s="14" t="s">
        <v>482</v>
      </c>
      <c r="C78" s="9" t="s">
        <v>151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5200</v>
      </c>
      <c r="V78" s="10">
        <v>0</v>
      </c>
      <c r="W78" s="10">
        <v>5200</v>
      </c>
      <c r="X78" s="10">
        <v>35628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691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137</v>
      </c>
      <c r="C79" s="9" t="s">
        <v>151</v>
      </c>
      <c r="D79" s="13" t="s">
        <v>160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41910</v>
      </c>
      <c r="AB79" s="8">
        <v>0</v>
      </c>
      <c r="AC79" s="8">
        <v>41910</v>
      </c>
      <c r="AD79" s="8">
        <v>0</v>
      </c>
      <c r="AE79" s="8">
        <v>41910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 t="s">
        <v>732</v>
      </c>
      <c r="AZ79" s="2">
        <v>0</v>
      </c>
      <c r="BA79" s="2">
        <v>0</v>
      </c>
      <c r="BB79" s="2">
        <v>0</v>
      </c>
      <c r="BC79" s="1" t="s">
        <v>107</v>
      </c>
      <c r="BD79" s="56">
        <v>3166.5333333333328</v>
      </c>
    </row>
    <row r="80" spans="1:56" ht="27.75" customHeight="1" x14ac:dyDescent="0.45">
      <c r="A80" s="3">
        <v>45766</v>
      </c>
      <c r="B80" s="14" t="s">
        <v>483</v>
      </c>
      <c r="C80" s="9" t="s">
        <v>151</v>
      </c>
      <c r="D80" s="13" t="s">
        <v>160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45807</v>
      </c>
      <c r="U80" s="11">
        <v>1866</v>
      </c>
      <c r="V80" s="10">
        <v>608</v>
      </c>
      <c r="W80" s="10">
        <v>1258</v>
      </c>
      <c r="X80" s="10">
        <v>0</v>
      </c>
      <c r="Y80" s="10">
        <v>1320.9</v>
      </c>
      <c r="Z80" s="9" t="s">
        <v>81</v>
      </c>
      <c r="AA80" s="8">
        <v>1318.0695000000003</v>
      </c>
      <c r="AB80" s="8">
        <v>0</v>
      </c>
      <c r="AC80" s="8">
        <v>1318.0695000000003</v>
      </c>
      <c r="AD80" s="8">
        <v>0</v>
      </c>
      <c r="AE80" s="8">
        <v>1318.0695000000003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99.587473333333321</v>
      </c>
    </row>
    <row r="81" spans="1:56" ht="27.75" customHeight="1" x14ac:dyDescent="0.45">
      <c r="A81" s="3">
        <v>45796</v>
      </c>
      <c r="B81" s="14" t="s">
        <v>137</v>
      </c>
      <c r="C81" s="9" t="s">
        <v>151</v>
      </c>
      <c r="D81" s="13" t="s">
        <v>304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45807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45807</v>
      </c>
      <c r="AK81" s="3">
        <v>45803</v>
      </c>
      <c r="AL81" s="3">
        <v>45796</v>
      </c>
      <c r="AM81" s="3">
        <v>45804</v>
      </c>
      <c r="AN81" s="3">
        <v>45805</v>
      </c>
      <c r="AO81" s="3">
        <v>45806</v>
      </c>
      <c r="AP81" s="3">
        <v>45802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7.75" customHeight="1" x14ac:dyDescent="0.45">
      <c r="A82" s="3">
        <v>45766</v>
      </c>
      <c r="B82" s="14" t="s">
        <v>483</v>
      </c>
      <c r="C82" s="9" t="s">
        <v>151</v>
      </c>
      <c r="D82" s="13" t="s">
        <v>304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45807</v>
      </c>
      <c r="U82" s="11">
        <v>1120</v>
      </c>
      <c r="V82" s="10">
        <v>700</v>
      </c>
      <c r="W82" s="10">
        <v>420</v>
      </c>
      <c r="X82" s="10">
        <v>0</v>
      </c>
      <c r="Y82" s="10">
        <v>441</v>
      </c>
      <c r="Z82" s="9" t="s">
        <v>81</v>
      </c>
      <c r="AA82" s="8">
        <v>440.05500000000006</v>
      </c>
      <c r="AB82" s="8">
        <v>0</v>
      </c>
      <c r="AC82" s="8">
        <v>440.05500000000006</v>
      </c>
      <c r="AD82" s="8">
        <v>0</v>
      </c>
      <c r="AE82" s="8">
        <v>440.05500000000006</v>
      </c>
      <c r="AF82" s="8" t="s">
        <v>271</v>
      </c>
      <c r="AG82" s="1" t="s">
        <v>123</v>
      </c>
      <c r="AH82" s="1" t="s">
        <v>75</v>
      </c>
      <c r="AI82" s="1">
        <v>4</v>
      </c>
      <c r="AJ82" s="3">
        <v>45807</v>
      </c>
      <c r="AK82" s="3">
        <v>45803</v>
      </c>
      <c r="AL82" s="3">
        <v>45796</v>
      </c>
      <c r="AM82" s="3">
        <v>45804</v>
      </c>
      <c r="AN82" s="3">
        <v>45805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33.248599999999996</v>
      </c>
    </row>
    <row r="83" spans="1:56" ht="27.75" customHeight="1" x14ac:dyDescent="0.45">
      <c r="A83" s="3">
        <v>45720</v>
      </c>
      <c r="B83" s="14" t="s">
        <v>349</v>
      </c>
      <c r="C83" s="9" t="s">
        <v>111</v>
      </c>
      <c r="D83" s="13" t="s">
        <v>452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45817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45817</v>
      </c>
      <c r="AK83" s="3">
        <v>45813</v>
      </c>
      <c r="AL83" s="3">
        <v>45806</v>
      </c>
      <c r="AM83" s="3">
        <v>45814</v>
      </c>
      <c r="AN83" s="3">
        <v>45815</v>
      </c>
      <c r="AO83" s="3">
        <v>45816</v>
      </c>
      <c r="AP83" s="3">
        <v>45812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250.15613333333337</v>
      </c>
    </row>
    <row r="84" spans="1:56" ht="27.75" customHeight="1" x14ac:dyDescent="0.45">
      <c r="A84" s="3">
        <v>45741</v>
      </c>
      <c r="B84" s="14" t="s">
        <v>387</v>
      </c>
      <c r="C84" s="9" t="s">
        <v>111</v>
      </c>
      <c r="D84" s="13" t="s">
        <v>382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45817</v>
      </c>
      <c r="U84" s="11">
        <v>2000</v>
      </c>
      <c r="V84" s="10">
        <v>1920</v>
      </c>
      <c r="W84" s="10">
        <v>80</v>
      </c>
      <c r="X84" s="10">
        <v>4209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45817</v>
      </c>
      <c r="AK84" s="3">
        <v>45813</v>
      </c>
      <c r="AL84" s="3">
        <v>45806</v>
      </c>
      <c r="AM84" s="3">
        <v>45814</v>
      </c>
      <c r="AN84" s="3">
        <v>45815</v>
      </c>
      <c r="AO84" s="3">
        <v>45816</v>
      </c>
      <c r="AP84" s="3">
        <v>45812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7.75" customHeight="1" x14ac:dyDescent="0.45">
      <c r="A86" s="3">
        <v>45756</v>
      </c>
      <c r="B86" s="14" t="s">
        <v>443</v>
      </c>
      <c r="C86" s="9" t="s">
        <v>80</v>
      </c>
      <c r="D86" s="13" t="s">
        <v>444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45820</v>
      </c>
      <c r="U86" s="11">
        <v>3000</v>
      </c>
      <c r="V86" s="10">
        <v>3148</v>
      </c>
      <c r="W86" s="10">
        <v>0</v>
      </c>
      <c r="X86" s="10">
        <v>6505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45820</v>
      </c>
      <c r="AK86" s="3">
        <v>45816</v>
      </c>
      <c r="AL86" s="3">
        <v>45809</v>
      </c>
      <c r="AM86" s="3">
        <v>45817</v>
      </c>
      <c r="AN86" s="3">
        <v>45818</v>
      </c>
      <c r="AO86" s="3">
        <v>45819</v>
      </c>
      <c r="AP86" s="3">
        <v>45815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45740</v>
      </c>
      <c r="B87" s="14" t="s">
        <v>384</v>
      </c>
      <c r="C87" s="9" t="s">
        <v>80</v>
      </c>
      <c r="D87" s="13" t="s">
        <v>292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45820</v>
      </c>
      <c r="U87" s="11">
        <v>2500</v>
      </c>
      <c r="V87" s="10">
        <v>2825</v>
      </c>
      <c r="W87" s="10">
        <v>0</v>
      </c>
      <c r="X87" s="10">
        <v>5688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45820</v>
      </c>
      <c r="AK87" s="3">
        <v>45816</v>
      </c>
      <c r="AL87" s="3">
        <v>45809</v>
      </c>
      <c r="AM87" s="3">
        <v>45817</v>
      </c>
      <c r="AN87" s="3">
        <v>45818</v>
      </c>
      <c r="AO87" s="3">
        <v>45819</v>
      </c>
      <c r="AP87" s="3">
        <v>45815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144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45782</v>
      </c>
      <c r="B88" s="14" t="s">
        <v>708</v>
      </c>
      <c r="C88" s="9" t="s">
        <v>80</v>
      </c>
      <c r="D88" s="13" t="s">
        <v>421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>
        <v>45721</v>
      </c>
      <c r="B89" s="14" t="s">
        <v>354</v>
      </c>
      <c r="C89" s="9" t="s">
        <v>151</v>
      </c>
      <c r="D89" s="13" t="s">
        <v>303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111</v>
      </c>
      <c r="V89" s="10">
        <v>0</v>
      </c>
      <c r="W89" s="10">
        <v>111</v>
      </c>
      <c r="X89" s="10">
        <v>5600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237</v>
      </c>
      <c r="C90" s="9" t="s">
        <v>151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67</v>
      </c>
      <c r="V90" s="10">
        <v>67</v>
      </c>
      <c r="W90" s="10">
        <v>0</v>
      </c>
      <c r="X90" s="10">
        <v>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45721</v>
      </c>
      <c r="B91" s="14" t="s">
        <v>356</v>
      </c>
      <c r="C91" s="9" t="s">
        <v>151</v>
      </c>
      <c r="D91" s="13" t="s">
        <v>343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734</v>
      </c>
      <c r="V91" s="10">
        <v>0</v>
      </c>
      <c r="W91" s="10">
        <v>734</v>
      </c>
      <c r="X91" s="10">
        <v>5520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144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 t="s">
        <v>145</v>
      </c>
      <c r="B92" s="14" t="s">
        <v>145</v>
      </c>
      <c r="C92" s="9" t="s">
        <v>151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45838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81</v>
      </c>
      <c r="AA92" s="8">
        <v>104775.00000000001</v>
      </c>
      <c r="AB92" s="8">
        <v>0</v>
      </c>
      <c r="AC92" s="8">
        <v>104775.00000000001</v>
      </c>
      <c r="AD92" s="8">
        <v>0</v>
      </c>
      <c r="AE92" s="8">
        <v>104775.00000000001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45838</v>
      </c>
      <c r="AK92" s="3">
        <v>45834</v>
      </c>
      <c r="AL92" s="3">
        <v>45827</v>
      </c>
      <c r="AM92" s="3">
        <v>45835</v>
      </c>
      <c r="AN92" s="3">
        <v>45836</v>
      </c>
      <c r="AO92" s="3">
        <v>45837</v>
      </c>
      <c r="AP92" s="3">
        <v>45833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7916.333333333333</v>
      </c>
    </row>
    <row r="93" spans="1:56" ht="27.75" customHeight="1" x14ac:dyDescent="0.45">
      <c r="A93" s="3" t="s">
        <v>145</v>
      </c>
      <c r="B93" s="14" t="s">
        <v>145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7.75" customHeight="1" x14ac:dyDescent="0.45">
      <c r="A94" s="3" t="s">
        <v>145</v>
      </c>
      <c r="B94" s="14" t="s">
        <v>145</v>
      </c>
      <c r="C94" s="9" t="s">
        <v>98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63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3250.9742222222226</v>
      </c>
    </row>
    <row r="95" spans="1:56" ht="27.75" customHeight="1" x14ac:dyDescent="0.45">
      <c r="A95" s="3">
        <v>45681</v>
      </c>
      <c r="B95" s="14" t="s">
        <v>311</v>
      </c>
      <c r="C95" s="9" t="s">
        <v>80</v>
      </c>
      <c r="D95" s="13" t="s">
        <v>309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262.82226666666674</v>
      </c>
    </row>
    <row r="96" spans="1:56" ht="27.75" customHeight="1" x14ac:dyDescent="0.45">
      <c r="A96" s="3">
        <v>45705</v>
      </c>
      <c r="B96" s="14" t="s">
        <v>330</v>
      </c>
      <c r="C96" s="9" t="s">
        <v>151</v>
      </c>
      <c r="D96" s="13" t="s">
        <v>205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240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336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45674</v>
      </c>
      <c r="B97" s="14" t="s">
        <v>307</v>
      </c>
      <c r="C97" s="9" t="s">
        <v>151</v>
      </c>
      <c r="D97" s="13" t="s">
        <v>305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240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335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236</v>
      </c>
      <c r="C98" s="9" t="s">
        <v>151</v>
      </c>
      <c r="D98" s="13" t="s">
        <v>232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45523</v>
      </c>
      <c r="B99" s="14" t="s">
        <v>201</v>
      </c>
      <c r="C99" s="9" t="s">
        <v>151</v>
      </c>
      <c r="D99" s="13" t="s">
        <v>199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201</v>
      </c>
      <c r="C100" s="9" t="s">
        <v>151</v>
      </c>
      <c r="D100" s="13" t="s">
        <v>200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45752</v>
      </c>
      <c r="B101" s="14" t="s">
        <v>414</v>
      </c>
      <c r="C101" s="9" t="s">
        <v>80</v>
      </c>
      <c r="D101" s="13" t="s">
        <v>415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2000</v>
      </c>
      <c r="V101" s="10">
        <v>2000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439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388</v>
      </c>
      <c r="C102" s="9" t="s">
        <v>111</v>
      </c>
      <c r="D102" s="13" t="s">
        <v>383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439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137</v>
      </c>
      <c r="C103" s="9" t="s">
        <v>111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137</v>
      </c>
      <c r="C104" s="9" t="s">
        <v>111</v>
      </c>
      <c r="D104" s="13" t="s">
        <v>289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207</v>
      </c>
      <c r="C105" s="9" t="s">
        <v>111</v>
      </c>
      <c r="D105" s="13" t="s">
        <v>208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213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298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211</v>
      </c>
      <c r="C106" s="9" t="s">
        <v>111</v>
      </c>
      <c r="D106" s="13" t="s">
        <v>210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217</v>
      </c>
      <c r="C107" s="9" t="s">
        <v>111</v>
      </c>
      <c r="D107" s="13" t="s">
        <v>218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363736.19150000007</v>
      </c>
      <c r="AB108" s="8">
        <v>53883.337750000006</v>
      </c>
      <c r="AC108" s="8">
        <v>309852.85375000001</v>
      </c>
      <c r="AD108" s="8">
        <v>0</v>
      </c>
      <c r="AE108" s="8">
        <v>363736.19150000007</v>
      </c>
      <c r="AF108" s="8" t="s">
        <v>58</v>
      </c>
      <c r="AG108" s="1" t="s">
        <v>122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45783</v>
      </c>
      <c r="B109" s="14" t="s">
        <v>610</v>
      </c>
      <c r="C109" s="9" t="s">
        <v>73</v>
      </c>
      <c r="D109" s="13" t="s">
        <v>611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155</v>
      </c>
      <c r="T109" s="12">
        <v>45800</v>
      </c>
      <c r="U109" s="11">
        <v>5000</v>
      </c>
      <c r="V109" s="10">
        <v>5129</v>
      </c>
      <c r="W109" s="10">
        <v>0</v>
      </c>
      <c r="X109" s="10">
        <v>5500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606</v>
      </c>
      <c r="AG109" s="1" t="s">
        <v>126</v>
      </c>
      <c r="AH109" s="1" t="s">
        <v>74</v>
      </c>
      <c r="AI109" s="1">
        <v>2</v>
      </c>
      <c r="AJ109" s="3">
        <v>45800</v>
      </c>
      <c r="AK109" s="3">
        <v>0</v>
      </c>
      <c r="AL109" s="3">
        <v>45791</v>
      </c>
      <c r="AM109" s="3">
        <v>45798</v>
      </c>
      <c r="AN109" s="3">
        <v>45799</v>
      </c>
      <c r="AO109" s="3">
        <v>45799</v>
      </c>
      <c r="AP109" s="3">
        <v>45795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299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10000</v>
      </c>
      <c r="V110" s="10">
        <v>10117</v>
      </c>
      <c r="W110" s="10">
        <v>0</v>
      </c>
      <c r="X110" s="10">
        <v>10300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45771</v>
      </c>
      <c r="B111" s="14" t="s">
        <v>565</v>
      </c>
      <c r="C111" s="9" t="s">
        <v>86</v>
      </c>
      <c r="D111" s="13" t="s">
        <v>550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45803</v>
      </c>
      <c r="U111" s="11">
        <v>5000</v>
      </c>
      <c r="V111" s="10">
        <v>5100</v>
      </c>
      <c r="W111" s="10">
        <v>0</v>
      </c>
      <c r="X111" s="10">
        <v>5440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331</v>
      </c>
      <c r="AG111" s="1" t="s">
        <v>123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45803</v>
      </c>
      <c r="U112" s="11">
        <v>30000</v>
      </c>
      <c r="V112" s="10">
        <v>23500</v>
      </c>
      <c r="W112" s="10">
        <v>6500</v>
      </c>
      <c r="X112" s="10">
        <v>26485</v>
      </c>
      <c r="Y112" s="10">
        <v>3690.75</v>
      </c>
      <c r="Z112" s="9" t="s">
        <v>82</v>
      </c>
      <c r="AA112" s="8">
        <v>3970.1028675000002</v>
      </c>
      <c r="AB112" s="8">
        <v>3970.1028675000002</v>
      </c>
      <c r="AC112" s="8">
        <v>0</v>
      </c>
      <c r="AD112" s="8">
        <v>0</v>
      </c>
      <c r="AE112" s="8">
        <v>0</v>
      </c>
      <c r="AF112" s="8" t="s">
        <v>634</v>
      </c>
      <c r="AG112" s="1" t="s">
        <v>122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45796</v>
      </c>
      <c r="B113" s="14" t="s">
        <v>137</v>
      </c>
      <c r="C113" s="9" t="s">
        <v>151</v>
      </c>
      <c r="D113" s="13" t="s">
        <v>717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240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45807</v>
      </c>
      <c r="U113" s="11">
        <v>80000</v>
      </c>
      <c r="V113" s="10">
        <v>453</v>
      </c>
      <c r="W113" s="10">
        <v>79547</v>
      </c>
      <c r="X113" s="10">
        <v>0</v>
      </c>
      <c r="Y113" s="10">
        <v>83524.350000000006</v>
      </c>
      <c r="Z113" s="9" t="s">
        <v>82</v>
      </c>
      <c r="AA113" s="8">
        <v>83345.369250000003</v>
      </c>
      <c r="AB113" s="8">
        <v>33012</v>
      </c>
      <c r="AC113" s="8">
        <v>50333.369250000003</v>
      </c>
      <c r="AD113" s="8">
        <v>0</v>
      </c>
      <c r="AE113" s="8">
        <v>0</v>
      </c>
      <c r="AF113" s="8" t="s">
        <v>271</v>
      </c>
      <c r="AG113" s="1" t="s">
        <v>124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3847.7064493333337</v>
      </c>
    </row>
    <row r="114" spans="1:56" ht="27.75" customHeight="1" x14ac:dyDescent="0.45">
      <c r="A114" s="3">
        <v>45796</v>
      </c>
      <c r="B114" s="14" t="s">
        <v>137</v>
      </c>
      <c r="C114" s="9" t="s">
        <v>151</v>
      </c>
      <c r="D114" s="13" t="s">
        <v>718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45807</v>
      </c>
      <c r="U114" s="11">
        <v>10000</v>
      </c>
      <c r="V114" s="10">
        <v>536</v>
      </c>
      <c r="W114" s="10">
        <v>9464</v>
      </c>
      <c r="X114" s="10">
        <v>0</v>
      </c>
      <c r="Y114" s="10">
        <v>9937.2000000000007</v>
      </c>
      <c r="Z114" s="9" t="s">
        <v>82</v>
      </c>
      <c r="AA114" s="8">
        <v>9915.9060000000027</v>
      </c>
      <c r="AB114" s="8">
        <v>0</v>
      </c>
      <c r="AC114" s="8">
        <v>9915.9060000000027</v>
      </c>
      <c r="AD114" s="8">
        <v>0</v>
      </c>
      <c r="AE114" s="8">
        <v>0</v>
      </c>
      <c r="AF114" s="8" t="s">
        <v>271</v>
      </c>
      <c r="AG114" s="1" t="s">
        <v>123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758.0159253333336</v>
      </c>
    </row>
    <row r="115" spans="1:56" ht="27.75" customHeight="1" x14ac:dyDescent="0.45">
      <c r="A115" s="3">
        <v>45785</v>
      </c>
      <c r="B115" s="14" t="s">
        <v>633</v>
      </c>
      <c r="C115" s="9" t="s">
        <v>86</v>
      </c>
      <c r="D115" s="13" t="s">
        <v>352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45810</v>
      </c>
      <c r="U115" s="11">
        <v>10000</v>
      </c>
      <c r="V115" s="10">
        <v>10025</v>
      </c>
      <c r="W115" s="10">
        <v>0</v>
      </c>
      <c r="X115" s="10">
        <v>10000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634</v>
      </c>
      <c r="AG115" s="1" t="s">
        <v>123</v>
      </c>
      <c r="AH115" s="1" t="s">
        <v>74</v>
      </c>
      <c r="AI115" s="1">
        <v>2</v>
      </c>
      <c r="AJ115" s="3">
        <v>45810</v>
      </c>
      <c r="AK115" s="3">
        <v>0</v>
      </c>
      <c r="AL115" s="3">
        <v>45801</v>
      </c>
      <c r="AM115" s="3">
        <v>45808</v>
      </c>
      <c r="AN115" s="3">
        <v>45809</v>
      </c>
      <c r="AO115" s="3">
        <v>45809</v>
      </c>
      <c r="AP115" s="3">
        <v>45805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636</v>
      </c>
      <c r="C116" s="9" t="s">
        <v>86</v>
      </c>
      <c r="D116" s="13" t="s">
        <v>637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45813</v>
      </c>
      <c r="U116" s="11">
        <v>13000</v>
      </c>
      <c r="V116" s="10">
        <v>0</v>
      </c>
      <c r="W116" s="10">
        <v>13000</v>
      </c>
      <c r="X116" s="10">
        <v>13460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277</v>
      </c>
      <c r="AG116" s="1" t="s">
        <v>123</v>
      </c>
      <c r="AH116" s="1" t="s">
        <v>74</v>
      </c>
      <c r="AI116" s="1">
        <v>2</v>
      </c>
      <c r="AJ116" s="3">
        <v>45813</v>
      </c>
      <c r="AK116" s="3">
        <v>0</v>
      </c>
      <c r="AL116" s="3">
        <v>45804</v>
      </c>
      <c r="AM116" s="3">
        <v>45811</v>
      </c>
      <c r="AN116" s="3">
        <v>45812</v>
      </c>
      <c r="AO116" s="3">
        <v>45812</v>
      </c>
      <c r="AP116" s="3">
        <v>45808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45785</v>
      </c>
      <c r="B117" s="14" t="s">
        <v>640</v>
      </c>
      <c r="C117" s="9" t="s">
        <v>86</v>
      </c>
      <c r="D117" s="13" t="s">
        <v>641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60000</v>
      </c>
      <c r="V117" s="10">
        <v>0</v>
      </c>
      <c r="W117" s="10">
        <v>60000</v>
      </c>
      <c r="X117" s="10">
        <v>0</v>
      </c>
      <c r="Y117" s="10">
        <v>63000</v>
      </c>
      <c r="Z117" s="9" t="s">
        <v>82</v>
      </c>
      <c r="AA117" s="8">
        <v>64541.400000000009</v>
      </c>
      <c r="AB117" s="8">
        <v>64541.400000000009</v>
      </c>
      <c r="AC117" s="8">
        <v>0</v>
      </c>
      <c r="AD117" s="8">
        <v>0</v>
      </c>
      <c r="AE117" s="8">
        <v>0</v>
      </c>
      <c r="AF117" s="8" t="s">
        <v>642</v>
      </c>
      <c r="AG117" s="1" t="s">
        <v>123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45785</v>
      </c>
      <c r="B118" s="14" t="s">
        <v>643</v>
      </c>
      <c r="C118" s="9" t="s">
        <v>86</v>
      </c>
      <c r="D118" s="13" t="s">
        <v>644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45817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16135.350000000002</v>
      </c>
      <c r="AC118" s="8">
        <v>0</v>
      </c>
      <c r="AD118" s="8">
        <v>0</v>
      </c>
      <c r="AE118" s="8">
        <v>0</v>
      </c>
      <c r="AF118" s="8" t="s">
        <v>642</v>
      </c>
      <c r="AG118" s="1" t="s">
        <v>124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45785</v>
      </c>
      <c r="B119" s="14" t="s">
        <v>643</v>
      </c>
      <c r="C119" s="9" t="s">
        <v>86</v>
      </c>
      <c r="D119" s="13" t="s">
        <v>321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226</v>
      </c>
      <c r="T119" s="12">
        <v>45817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82</v>
      </c>
      <c r="AA119" s="8">
        <v>43027.600000000006</v>
      </c>
      <c r="AB119" s="8">
        <v>43027.600000000006</v>
      </c>
      <c r="AC119" s="8">
        <v>0</v>
      </c>
      <c r="AD119" s="8">
        <v>0</v>
      </c>
      <c r="AE119" s="8">
        <v>0</v>
      </c>
      <c r="AF119" s="8" t="s">
        <v>642</v>
      </c>
      <c r="AG119" s="1" t="s">
        <v>61</v>
      </c>
      <c r="AH119" s="1" t="s">
        <v>74</v>
      </c>
      <c r="AI119" s="1">
        <v>2</v>
      </c>
      <c r="AJ119" s="3">
        <v>45817</v>
      </c>
      <c r="AK119" s="3">
        <v>0</v>
      </c>
      <c r="AL119" s="3">
        <v>45808</v>
      </c>
      <c r="AM119" s="3">
        <v>45815</v>
      </c>
      <c r="AN119" s="3">
        <v>45816</v>
      </c>
      <c r="AO119" s="3">
        <v>45816</v>
      </c>
      <c r="AP119" s="3">
        <v>45812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45786</v>
      </c>
      <c r="B120" s="14" t="s">
        <v>693</v>
      </c>
      <c r="C120" s="9" t="s">
        <v>86</v>
      </c>
      <c r="D120" s="13" t="s">
        <v>653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45824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642</v>
      </c>
      <c r="AG120" s="1" t="s">
        <v>122</v>
      </c>
      <c r="AH120" s="1" t="s">
        <v>74</v>
      </c>
      <c r="AI120" s="1">
        <v>2</v>
      </c>
      <c r="AJ120" s="3">
        <v>45824</v>
      </c>
      <c r="AK120" s="3">
        <v>0</v>
      </c>
      <c r="AL120" s="3">
        <v>45815</v>
      </c>
      <c r="AM120" s="3">
        <v>45822</v>
      </c>
      <c r="AN120" s="3">
        <v>45823</v>
      </c>
      <c r="AO120" s="3">
        <v>45823</v>
      </c>
      <c r="AP120" s="3">
        <v>45819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7.75" customHeight="1" x14ac:dyDescent="0.45">
      <c r="A121" s="3">
        <v>45786</v>
      </c>
      <c r="B121" s="14" t="s">
        <v>694</v>
      </c>
      <c r="C121" s="9" t="s">
        <v>86</v>
      </c>
      <c r="D121" s="13" t="s">
        <v>654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284</v>
      </c>
      <c r="T121" s="12">
        <v>45838</v>
      </c>
      <c r="U121" s="11">
        <v>10000</v>
      </c>
      <c r="V121" s="10">
        <v>0</v>
      </c>
      <c r="W121" s="10">
        <v>10000</v>
      </c>
      <c r="X121" s="10">
        <v>10500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270</v>
      </c>
      <c r="AG121" s="1" t="s">
        <v>122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151</v>
      </c>
      <c r="D122" s="13" t="s">
        <v>61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240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45838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82</v>
      </c>
      <c r="AA122" s="8">
        <v>104775.00000000001</v>
      </c>
      <c r="AB122" s="8">
        <v>0</v>
      </c>
      <c r="AC122" s="8">
        <v>104775.00000000001</v>
      </c>
      <c r="AD122" s="8">
        <v>0</v>
      </c>
      <c r="AE122" s="8">
        <v>0</v>
      </c>
      <c r="AF122" s="8" t="s">
        <v>271</v>
      </c>
      <c r="AG122" s="1" t="s">
        <v>122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8009.4666666666681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37</v>
      </c>
      <c r="G123" s="9">
        <v>0</v>
      </c>
      <c r="H123" s="9">
        <v>0</v>
      </c>
      <c r="I123" s="9">
        <v>80</v>
      </c>
      <c r="J123" s="9" t="s">
        <v>57</v>
      </c>
      <c r="K123" s="9">
        <v>3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82</v>
      </c>
      <c r="AA123" s="8">
        <v>347224.52811750001</v>
      </c>
      <c r="AB123" s="8">
        <v>160686.45286750002</v>
      </c>
      <c r="AC123" s="8">
        <v>186538.07525000002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145</v>
      </c>
      <c r="B124" s="14" t="s">
        <v>145</v>
      </c>
      <c r="C124" s="9" t="s">
        <v>567</v>
      </c>
      <c r="D124" s="13" t="s">
        <v>567</v>
      </c>
      <c r="E124" s="9">
        <v>20</v>
      </c>
      <c r="F124" s="9">
        <v>34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1345000</v>
      </c>
      <c r="V124" s="10">
        <v>0</v>
      </c>
      <c r="W124" s="10">
        <v>1345000</v>
      </c>
      <c r="X124" s="10">
        <v>0</v>
      </c>
      <c r="Y124" s="10">
        <v>1412250</v>
      </c>
      <c r="Z124" s="9" t="s">
        <v>568</v>
      </c>
      <c r="AA124" s="8">
        <v>1249170.095</v>
      </c>
      <c r="AB124" s="8">
        <v>306091</v>
      </c>
      <c r="AC124" s="8">
        <v>943079.09499999997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45807</v>
      </c>
      <c r="AK124" s="3">
        <v>0</v>
      </c>
      <c r="AL124" s="3">
        <v>45798</v>
      </c>
      <c r="AM124" s="3">
        <v>45805</v>
      </c>
      <c r="AN124" s="3">
        <v>45806</v>
      </c>
      <c r="AO124" s="3">
        <v>45806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569</v>
      </c>
      <c r="BD124" s="56">
        <v>82833.780510833327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34</v>
      </c>
      <c r="G125" s="9">
        <v>0</v>
      </c>
      <c r="H125" s="9">
        <v>0</v>
      </c>
      <c r="I125" s="9">
        <v>85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568</v>
      </c>
      <c r="AA125" s="8">
        <v>1249170.095</v>
      </c>
      <c r="AB125" s="8">
        <v>306091</v>
      </c>
      <c r="AC125" s="8">
        <v>943079.09499999997</v>
      </c>
      <c r="AD125" s="8">
        <v>0</v>
      </c>
      <c r="AE125" s="8">
        <v>0</v>
      </c>
      <c r="AF125" s="8" t="s">
        <v>58</v>
      </c>
      <c r="AG125" s="1" t="s">
        <v>125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570</v>
      </c>
      <c r="BD125" s="56">
        <v>0</v>
      </c>
    </row>
    <row r="126" spans="1:56" ht="27.75" customHeight="1" x14ac:dyDescent="0.45">
      <c r="A126" s="3" t="s">
        <v>145</v>
      </c>
      <c r="B126" s="14" t="s">
        <v>145</v>
      </c>
      <c r="C126" s="9" t="s">
        <v>191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139</v>
      </c>
      <c r="AA126" s="8">
        <v>5518.15</v>
      </c>
      <c r="AB126" s="8">
        <v>5518.15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139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124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45789</v>
      </c>
      <c r="B128" s="14" t="s">
        <v>695</v>
      </c>
      <c r="C128" s="9" t="s">
        <v>80</v>
      </c>
      <c r="D128" s="13" t="s">
        <v>685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3300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45789</v>
      </c>
      <c r="B129" s="14" t="s">
        <v>696</v>
      </c>
      <c r="C129" s="9" t="s">
        <v>80</v>
      </c>
      <c r="D129" s="13" t="s">
        <v>686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8.6841632767999985E-2</v>
      </c>
      <c r="Q129" s="10">
        <v>0</v>
      </c>
      <c r="R129" s="10">
        <v>8.6841632767999985E-2</v>
      </c>
      <c r="S129" s="9" t="s">
        <v>67</v>
      </c>
      <c r="T129" s="12">
        <v>45797</v>
      </c>
      <c r="U129" s="11">
        <v>3000</v>
      </c>
      <c r="V129" s="10">
        <v>2996</v>
      </c>
      <c r="W129" s="10">
        <v>4</v>
      </c>
      <c r="X129" s="10">
        <v>3335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45789</v>
      </c>
      <c r="B130" s="14" t="s">
        <v>697</v>
      </c>
      <c r="C130" s="9" t="s">
        <v>80</v>
      </c>
      <c r="D130" s="13" t="s">
        <v>687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45797</v>
      </c>
      <c r="U130" s="11">
        <v>3000</v>
      </c>
      <c r="V130" s="10">
        <v>3159</v>
      </c>
      <c r="W130" s="10">
        <v>0</v>
      </c>
      <c r="X130" s="10">
        <v>3300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45789</v>
      </c>
      <c r="B131" s="14" t="s">
        <v>698</v>
      </c>
      <c r="C131" s="9" t="s">
        <v>80</v>
      </c>
      <c r="D131" s="13" t="s">
        <v>688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0</v>
      </c>
      <c r="Q131" s="10">
        <v>0</v>
      </c>
      <c r="R131" s="10">
        <v>0</v>
      </c>
      <c r="S131" s="9" t="s">
        <v>67</v>
      </c>
      <c r="T131" s="12">
        <v>45797</v>
      </c>
      <c r="U131" s="11">
        <v>5000</v>
      </c>
      <c r="V131" s="10">
        <v>5184</v>
      </c>
      <c r="W131" s="10">
        <v>0</v>
      </c>
      <c r="X131" s="10">
        <v>5430</v>
      </c>
      <c r="Y131" s="10">
        <v>0</v>
      </c>
      <c r="Z131" s="9" t="s">
        <v>128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124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45786</v>
      </c>
      <c r="B132" s="14" t="s">
        <v>670</v>
      </c>
      <c r="C132" s="9" t="s">
        <v>115</v>
      </c>
      <c r="D132" s="13" t="s">
        <v>655</v>
      </c>
      <c r="E132" s="9">
        <v>21</v>
      </c>
      <c r="F132" s="9">
        <v>37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10000</v>
      </c>
      <c r="V132" s="10">
        <v>5000</v>
      </c>
      <c r="W132" s="10">
        <v>5000</v>
      </c>
      <c r="X132" s="10">
        <v>52750</v>
      </c>
      <c r="Y132" s="10">
        <v>0</v>
      </c>
      <c r="Z132" s="9" t="s">
        <v>128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45786</v>
      </c>
      <c r="B133" s="14" t="s">
        <v>668</v>
      </c>
      <c r="C133" s="9" t="s">
        <v>566</v>
      </c>
      <c r="D133" s="13" t="s">
        <v>648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126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45799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45786</v>
      </c>
      <c r="B134" s="14" t="s">
        <v>669</v>
      </c>
      <c r="C134" s="9" t="s">
        <v>566</v>
      </c>
      <c r="D134" s="13" t="s">
        <v>649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45800</v>
      </c>
      <c r="U134" s="11">
        <v>5000</v>
      </c>
      <c r="V134" s="10">
        <v>0</v>
      </c>
      <c r="W134" s="10">
        <v>5000</v>
      </c>
      <c r="X134" s="10">
        <v>5412</v>
      </c>
      <c r="Y134" s="10">
        <v>0</v>
      </c>
      <c r="Z134" s="9" t="s">
        <v>128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45799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45785</v>
      </c>
      <c r="B135" s="14" t="s">
        <v>625</v>
      </c>
      <c r="C135" s="9" t="s">
        <v>115</v>
      </c>
      <c r="D135" s="13" t="s">
        <v>626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5378.4500000000007</v>
      </c>
      <c r="AC135" s="8">
        <v>0</v>
      </c>
      <c r="AD135" s="8">
        <v>5378.4500000000007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45786</v>
      </c>
      <c r="B136" s="14" t="s">
        <v>670</v>
      </c>
      <c r="C136" s="9" t="s">
        <v>115</v>
      </c>
      <c r="D136" s="13" t="s">
        <v>516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50000</v>
      </c>
      <c r="V136" s="10">
        <v>0</v>
      </c>
      <c r="W136" s="10">
        <v>50000</v>
      </c>
      <c r="X136" s="10">
        <v>23660</v>
      </c>
      <c r="Y136" s="10">
        <v>27657</v>
      </c>
      <c r="Z136" s="9" t="s">
        <v>128</v>
      </c>
      <c r="AA136" s="8">
        <v>29750.358329999999</v>
      </c>
      <c r="AB136" s="8">
        <v>29750.358329999999</v>
      </c>
      <c r="AC136" s="8">
        <v>0</v>
      </c>
      <c r="AD136" s="8">
        <v>29750.358329999999</v>
      </c>
      <c r="AE136" s="8">
        <v>0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45793</v>
      </c>
      <c r="B137" s="14" t="s">
        <v>709</v>
      </c>
      <c r="C137" s="9" t="s">
        <v>115</v>
      </c>
      <c r="D137" s="13" t="s">
        <v>357</v>
      </c>
      <c r="E137" s="9">
        <v>21</v>
      </c>
      <c r="F137" s="9">
        <v>37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45800</v>
      </c>
      <c r="U137" s="11">
        <v>50000</v>
      </c>
      <c r="V137" s="10">
        <v>0</v>
      </c>
      <c r="W137" s="10">
        <v>50000</v>
      </c>
      <c r="X137" s="10">
        <v>52500</v>
      </c>
      <c r="Y137" s="10">
        <v>0</v>
      </c>
      <c r="Z137" s="9" t="s">
        <v>128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0</v>
      </c>
    </row>
    <row r="138" spans="1:56" ht="27.75" customHeight="1" x14ac:dyDescent="0.45">
      <c r="A138" s="3">
        <v>45792</v>
      </c>
      <c r="B138" s="14" t="s">
        <v>704</v>
      </c>
      <c r="C138" s="9" t="s">
        <v>203</v>
      </c>
      <c r="D138" s="13" t="s">
        <v>705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45803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128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45803</v>
      </c>
      <c r="AK138" s="3">
        <v>45799</v>
      </c>
      <c r="AL138" s="3">
        <v>45793</v>
      </c>
      <c r="AM138" s="3">
        <v>45800</v>
      </c>
      <c r="AN138" s="3">
        <v>45801</v>
      </c>
      <c r="AO138" s="3">
        <v>45801</v>
      </c>
      <c r="AP138" s="3">
        <v>45798</v>
      </c>
      <c r="AQ138" s="3">
        <v>45802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0</v>
      </c>
    </row>
    <row r="139" spans="1:56" ht="27.75" customHeight="1" x14ac:dyDescent="0.45">
      <c r="A139" s="3">
        <v>45792</v>
      </c>
      <c r="B139" s="14" t="s">
        <v>704</v>
      </c>
      <c r="C139" s="9" t="s">
        <v>203</v>
      </c>
      <c r="D139" s="13" t="s">
        <v>706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45803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128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45803</v>
      </c>
      <c r="AK139" s="3">
        <v>45799</v>
      </c>
      <c r="AL139" s="3">
        <v>45793</v>
      </c>
      <c r="AM139" s="3">
        <v>45800</v>
      </c>
      <c r="AN139" s="3">
        <v>45801</v>
      </c>
      <c r="AO139" s="3">
        <v>45801</v>
      </c>
      <c r="AP139" s="3">
        <v>45798</v>
      </c>
      <c r="AQ139" s="3">
        <v>45802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0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17211.04</v>
      </c>
      <c r="AC140" s="8">
        <v>0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3391</v>
      </c>
      <c r="AC141" s="8">
        <v>1987.4500000000007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142.92415433333338</v>
      </c>
    </row>
    <row r="142" spans="1:56" ht="27.75" customHeight="1" x14ac:dyDescent="0.45">
      <c r="A142" s="3">
        <v>45786</v>
      </c>
      <c r="B142" s="14" t="s">
        <v>671</v>
      </c>
      <c r="C142" s="9" t="s">
        <v>115</v>
      </c>
      <c r="D142" s="13" t="s">
        <v>656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128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32270.700000000004</v>
      </c>
      <c r="AF142" s="8">
        <v>0</v>
      </c>
      <c r="AG142" s="1" t="s">
        <v>124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2320.6936060000003</v>
      </c>
    </row>
    <row r="143" spans="1:56" ht="27.75" customHeight="1" x14ac:dyDescent="0.45">
      <c r="A143" s="3">
        <v>45786</v>
      </c>
      <c r="B143" s="14" t="s">
        <v>671</v>
      </c>
      <c r="C143" s="9" t="s">
        <v>115</v>
      </c>
      <c r="D143" s="13" t="s">
        <v>517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128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122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2320.6936060000003</v>
      </c>
    </row>
    <row r="144" spans="1:56" ht="27.75" customHeight="1" x14ac:dyDescent="0.45">
      <c r="A144" s="3">
        <v>45786</v>
      </c>
      <c r="B144" s="14" t="s">
        <v>671</v>
      </c>
      <c r="C144" s="9" t="s">
        <v>115</v>
      </c>
      <c r="D144" s="13" t="s">
        <v>657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customHeight="1" x14ac:dyDescent="0.45">
      <c r="A145" s="3">
        <v>45667</v>
      </c>
      <c r="B145" s="14" t="s">
        <v>293</v>
      </c>
      <c r="C145" s="9" t="s">
        <v>111</v>
      </c>
      <c r="D145" s="13" t="s">
        <v>290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45807</v>
      </c>
      <c r="U145" s="11">
        <v>4000</v>
      </c>
      <c r="V145" s="10">
        <v>0</v>
      </c>
      <c r="W145" s="10">
        <v>4000</v>
      </c>
      <c r="X145" s="10">
        <v>4138</v>
      </c>
      <c r="Y145" s="10">
        <v>0</v>
      </c>
      <c r="Z145" s="9" t="s">
        <v>128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713</v>
      </c>
      <c r="AZ145" s="2">
        <v>0</v>
      </c>
      <c r="BA145" s="2">
        <v>0</v>
      </c>
      <c r="BB145" s="2">
        <v>0</v>
      </c>
      <c r="BC145" s="1" t="s">
        <v>129</v>
      </c>
      <c r="BD145" s="56">
        <v>0</v>
      </c>
    </row>
    <row r="146" spans="1:56" ht="27.75" customHeight="1" x14ac:dyDescent="0.45">
      <c r="A146" s="3">
        <v>45756</v>
      </c>
      <c r="B146" s="14" t="s">
        <v>445</v>
      </c>
      <c r="C146" s="9" t="s">
        <v>111</v>
      </c>
      <c r="D146" s="13" t="s">
        <v>422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4.4723440875519991</v>
      </c>
      <c r="Q146" s="10">
        <v>0</v>
      </c>
      <c r="R146" s="10">
        <v>4.4723440875519991</v>
      </c>
      <c r="S146" s="9" t="s">
        <v>67</v>
      </c>
      <c r="T146" s="12">
        <v>45833</v>
      </c>
      <c r="U146" s="11">
        <v>3000</v>
      </c>
      <c r="V146" s="10">
        <v>2794</v>
      </c>
      <c r="W146" s="10">
        <v>206</v>
      </c>
      <c r="X146" s="10">
        <v>6306</v>
      </c>
      <c r="Y146" s="10">
        <v>0</v>
      </c>
      <c r="Z146" s="9" t="s">
        <v>128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45832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115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45838</v>
      </c>
      <c r="U147" s="11">
        <v>130000</v>
      </c>
      <c r="V147" s="10">
        <v>0</v>
      </c>
      <c r="W147" s="10">
        <v>130000</v>
      </c>
      <c r="X147" s="10">
        <v>0</v>
      </c>
      <c r="Y147" s="10">
        <v>136500</v>
      </c>
      <c r="Z147" s="9" t="s">
        <v>128</v>
      </c>
      <c r="AA147" s="8">
        <v>139839.70000000001</v>
      </c>
      <c r="AB147" s="8">
        <v>0</v>
      </c>
      <c r="AC147" s="8">
        <v>139839.70000000001</v>
      </c>
      <c r="AD147" s="8">
        <v>0</v>
      </c>
      <c r="AE147" s="8">
        <v>139839.70000000001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10056.338959333332</v>
      </c>
    </row>
    <row r="148" spans="1:56" ht="27.75" customHeight="1" x14ac:dyDescent="0.45">
      <c r="A148" s="3">
        <v>45631</v>
      </c>
      <c r="B148" s="14" t="s">
        <v>250</v>
      </c>
      <c r="C148" s="9" t="s">
        <v>113</v>
      </c>
      <c r="D148" s="13" t="s">
        <v>158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128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286</v>
      </c>
      <c r="AZ148" s="2">
        <v>0</v>
      </c>
      <c r="BA148" s="2">
        <v>0</v>
      </c>
      <c r="BB148" s="2">
        <v>0</v>
      </c>
      <c r="BC148" s="1" t="s">
        <v>129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251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287</v>
      </c>
      <c r="AZ149" s="2">
        <v>0</v>
      </c>
      <c r="BA149" s="2">
        <v>0</v>
      </c>
      <c r="BB149" s="2">
        <v>0</v>
      </c>
      <c r="BC149" s="1" t="s">
        <v>129</v>
      </c>
      <c r="BD149" s="56">
        <v>1237.7032565333332</v>
      </c>
    </row>
    <row r="150" spans="1:56" ht="27.75" customHeight="1" x14ac:dyDescent="0.45">
      <c r="A150" s="3" t="s">
        <v>145</v>
      </c>
      <c r="B150" s="14" t="s">
        <v>145</v>
      </c>
      <c r="C150" s="9" t="s">
        <v>113</v>
      </c>
      <c r="D150" s="13" t="s">
        <v>158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128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122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773.56453533333331</v>
      </c>
    </row>
    <row r="151" spans="1:56" ht="27.75" customHeight="1" x14ac:dyDescent="0.45">
      <c r="A151" s="3" t="s">
        <v>145</v>
      </c>
      <c r="B151" s="14" t="s">
        <v>145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833.84229133333326</v>
      </c>
    </row>
    <row r="152" spans="1:56" ht="27.75" customHeight="1" x14ac:dyDescent="0.45">
      <c r="A152" s="3">
        <v>45066</v>
      </c>
      <c r="B152" s="14" t="s">
        <v>135</v>
      </c>
      <c r="C152" s="9" t="s">
        <v>80</v>
      </c>
      <c r="D152" s="13" t="s">
        <v>134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128</v>
      </c>
      <c r="AA153" s="8">
        <v>372797.67833000002</v>
      </c>
      <c r="AB153" s="8">
        <v>77384.348329999979</v>
      </c>
      <c r="AC153" s="8">
        <v>295413.33</v>
      </c>
      <c r="AD153" s="8">
        <v>46025.408329999998</v>
      </c>
      <c r="AE153" s="8">
        <v>326772.27</v>
      </c>
      <c r="AF153" s="8" t="s">
        <v>58</v>
      </c>
      <c r="AG153" s="1" t="s">
        <v>126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130</v>
      </c>
      <c r="BD153" s="56">
        <v>0</v>
      </c>
    </row>
    <row r="154" spans="1:56" ht="27.75" customHeight="1" x14ac:dyDescent="0.45">
      <c r="A154" s="3">
        <v>45720</v>
      </c>
      <c r="B154" s="14" t="s">
        <v>351</v>
      </c>
      <c r="C154" s="9" t="s">
        <v>345</v>
      </c>
      <c r="D154" s="13" t="s">
        <v>346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308</v>
      </c>
      <c r="T154" s="12" t="s">
        <v>141</v>
      </c>
      <c r="U154" s="11">
        <v>325632</v>
      </c>
      <c r="V154" s="10">
        <v>325632</v>
      </c>
      <c r="W154" s="10">
        <v>0</v>
      </c>
      <c r="X154" s="10">
        <v>329710</v>
      </c>
      <c r="Y154" s="10">
        <v>0</v>
      </c>
      <c r="Z154" s="9" t="s">
        <v>322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141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396</v>
      </c>
      <c r="AZ154" s="2">
        <v>0</v>
      </c>
      <c r="BA154" s="2">
        <v>0</v>
      </c>
      <c r="BB154" s="2">
        <v>0</v>
      </c>
      <c r="BC154" s="1" t="s">
        <v>324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286971</v>
      </c>
      <c r="V155" s="10">
        <v>286971</v>
      </c>
      <c r="W155" s="10">
        <v>0</v>
      </c>
      <c r="X155" s="10">
        <v>288970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>
        <v>45800</v>
      </c>
      <c r="U156" s="11">
        <v>300000</v>
      </c>
      <c r="V156" s="10">
        <v>113779</v>
      </c>
      <c r="W156" s="10">
        <v>186221</v>
      </c>
      <c r="X156" s="10">
        <v>228716</v>
      </c>
      <c r="Y156" s="10">
        <v>74848.2</v>
      </c>
      <c r="Z156" s="9" t="s">
        <v>322</v>
      </c>
      <c r="AA156" s="8">
        <v>74239.68413400001</v>
      </c>
      <c r="AB156" s="8">
        <v>61584</v>
      </c>
      <c r="AC156" s="8">
        <v>12655.68413400001</v>
      </c>
      <c r="AD156" s="8">
        <v>61584</v>
      </c>
      <c r="AE156" s="8">
        <v>12655.68413400001</v>
      </c>
      <c r="AF156" s="8">
        <v>0</v>
      </c>
      <c r="AG156" s="1" t="s">
        <v>122</v>
      </c>
      <c r="AH156" s="1" t="s">
        <v>68</v>
      </c>
      <c r="AI156" s="1">
        <v>4</v>
      </c>
      <c r="AJ156" s="3">
        <v>45800</v>
      </c>
      <c r="AK156" s="3">
        <v>45796</v>
      </c>
      <c r="AL156" s="3">
        <v>45790</v>
      </c>
      <c r="AM156" s="3">
        <v>45797</v>
      </c>
      <c r="AN156" s="3">
        <v>45798</v>
      </c>
      <c r="AO156" s="3">
        <v>45798</v>
      </c>
      <c r="AP156" s="3">
        <v>45795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1352.2176641041212</v>
      </c>
    </row>
    <row r="157" spans="1:56" ht="27.75" customHeight="1" x14ac:dyDescent="0.45">
      <c r="A157" s="3">
        <v>9</v>
      </c>
      <c r="B157" s="14" t="s">
        <v>699</v>
      </c>
      <c r="C157" s="9" t="s">
        <v>658</v>
      </c>
      <c r="D157" s="13" t="s">
        <v>659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660</v>
      </c>
      <c r="T157" s="12">
        <v>45863</v>
      </c>
      <c r="U157" s="11">
        <v>239700</v>
      </c>
      <c r="V157" s="10">
        <v>0</v>
      </c>
      <c r="W157" s="10">
        <v>239700</v>
      </c>
      <c r="X157" s="10">
        <v>0</v>
      </c>
      <c r="Y157" s="10">
        <v>251685</v>
      </c>
      <c r="Z157" s="9" t="s">
        <v>322</v>
      </c>
      <c r="AA157" s="8">
        <v>237751.239</v>
      </c>
      <c r="AB157" s="8">
        <v>33493</v>
      </c>
      <c r="AC157" s="8">
        <v>204258.239</v>
      </c>
      <c r="AD157" s="8">
        <v>0</v>
      </c>
      <c r="AE157" s="8">
        <v>237751.239</v>
      </c>
      <c r="AF157" s="8" t="s">
        <v>661</v>
      </c>
      <c r="AG157" s="1" t="s">
        <v>61</v>
      </c>
      <c r="AH157" s="1" t="s">
        <v>68</v>
      </c>
      <c r="AI157" s="1">
        <v>4</v>
      </c>
      <c r="AJ157" s="3">
        <v>45863</v>
      </c>
      <c r="AK157" s="3">
        <v>45859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21824.311976353336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322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115240.16281816356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1390547.385524</v>
      </c>
      <c r="AB159" s="8">
        <v>95077</v>
      </c>
      <c r="AC159" s="8">
        <v>1295470.385524</v>
      </c>
      <c r="AD159" s="8">
        <v>61584</v>
      </c>
      <c r="AE159" s="8">
        <v>1328963.385524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257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11036.3</v>
      </c>
      <c r="AC160" s="8">
        <v>0</v>
      </c>
      <c r="AD160" s="8">
        <v>0</v>
      </c>
      <c r="AE160" s="8">
        <v>11036.3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137</v>
      </c>
      <c r="C161" s="9" t="s">
        <v>733</v>
      </c>
      <c r="D161" s="13" t="s">
        <v>734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84</v>
      </c>
      <c r="AA161" s="8">
        <v>19837.400000000001</v>
      </c>
      <c r="AB161" s="8">
        <v>19837.400000000001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45803</v>
      </c>
      <c r="AK161" s="3">
        <v>0</v>
      </c>
      <c r="AL161" s="3">
        <v>45794</v>
      </c>
      <c r="AM161" s="3">
        <v>45801</v>
      </c>
      <c r="AN161" s="3">
        <v>45802</v>
      </c>
      <c r="AO161" s="3">
        <v>45802</v>
      </c>
      <c r="AP161" s="3">
        <v>45798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50711.100000000006</v>
      </c>
      <c r="AB164" s="8">
        <v>50711.100000000006</v>
      </c>
      <c r="AC164" s="8">
        <v>0</v>
      </c>
      <c r="AD164" s="8">
        <v>0</v>
      </c>
      <c r="AE164" s="8">
        <v>20955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539</v>
      </c>
      <c r="D167" s="13" t="s">
        <v>540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275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419.40001666666666</v>
      </c>
    </row>
    <row r="168" spans="1:56" ht="27.75" customHeight="1" x14ac:dyDescent="0.45">
      <c r="A168" s="3">
        <v>45727</v>
      </c>
      <c r="B168" s="14" t="s">
        <v>363</v>
      </c>
      <c r="C168" s="9" t="s">
        <v>115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240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275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278</v>
      </c>
      <c r="AG168" s="1" t="s">
        <v>122</v>
      </c>
      <c r="AH168" s="1" t="s">
        <v>162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102.23013166666668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275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276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3256.5612287999998</v>
      </c>
      <c r="Q170" s="10">
        <v>3256.5612287999998</v>
      </c>
      <c r="R170" s="10">
        <v>0</v>
      </c>
      <c r="S170" s="9" t="s">
        <v>100</v>
      </c>
      <c r="T170" s="12" t="s">
        <v>63</v>
      </c>
      <c r="U170" s="11">
        <v>100000</v>
      </c>
      <c r="V170" s="10">
        <v>0</v>
      </c>
      <c r="W170" s="10">
        <v>100000</v>
      </c>
      <c r="X170" s="10">
        <v>0</v>
      </c>
      <c r="Y170" s="10">
        <v>105000</v>
      </c>
      <c r="Z170" s="9" t="s">
        <v>319</v>
      </c>
      <c r="AA170" s="8">
        <v>107569.00000000001</v>
      </c>
      <c r="AB170" s="8">
        <v>0</v>
      </c>
      <c r="AC170" s="8">
        <v>107569.00000000001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13779.977343611114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264</v>
      </c>
      <c r="R171" s="10">
        <v>6249.1224575999995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319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45828</v>
      </c>
      <c r="AK171" s="3">
        <v>0</v>
      </c>
      <c r="AL171" s="3">
        <v>45818</v>
      </c>
      <c r="AM171" s="3">
        <v>45825</v>
      </c>
      <c r="AN171" s="3">
        <v>45826</v>
      </c>
      <c r="AO171" s="3">
        <v>45826</v>
      </c>
      <c r="AP171" s="3">
        <v>45823</v>
      </c>
      <c r="AQ171" s="3">
        <v>45827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340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319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78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4884.8418431999999</v>
      </c>
      <c r="Q173" s="10">
        <v>0</v>
      </c>
      <c r="R173" s="10">
        <v>4884.8418431999999</v>
      </c>
      <c r="S173" s="9" t="s">
        <v>100</v>
      </c>
      <c r="T173" s="12">
        <v>45838</v>
      </c>
      <c r="U173" s="11">
        <v>150000</v>
      </c>
      <c r="V173" s="10">
        <v>0</v>
      </c>
      <c r="W173" s="10">
        <v>150000</v>
      </c>
      <c r="X173" s="10">
        <v>0</v>
      </c>
      <c r="Y173" s="10">
        <v>157500</v>
      </c>
      <c r="Z173" s="9" t="s">
        <v>101</v>
      </c>
      <c r="AA173" s="8">
        <v>161353.5</v>
      </c>
      <c r="AB173" s="8">
        <v>0</v>
      </c>
      <c r="AC173" s="8">
        <v>161353.5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72</v>
      </c>
      <c r="AI173" s="1">
        <v>3</v>
      </c>
      <c r="AJ173" s="3">
        <v>45838</v>
      </c>
      <c r="AK173" s="3">
        <v>0</v>
      </c>
      <c r="AL173" s="3">
        <v>45828</v>
      </c>
      <c r="AM173" s="3">
        <v>45835</v>
      </c>
      <c r="AN173" s="3">
        <v>45836</v>
      </c>
      <c r="AO173" s="3">
        <v>45836</v>
      </c>
      <c r="AP173" s="3">
        <v>45833</v>
      </c>
      <c r="AQ173" s="3">
        <v>45837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20669.966015416667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>
        <v>45889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>
        <v>45889</v>
      </c>
      <c r="AK174" s="3">
        <v>0</v>
      </c>
      <c r="AL174" s="3">
        <v>45879</v>
      </c>
      <c r="AM174" s="3">
        <v>45886</v>
      </c>
      <c r="AN174" s="3">
        <v>45887</v>
      </c>
      <c r="AO174" s="3">
        <v>45887</v>
      </c>
      <c r="AP174" s="3">
        <v>45884</v>
      </c>
      <c r="AQ174" s="3">
        <v>45888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323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 t="s">
        <v>141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319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141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101</v>
      </c>
      <c r="AA178" s="8">
        <v>1028658.6818200002</v>
      </c>
      <c r="AB178" s="8">
        <v>0</v>
      </c>
      <c r="AC178" s="8">
        <v>1028658.6818200002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121</v>
      </c>
      <c r="BD178" s="56">
        <v>0</v>
      </c>
    </row>
    <row r="179" spans="1:56" ht="27.75" customHeight="1" x14ac:dyDescent="0.45">
      <c r="A179" s="3">
        <v>45782</v>
      </c>
      <c r="B179" s="14" t="s">
        <v>650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163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145</v>
      </c>
      <c r="B180" s="14" t="s">
        <v>145</v>
      </c>
      <c r="C180" s="9" t="s">
        <v>149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132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913.67990999999995</v>
      </c>
    </row>
    <row r="181" spans="1:56" ht="27.75" customHeight="1" x14ac:dyDescent="0.45">
      <c r="A181" s="3" t="s">
        <v>145</v>
      </c>
      <c r="B181" s="14" t="s">
        <v>145</v>
      </c>
      <c r="C181" s="9" t="s">
        <v>152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3925.4396133333335</v>
      </c>
    </row>
    <row r="182" spans="1:56" ht="27.75" customHeight="1" x14ac:dyDescent="0.45">
      <c r="A182" s="3" t="s">
        <v>145</v>
      </c>
      <c r="B182" s="14" t="s">
        <v>145</v>
      </c>
      <c r="C182" s="9" t="s">
        <v>202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214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958.79990555555537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45796</v>
      </c>
      <c r="B184" s="14" t="s">
        <v>735</v>
      </c>
      <c r="C184" s="9" t="s">
        <v>222</v>
      </c>
      <c r="D184" s="13" t="s">
        <v>403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209</v>
      </c>
      <c r="T184" s="12">
        <v>45804</v>
      </c>
      <c r="U184" s="11">
        <v>11800</v>
      </c>
      <c r="V184" s="10">
        <v>0</v>
      </c>
      <c r="W184" s="10">
        <v>11800</v>
      </c>
      <c r="X184" s="10">
        <v>0</v>
      </c>
      <c r="Y184" s="10">
        <v>12390</v>
      </c>
      <c r="Z184" s="9" t="s">
        <v>163</v>
      </c>
      <c r="AA184" s="8">
        <v>14671.294</v>
      </c>
      <c r="AB184" s="8">
        <v>4030</v>
      </c>
      <c r="AC184" s="8">
        <v>10641.294</v>
      </c>
      <c r="AD184" s="8">
        <v>0</v>
      </c>
      <c r="AE184" s="8">
        <v>14671.294</v>
      </c>
      <c r="AF184" s="8" t="s">
        <v>271</v>
      </c>
      <c r="AG184" s="1" t="s">
        <v>122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719</v>
      </c>
      <c r="AZ184" s="2">
        <v>0</v>
      </c>
      <c r="BA184" s="2">
        <v>0</v>
      </c>
      <c r="BB184" s="2">
        <v>0</v>
      </c>
      <c r="BC184" s="1" t="s">
        <v>106</v>
      </c>
      <c r="BD184" s="56">
        <v>956.06114759999991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163</v>
      </c>
      <c r="AA185" s="8">
        <v>14671.294</v>
      </c>
      <c r="AB185" s="8">
        <v>4030</v>
      </c>
      <c r="AC185" s="8">
        <v>10641.294</v>
      </c>
      <c r="AD185" s="8">
        <v>0</v>
      </c>
      <c r="AE185" s="8">
        <v>14671.294</v>
      </c>
      <c r="AF185" s="8" t="s">
        <v>58</v>
      </c>
      <c r="AG185" s="1" t="s">
        <v>125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242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125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542.13559111111113</v>
      </c>
    </row>
    <row r="187" spans="1:56" ht="27.75" customHeight="1" x14ac:dyDescent="0.45">
      <c r="A187" s="3" t="s">
        <v>145</v>
      </c>
      <c r="B187" s="14" t="s">
        <v>145</v>
      </c>
      <c r="C187" s="9" t="s">
        <v>113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242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124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2471.1874488888889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242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126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243</v>
      </c>
      <c r="BD188" s="56">
        <v>0</v>
      </c>
    </row>
    <row r="189" spans="1:56" ht="27.75" customHeight="1" x14ac:dyDescent="0.45">
      <c r="A189" s="3">
        <v>45785</v>
      </c>
      <c r="B189" s="14" t="s">
        <v>651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45799</v>
      </c>
      <c r="U189" s="11">
        <v>8000</v>
      </c>
      <c r="V189" s="10">
        <v>0</v>
      </c>
      <c r="W189" s="10">
        <v>8000</v>
      </c>
      <c r="X189" s="10">
        <v>0</v>
      </c>
      <c r="Y189" s="10">
        <v>0</v>
      </c>
      <c r="Z189" s="9" t="s">
        <v>89</v>
      </c>
      <c r="AA189" s="8">
        <v>9946.6400000000012</v>
      </c>
      <c r="AB189" s="8">
        <v>4000</v>
      </c>
      <c r="AC189" s="8">
        <v>5946.6400000000012</v>
      </c>
      <c r="AD189" s="8">
        <v>0</v>
      </c>
      <c r="AE189" s="8">
        <v>9946.6400000000012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157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613.29680533333351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45798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278</v>
      </c>
      <c r="AG191" s="1" t="s">
        <v>125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1780.6167203825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27211.831212500001</v>
      </c>
      <c r="AB192" s="8">
        <v>4000</v>
      </c>
      <c r="AC192" s="8">
        <v>23211.831212500001</v>
      </c>
      <c r="AD192" s="8">
        <v>0</v>
      </c>
      <c r="AE192" s="8">
        <v>27211.831212500001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109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4E39-8CAD-4977-96A4-792496F27B0E}">
  <sheetPr>
    <tabColor rgb="FFFFFF00"/>
  </sheetPr>
  <dimension ref="A1:BD184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45796</v>
      </c>
      <c r="E3" s="81" t="s">
        <v>52</v>
      </c>
      <c r="F3" s="81"/>
      <c r="G3" s="82">
        <v>10.46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3707</v>
      </c>
      <c r="Y12" s="10">
        <v>1357.65</v>
      </c>
      <c r="Z12" s="9" t="s">
        <v>147</v>
      </c>
      <c r="AA12" s="8">
        <v>1194.8813415</v>
      </c>
      <c r="AB12" s="8">
        <v>1194.8813415</v>
      </c>
      <c r="AC12" s="8">
        <v>0</v>
      </c>
      <c r="AD12" s="8">
        <v>1194.8813415</v>
      </c>
      <c r="AE12" s="8">
        <v>0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1194.8813415</v>
      </c>
      <c r="AB13" s="8">
        <v>1194.8813415</v>
      </c>
      <c r="AC13" s="8">
        <v>0</v>
      </c>
      <c r="AD13" s="8">
        <v>1194.8813415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45793</v>
      </c>
      <c r="B14" s="14" t="s">
        <v>700</v>
      </c>
      <c r="C14" s="9" t="s">
        <v>559</v>
      </c>
      <c r="D14" s="13" t="s">
        <v>707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240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710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253</v>
      </c>
      <c r="D16" s="13" t="s">
        <v>254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186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45838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186</v>
      </c>
      <c r="AA17" s="8">
        <v>88010.999999999985</v>
      </c>
      <c r="AB17" s="8">
        <v>5000</v>
      </c>
      <c r="AC17" s="8">
        <v>83010.999999999985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45838</v>
      </c>
      <c r="AK17" s="3">
        <v>0</v>
      </c>
      <c r="AL17" s="3">
        <v>45829</v>
      </c>
      <c r="AM17" s="3">
        <v>45836</v>
      </c>
      <c r="AN17" s="3">
        <v>45837</v>
      </c>
      <c r="AO17" s="3">
        <v>45837</v>
      </c>
      <c r="AP17" s="3">
        <v>45833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6028.4432888888887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186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3834.93264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186</v>
      </c>
      <c r="AA19" s="8">
        <v>176580.8</v>
      </c>
      <c r="AB19" s="8">
        <v>40763.199999999997</v>
      </c>
      <c r="AC19" s="8">
        <v>135817.59999999998</v>
      </c>
      <c r="AD19" s="8">
        <v>0</v>
      </c>
      <c r="AE19" s="8">
        <v>0</v>
      </c>
      <c r="AF19" s="8" t="s">
        <v>58</v>
      </c>
      <c r="AG19" s="1" t="s">
        <v>125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45784</v>
      </c>
      <c r="B20" s="14" t="s">
        <v>602</v>
      </c>
      <c r="C20" s="9" t="s">
        <v>73</v>
      </c>
      <c r="D20" s="13" t="s">
        <v>408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155</v>
      </c>
      <c r="T20" s="12">
        <v>45797</v>
      </c>
      <c r="U20" s="11">
        <v>5000</v>
      </c>
      <c r="V20" s="10">
        <v>4942</v>
      </c>
      <c r="W20" s="10">
        <v>58</v>
      </c>
      <c r="X20" s="10">
        <v>5300</v>
      </c>
      <c r="Y20" s="10">
        <v>0</v>
      </c>
      <c r="Z20" s="9" t="s">
        <v>192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603</v>
      </c>
      <c r="AG20" s="1" t="s">
        <v>122</v>
      </c>
      <c r="AH20" s="1" t="s">
        <v>74</v>
      </c>
      <c r="AI20" s="1">
        <v>2</v>
      </c>
      <c r="AJ20" s="3">
        <v>45797</v>
      </c>
      <c r="AK20" s="3">
        <v>0</v>
      </c>
      <c r="AL20" s="3">
        <v>45788</v>
      </c>
      <c r="AM20" s="3">
        <v>45795</v>
      </c>
      <c r="AN20" s="3">
        <v>45796</v>
      </c>
      <c r="AO20" s="3">
        <v>45796</v>
      </c>
      <c r="AP20" s="3">
        <v>45792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193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433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4865</v>
      </c>
      <c r="W21" s="10">
        <v>135</v>
      </c>
      <c r="X21" s="10">
        <v>5260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122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45783</v>
      </c>
      <c r="B22" s="14" t="s">
        <v>604</v>
      </c>
      <c r="C22" s="9" t="s">
        <v>73</v>
      </c>
      <c r="D22" s="13" t="s">
        <v>59</v>
      </c>
      <c r="E22" s="9">
        <v>19</v>
      </c>
      <c r="F22" s="9">
        <v>36</v>
      </c>
      <c r="G22" s="9" t="s">
        <v>60</v>
      </c>
      <c r="H22" s="9">
        <v>0</v>
      </c>
      <c r="I22" s="9">
        <v>75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15000</v>
      </c>
      <c r="V22" s="10">
        <v>10000</v>
      </c>
      <c r="W22" s="10">
        <v>5000</v>
      </c>
      <c r="X22" s="10">
        <v>0</v>
      </c>
      <c r="Y22" s="10">
        <v>0</v>
      </c>
      <c r="Z22" s="9" t="s">
        <v>192</v>
      </c>
      <c r="AA22" s="8">
        <v>5238.75</v>
      </c>
      <c r="AB22" s="8">
        <v>5238.75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122</v>
      </c>
      <c r="AH22" s="1" t="s">
        <v>77</v>
      </c>
      <c r="AI22" s="1">
        <v>1</v>
      </c>
      <c r="AJ22" s="3">
        <v>45797</v>
      </c>
      <c r="AK22" s="3">
        <v>0</v>
      </c>
      <c r="AL22" s="3">
        <v>0</v>
      </c>
      <c r="AM22" s="3">
        <v>0</v>
      </c>
      <c r="AN22" s="3">
        <v>0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45791</v>
      </c>
      <c r="B23" s="14" t="s">
        <v>674</v>
      </c>
      <c r="C23" s="9" t="s">
        <v>73</v>
      </c>
      <c r="D23" s="13" t="s">
        <v>675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45798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676</v>
      </c>
      <c r="AG23" s="1" t="s">
        <v>125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10000</v>
      </c>
      <c r="V24" s="10">
        <v>10000</v>
      </c>
      <c r="W24" s="10">
        <v>0</v>
      </c>
      <c r="X24" s="10">
        <v>10412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123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223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9972</v>
      </c>
      <c r="W25" s="10">
        <v>28</v>
      </c>
      <c r="X25" s="10">
        <v>10400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124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45789</v>
      </c>
      <c r="B26" s="14" t="s">
        <v>678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192</v>
      </c>
      <c r="AA26" s="8">
        <v>10477.5</v>
      </c>
      <c r="AB26" s="8">
        <v>10477.5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77</v>
      </c>
      <c r="AI26" s="1">
        <v>1</v>
      </c>
      <c r="AJ26" s="3">
        <v>45800</v>
      </c>
      <c r="AK26" s="3">
        <v>0</v>
      </c>
      <c r="AL26" s="3">
        <v>0</v>
      </c>
      <c r="AM26" s="3">
        <v>0</v>
      </c>
      <c r="AN26" s="3">
        <v>0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45791</v>
      </c>
      <c r="B27" s="14" t="s">
        <v>679</v>
      </c>
      <c r="C27" s="9" t="s">
        <v>73</v>
      </c>
      <c r="D27" s="13" t="s">
        <v>225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680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674</v>
      </c>
      <c r="C28" s="9" t="s">
        <v>73</v>
      </c>
      <c r="D28" s="13" t="s">
        <v>675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605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4800</v>
      </c>
      <c r="W29" s="10">
        <v>200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10000</v>
      </c>
      <c r="V30" s="10">
        <v>5000</v>
      </c>
      <c r="W30" s="10">
        <v>5000</v>
      </c>
      <c r="X30" s="10">
        <v>10400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124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5000</v>
      </c>
      <c r="V31" s="10">
        <v>5220</v>
      </c>
      <c r="W31" s="10">
        <v>0</v>
      </c>
      <c r="X31" s="10">
        <v>5400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122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503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122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189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10000</v>
      </c>
      <c r="V33" s="10">
        <v>5000</v>
      </c>
      <c r="W33" s="10">
        <v>5000</v>
      </c>
      <c r="X33" s="10">
        <v>10413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123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225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5000</v>
      </c>
      <c r="V34" s="10">
        <v>5033</v>
      </c>
      <c r="W34" s="10">
        <v>0</v>
      </c>
      <c r="X34" s="10">
        <v>5400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608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4943</v>
      </c>
      <c r="W35" s="10">
        <v>57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680</v>
      </c>
      <c r="AG36" s="1" t="s">
        <v>61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680</v>
      </c>
      <c r="AG37" s="1" t="s">
        <v>122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 t="s">
        <v>145</v>
      </c>
      <c r="B39" s="14" t="s">
        <v>145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45807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192</v>
      </c>
      <c r="AA39" s="8">
        <v>88010.999999999985</v>
      </c>
      <c r="AB39" s="8">
        <v>13939</v>
      </c>
      <c r="AC39" s="8">
        <v>74071.999999999985</v>
      </c>
      <c r="AD39" s="8">
        <v>0</v>
      </c>
      <c r="AE39" s="8">
        <v>0</v>
      </c>
      <c r="AF39" s="8">
        <v>0</v>
      </c>
      <c r="AG39" s="1" t="s">
        <v>123</v>
      </c>
      <c r="AH39" s="1" t="s">
        <v>74</v>
      </c>
      <c r="AI39" s="1">
        <v>2</v>
      </c>
      <c r="AJ39" s="3">
        <v>45807</v>
      </c>
      <c r="AK39" s="3">
        <v>0</v>
      </c>
      <c r="AL39" s="3">
        <v>45798</v>
      </c>
      <c r="AM39" s="3">
        <v>45805</v>
      </c>
      <c r="AN39" s="3">
        <v>45806</v>
      </c>
      <c r="AO39" s="3">
        <v>45806</v>
      </c>
      <c r="AP39" s="3">
        <v>45802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5579.4322488888884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192</v>
      </c>
      <c r="AA40" s="8">
        <v>136486.9</v>
      </c>
      <c r="AB40" s="8">
        <v>62414.900000000009</v>
      </c>
      <c r="AC40" s="8">
        <v>74071.999999999985</v>
      </c>
      <c r="AD40" s="8">
        <v>0</v>
      </c>
      <c r="AE40" s="8">
        <v>0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194</v>
      </c>
      <c r="BD40" s="56">
        <v>0</v>
      </c>
    </row>
    <row r="41" spans="1:56" ht="27.75" customHeight="1" x14ac:dyDescent="0.45">
      <c r="A41" s="3">
        <v>45796</v>
      </c>
      <c r="B41" s="14" t="s">
        <v>137</v>
      </c>
      <c r="C41" s="9" t="s">
        <v>151</v>
      </c>
      <c r="D41" s="13" t="s">
        <v>711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240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45807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116</v>
      </c>
      <c r="AA41" s="8">
        <v>4999.0247999999992</v>
      </c>
      <c r="AB41" s="8">
        <v>0</v>
      </c>
      <c r="AC41" s="8">
        <v>4999.0247999999992</v>
      </c>
      <c r="AD41" s="8">
        <v>0</v>
      </c>
      <c r="AE41" s="8">
        <v>4999.0247999999992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229</v>
      </c>
      <c r="BD41" s="56">
        <v>422.13987199999997</v>
      </c>
    </row>
    <row r="42" spans="1:56" ht="27.75" customHeight="1" x14ac:dyDescent="0.45">
      <c r="A42" s="3">
        <v>45796</v>
      </c>
      <c r="B42" s="14" t="s">
        <v>137</v>
      </c>
      <c r="C42" s="9" t="s">
        <v>151</v>
      </c>
      <c r="D42" s="13" t="s">
        <v>712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240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45807</v>
      </c>
      <c r="U42" s="11">
        <v>5040</v>
      </c>
      <c r="V42" s="10">
        <v>834</v>
      </c>
      <c r="W42" s="10">
        <v>4206</v>
      </c>
      <c r="X42" s="10">
        <v>0</v>
      </c>
      <c r="Y42" s="10">
        <v>4416.3</v>
      </c>
      <c r="Z42" s="9" t="s">
        <v>116</v>
      </c>
      <c r="AA42" s="8">
        <v>4171.8052200000002</v>
      </c>
      <c r="AB42" s="8">
        <v>0</v>
      </c>
      <c r="AC42" s="8">
        <v>4171.8052200000002</v>
      </c>
      <c r="AD42" s="8">
        <v>0</v>
      </c>
      <c r="AE42" s="8">
        <v>4171.8052200000002</v>
      </c>
      <c r="AF42" s="8">
        <v>0</v>
      </c>
      <c r="AG42" s="1" t="s">
        <v>122</v>
      </c>
      <c r="AH42" s="1" t="s">
        <v>75</v>
      </c>
      <c r="AI42" s="1">
        <v>4</v>
      </c>
      <c r="AJ42" s="3">
        <v>45807</v>
      </c>
      <c r="AK42" s="3">
        <v>45803</v>
      </c>
      <c r="AL42" s="3">
        <v>45796</v>
      </c>
      <c r="AM42" s="3">
        <v>45804</v>
      </c>
      <c r="AN42" s="3">
        <v>45805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229</v>
      </c>
      <c r="BD42" s="56">
        <v>352.2857741333334</v>
      </c>
    </row>
    <row r="43" spans="1:56" ht="27.75" customHeight="1" x14ac:dyDescent="0.45">
      <c r="A43" s="3">
        <v>45796</v>
      </c>
      <c r="B43" s="14" t="s">
        <v>137</v>
      </c>
      <c r="C43" s="9" t="s">
        <v>151</v>
      </c>
      <c r="D43" s="13" t="s">
        <v>386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240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45807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123</v>
      </c>
      <c r="AH43" s="1" t="s">
        <v>75</v>
      </c>
      <c r="AI43" s="1">
        <v>4</v>
      </c>
      <c r="AJ43" s="3">
        <v>45807</v>
      </c>
      <c r="AK43" s="3">
        <v>45803</v>
      </c>
      <c r="AL43" s="3">
        <v>45796</v>
      </c>
      <c r="AM43" s="3">
        <v>45804</v>
      </c>
      <c r="AN43" s="3">
        <v>45805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229</v>
      </c>
      <c r="BD43" s="56">
        <v>422.13987199999997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240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45807</v>
      </c>
      <c r="U44" s="11">
        <v>400</v>
      </c>
      <c r="V44" s="10">
        <v>268</v>
      </c>
      <c r="W44" s="10">
        <v>132</v>
      </c>
      <c r="X44" s="10">
        <v>0</v>
      </c>
      <c r="Y44" s="10">
        <v>138.6</v>
      </c>
      <c r="Z44" s="9" t="s">
        <v>116</v>
      </c>
      <c r="AA44" s="8">
        <v>130.92684</v>
      </c>
      <c r="AB44" s="8">
        <v>130.92684</v>
      </c>
      <c r="AC44" s="8">
        <v>0</v>
      </c>
      <c r="AD44" s="8">
        <v>0</v>
      </c>
      <c r="AE44" s="8">
        <v>130.92684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45807</v>
      </c>
      <c r="AK44" s="3">
        <v>45803</v>
      </c>
      <c r="AL44" s="3">
        <v>45796</v>
      </c>
      <c r="AM44" s="3">
        <v>45804</v>
      </c>
      <c r="AN44" s="3">
        <v>45805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14300.781659999999</v>
      </c>
      <c r="AB45" s="8">
        <v>130.92684</v>
      </c>
      <c r="AC45" s="8">
        <v>14169.854819999999</v>
      </c>
      <c r="AD45" s="8">
        <v>0</v>
      </c>
      <c r="AE45" s="8">
        <v>14300.781659999999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124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45790</v>
      </c>
      <c r="B50" s="14" t="s">
        <v>701</v>
      </c>
      <c r="C50" s="9" t="s">
        <v>154</v>
      </c>
      <c r="D50" s="13" t="s">
        <v>682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45796</v>
      </c>
      <c r="U50" s="11">
        <v>8500</v>
      </c>
      <c r="V50" s="10">
        <v>0</v>
      </c>
      <c r="W50" s="10">
        <v>8500</v>
      </c>
      <c r="X50" s="10">
        <v>20350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713</v>
      </c>
      <c r="AG50" s="1" t="s">
        <v>124</v>
      </c>
      <c r="AH50" s="1" t="s">
        <v>75</v>
      </c>
      <c r="AI50" s="1">
        <v>4</v>
      </c>
      <c r="AJ50" s="3">
        <v>45796</v>
      </c>
      <c r="AK50" s="3">
        <v>45792</v>
      </c>
      <c r="AL50" s="3">
        <v>45785</v>
      </c>
      <c r="AM50" s="3">
        <v>45793</v>
      </c>
      <c r="AN50" s="3">
        <v>45794</v>
      </c>
      <c r="AO50" s="3">
        <v>45795</v>
      </c>
      <c r="AP50" s="3">
        <v>45791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683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</v>
      </c>
      <c r="V51" s="10">
        <v>0</v>
      </c>
      <c r="W51" s="10">
        <v>2000</v>
      </c>
      <c r="X51" s="10">
        <v>10100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713</v>
      </c>
      <c r="AG51" s="1" t="s">
        <v>122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45789</v>
      </c>
      <c r="B52" s="14" t="s">
        <v>692</v>
      </c>
      <c r="C52" s="9" t="s">
        <v>80</v>
      </c>
      <c r="D52" s="13" t="s">
        <v>681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45797</v>
      </c>
      <c r="U52" s="11">
        <v>5000</v>
      </c>
      <c r="V52" s="10">
        <v>0</v>
      </c>
      <c r="W52" s="10">
        <v>5000</v>
      </c>
      <c r="X52" s="10">
        <v>5519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>
        <v>45797</v>
      </c>
      <c r="AK52" s="3">
        <v>45793</v>
      </c>
      <c r="AL52" s="3">
        <v>45786</v>
      </c>
      <c r="AM52" s="3">
        <v>45794</v>
      </c>
      <c r="AN52" s="3">
        <v>45795</v>
      </c>
      <c r="AO52" s="3">
        <v>45796</v>
      </c>
      <c r="AP52" s="3">
        <v>45792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45785</v>
      </c>
      <c r="B53" s="14" t="s">
        <v>630</v>
      </c>
      <c r="C53" s="9" t="s">
        <v>631</v>
      </c>
      <c r="D53" s="13" t="s">
        <v>632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239</v>
      </c>
      <c r="M53" s="10">
        <v>21</v>
      </c>
      <c r="N53" s="9">
        <v>33</v>
      </c>
      <c r="O53" s="9">
        <v>40</v>
      </c>
      <c r="P53" s="10">
        <v>170.969464512</v>
      </c>
      <c r="Q53" s="10">
        <v>0</v>
      </c>
      <c r="R53" s="10">
        <v>170.969464512</v>
      </c>
      <c r="S53" s="9" t="s">
        <v>71</v>
      </c>
      <c r="T53" s="12">
        <v>45798</v>
      </c>
      <c r="U53" s="11">
        <v>10000</v>
      </c>
      <c r="V53" s="10">
        <v>0</v>
      </c>
      <c r="W53" s="10">
        <v>10000</v>
      </c>
      <c r="X53" s="10">
        <v>10500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45798</v>
      </c>
      <c r="AK53" s="3">
        <v>45794</v>
      </c>
      <c r="AL53" s="3">
        <v>45787</v>
      </c>
      <c r="AM53" s="3">
        <v>45795</v>
      </c>
      <c r="AN53" s="3">
        <v>45796</v>
      </c>
      <c r="AO53" s="3">
        <v>45797</v>
      </c>
      <c r="AP53" s="3">
        <v>45793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45720</v>
      </c>
      <c r="B54" s="14" t="s">
        <v>350</v>
      </c>
      <c r="C54" s="9" t="s">
        <v>111</v>
      </c>
      <c r="D54" s="13" t="s">
        <v>344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45798</v>
      </c>
      <c r="U54" s="11">
        <v>3000</v>
      </c>
      <c r="V54" s="10">
        <v>3047</v>
      </c>
      <c r="W54" s="10">
        <v>0</v>
      </c>
      <c r="X54" s="10">
        <v>5300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45783</v>
      </c>
      <c r="B55" s="14" t="s">
        <v>664</v>
      </c>
      <c r="C55" s="9" t="s">
        <v>154</v>
      </c>
      <c r="D55" s="13" t="s">
        <v>590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45799</v>
      </c>
      <c r="U55" s="11">
        <v>10385</v>
      </c>
      <c r="V55" s="10">
        <v>0</v>
      </c>
      <c r="W55" s="10">
        <v>10385</v>
      </c>
      <c r="X55" s="10">
        <v>10400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45799</v>
      </c>
      <c r="AK55" s="3">
        <v>45795</v>
      </c>
      <c r="AL55" s="3">
        <v>45788</v>
      </c>
      <c r="AM55" s="3">
        <v>45796</v>
      </c>
      <c r="AN55" s="3">
        <v>45797</v>
      </c>
      <c r="AO55" s="3">
        <v>45798</v>
      </c>
      <c r="AP55" s="3">
        <v>45794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45790</v>
      </c>
      <c r="B56" s="14" t="s">
        <v>701</v>
      </c>
      <c r="C56" s="9" t="s">
        <v>154</v>
      </c>
      <c r="D56" s="13" t="s">
        <v>684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81</v>
      </c>
      <c r="AA56" s="8">
        <v>21513.800000000003</v>
      </c>
      <c r="AB56" s="8">
        <v>21513.800000000003</v>
      </c>
      <c r="AC56" s="8">
        <v>0</v>
      </c>
      <c r="AD56" s="8">
        <v>0</v>
      </c>
      <c r="AE56" s="8">
        <v>21513.800000000003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45783</v>
      </c>
      <c r="B57" s="14" t="s">
        <v>664</v>
      </c>
      <c r="C57" s="9" t="s">
        <v>154</v>
      </c>
      <c r="D57" s="13" t="s">
        <v>591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81</v>
      </c>
      <c r="AA57" s="8">
        <v>5378.4500000000007</v>
      </c>
      <c r="AB57" s="8">
        <v>5378.4500000000007</v>
      </c>
      <c r="AC57" s="8">
        <v>0</v>
      </c>
      <c r="AD57" s="8">
        <v>0</v>
      </c>
      <c r="AE57" s="8">
        <v>5378.4500000000007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45805</v>
      </c>
      <c r="AK57" s="3">
        <v>45801</v>
      </c>
      <c r="AL57" s="3">
        <v>45794</v>
      </c>
      <c r="AM57" s="3">
        <v>45802</v>
      </c>
      <c r="AN57" s="3">
        <v>45803</v>
      </c>
      <c r="AO57" s="3">
        <v>45804</v>
      </c>
      <c r="AP57" s="3">
        <v>45800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137</v>
      </c>
      <c r="C58" s="9" t="s">
        <v>151</v>
      </c>
      <c r="D58" s="13" t="s">
        <v>714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45807</v>
      </c>
      <c r="U58" s="11">
        <v>5040</v>
      </c>
      <c r="V58" s="10">
        <v>732</v>
      </c>
      <c r="W58" s="10">
        <v>4308</v>
      </c>
      <c r="X58" s="10">
        <v>0</v>
      </c>
      <c r="Y58" s="10">
        <v>4523.4000000000005</v>
      </c>
      <c r="Z58" s="9" t="s">
        <v>81</v>
      </c>
      <c r="AA58" s="8">
        <v>4513.7070000000003</v>
      </c>
      <c r="AB58" s="8">
        <v>4513.7070000000003</v>
      </c>
      <c r="AC58" s="8">
        <v>0</v>
      </c>
      <c r="AD58" s="8">
        <v>0</v>
      </c>
      <c r="AE58" s="8">
        <v>4513.7070000000003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137</v>
      </c>
      <c r="C59" s="9" t="s">
        <v>151</v>
      </c>
      <c r="D59" s="13" t="s">
        <v>715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81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137</v>
      </c>
      <c r="C60" s="9" t="s">
        <v>151</v>
      </c>
      <c r="D60" s="13" t="s">
        <v>302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45807</v>
      </c>
      <c r="U60" s="11">
        <v>15040</v>
      </c>
      <c r="V60" s="10">
        <v>0</v>
      </c>
      <c r="W60" s="10">
        <v>15040</v>
      </c>
      <c r="X60" s="10">
        <v>0</v>
      </c>
      <c r="Y60" s="10">
        <v>15792</v>
      </c>
      <c r="Z60" s="9" t="s">
        <v>81</v>
      </c>
      <c r="AA60" s="8">
        <v>15758.160000000002</v>
      </c>
      <c r="AB60" s="8">
        <v>0</v>
      </c>
      <c r="AC60" s="8">
        <v>15758.160000000002</v>
      </c>
      <c r="AD60" s="8">
        <v>0</v>
      </c>
      <c r="AE60" s="8">
        <v>15758.160000000002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1190.6165333333331</v>
      </c>
    </row>
    <row r="61" spans="1:56" ht="27.75" customHeight="1" x14ac:dyDescent="0.45">
      <c r="A61" s="3">
        <v>45766</v>
      </c>
      <c r="B61" s="14" t="s">
        <v>479</v>
      </c>
      <c r="C61" s="9" t="s">
        <v>151</v>
      </c>
      <c r="D61" s="13" t="s">
        <v>302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1373</v>
      </c>
      <c r="V61" s="10">
        <v>0</v>
      </c>
      <c r="W61" s="10">
        <v>1373</v>
      </c>
      <c r="X61" s="10">
        <v>0</v>
      </c>
      <c r="Y61" s="10">
        <v>1441.65</v>
      </c>
      <c r="Z61" s="9" t="s">
        <v>81</v>
      </c>
      <c r="AA61" s="8">
        <v>1438.5607500000001</v>
      </c>
      <c r="AB61" s="8">
        <v>0</v>
      </c>
      <c r="AC61" s="8">
        <v>1438.5607500000001</v>
      </c>
      <c r="AD61" s="8">
        <v>0</v>
      </c>
      <c r="AE61" s="8">
        <v>1438.5607500000001</v>
      </c>
      <c r="AF61" s="8" t="s">
        <v>271</v>
      </c>
      <c r="AG61" s="1" t="s">
        <v>123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468</v>
      </c>
      <c r="AZ61" s="2">
        <v>0</v>
      </c>
      <c r="BA61" s="2">
        <v>0</v>
      </c>
      <c r="BB61" s="2">
        <v>0</v>
      </c>
      <c r="BC61" s="1" t="s">
        <v>107</v>
      </c>
      <c r="BD61" s="56">
        <v>108.69125666666667</v>
      </c>
    </row>
    <row r="62" spans="1:56" ht="27.75" customHeight="1" x14ac:dyDescent="0.45">
      <c r="A62" s="3">
        <v>45796</v>
      </c>
      <c r="B62" s="14" t="s">
        <v>137</v>
      </c>
      <c r="C62" s="9" t="s">
        <v>151</v>
      </c>
      <c r="D62" s="13" t="s">
        <v>221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15040</v>
      </c>
      <c r="V62" s="10">
        <v>1263</v>
      </c>
      <c r="W62" s="10">
        <v>13777</v>
      </c>
      <c r="X62" s="10">
        <v>0</v>
      </c>
      <c r="Y62" s="10">
        <v>14465.85</v>
      </c>
      <c r="Z62" s="9" t="s">
        <v>81</v>
      </c>
      <c r="AA62" s="8">
        <v>14434.851750000002</v>
      </c>
      <c r="AB62" s="8">
        <v>0</v>
      </c>
      <c r="AC62" s="8">
        <v>14434.851750000002</v>
      </c>
      <c r="AD62" s="8">
        <v>0</v>
      </c>
      <c r="AE62" s="8">
        <v>14434.851750000002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1090.6332433333332</v>
      </c>
    </row>
    <row r="63" spans="1:56" ht="27.75" customHeight="1" x14ac:dyDescent="0.45">
      <c r="A63" s="3">
        <v>45796</v>
      </c>
      <c r="B63" s="14" t="s">
        <v>137</v>
      </c>
      <c r="C63" s="9" t="s">
        <v>151</v>
      </c>
      <c r="D63" s="13" t="s">
        <v>342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45807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10477.5</v>
      </c>
      <c r="AB63" s="8">
        <v>0</v>
      </c>
      <c r="AC63" s="8">
        <v>10477.5</v>
      </c>
      <c r="AD63" s="8">
        <v>0</v>
      </c>
      <c r="AE63" s="8">
        <v>10477.5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791.63333333333321</v>
      </c>
    </row>
    <row r="64" spans="1:56" ht="27.75" customHeight="1" x14ac:dyDescent="0.45">
      <c r="A64" s="3">
        <v>45721</v>
      </c>
      <c r="B64" s="14" t="s">
        <v>354</v>
      </c>
      <c r="C64" s="9" t="s">
        <v>151</v>
      </c>
      <c r="D64" s="13" t="s">
        <v>342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45807</v>
      </c>
      <c r="U64" s="11">
        <v>971</v>
      </c>
      <c r="V64" s="10">
        <v>0</v>
      </c>
      <c r="W64" s="10">
        <v>971</v>
      </c>
      <c r="X64" s="10">
        <v>0</v>
      </c>
      <c r="Y64" s="10">
        <v>1019.5500000000001</v>
      </c>
      <c r="Z64" s="9" t="s">
        <v>81</v>
      </c>
      <c r="AA64" s="8">
        <v>1017.3652500000002</v>
      </c>
      <c r="AB64" s="8">
        <v>0</v>
      </c>
      <c r="AC64" s="8">
        <v>1017.3652500000002</v>
      </c>
      <c r="AD64" s="8">
        <v>0</v>
      </c>
      <c r="AE64" s="8">
        <v>1017.3652500000002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76.867596666666671</v>
      </c>
    </row>
    <row r="65" spans="1:56" ht="27.75" customHeight="1" x14ac:dyDescent="0.45">
      <c r="A65" s="3">
        <v>45796</v>
      </c>
      <c r="B65" s="14" t="s">
        <v>137</v>
      </c>
      <c r="C65" s="9" t="s">
        <v>151</v>
      </c>
      <c r="D65" s="13" t="s">
        <v>716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5040</v>
      </c>
      <c r="V65" s="10">
        <v>498</v>
      </c>
      <c r="W65" s="10">
        <v>4542</v>
      </c>
      <c r="X65" s="10">
        <v>0</v>
      </c>
      <c r="Y65" s="10">
        <v>4769.1000000000004</v>
      </c>
      <c r="Z65" s="9" t="s">
        <v>81</v>
      </c>
      <c r="AA65" s="8">
        <v>4758.8805000000002</v>
      </c>
      <c r="AB65" s="8">
        <v>0</v>
      </c>
      <c r="AC65" s="8">
        <v>4758.8805000000002</v>
      </c>
      <c r="AD65" s="8">
        <v>0</v>
      </c>
      <c r="AE65" s="8">
        <v>4758.8805000000002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359.5598599999999</v>
      </c>
    </row>
    <row r="66" spans="1:56" ht="27.75" customHeight="1" x14ac:dyDescent="0.45">
      <c r="A66" s="3">
        <v>45796</v>
      </c>
      <c r="B66" s="14" t="s">
        <v>137</v>
      </c>
      <c r="C66" s="9" t="s">
        <v>151</v>
      </c>
      <c r="D66" s="13" t="s">
        <v>159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</v>
      </c>
      <c r="V66" s="10">
        <v>183</v>
      </c>
      <c r="W66" s="10">
        <v>9817</v>
      </c>
      <c r="X66" s="10">
        <v>0</v>
      </c>
      <c r="Y66" s="10">
        <v>10307.85</v>
      </c>
      <c r="Z66" s="9" t="s">
        <v>81</v>
      </c>
      <c r="AA66" s="8">
        <v>10285.761750000001</v>
      </c>
      <c r="AB66" s="8">
        <v>0</v>
      </c>
      <c r="AC66" s="8">
        <v>10285.761750000001</v>
      </c>
      <c r="AD66" s="8">
        <v>0</v>
      </c>
      <c r="AE66" s="8">
        <v>10285.761750000001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777.1464433333332</v>
      </c>
    </row>
    <row r="67" spans="1:56" ht="27.75" customHeight="1" x14ac:dyDescent="0.45">
      <c r="A67" s="3">
        <v>45796</v>
      </c>
      <c r="B67" s="14" t="s">
        <v>137</v>
      </c>
      <c r="C67" s="9" t="s">
        <v>151</v>
      </c>
      <c r="D67" s="13" t="s">
        <v>140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10477.5</v>
      </c>
      <c r="AB67" s="8">
        <v>0</v>
      </c>
      <c r="AC67" s="8">
        <v>10477.5</v>
      </c>
      <c r="AD67" s="8">
        <v>0</v>
      </c>
      <c r="AE67" s="8">
        <v>10477.5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791.63333333333321</v>
      </c>
    </row>
    <row r="68" spans="1:56" ht="27.75" customHeight="1" x14ac:dyDescent="0.45">
      <c r="A68" s="3">
        <v>45766</v>
      </c>
      <c r="B68" s="14" t="s">
        <v>482</v>
      </c>
      <c r="C68" s="9" t="s">
        <v>151</v>
      </c>
      <c r="D68" s="13" t="s">
        <v>140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5200</v>
      </c>
      <c r="V68" s="10">
        <v>0</v>
      </c>
      <c r="W68" s="10">
        <v>5200</v>
      </c>
      <c r="X68" s="10">
        <v>35628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271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691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137</v>
      </c>
      <c r="C69" s="9" t="s">
        <v>151</v>
      </c>
      <c r="D69" s="13" t="s">
        <v>160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81</v>
      </c>
      <c r="AA69" s="8">
        <v>41910</v>
      </c>
      <c r="AB69" s="8">
        <v>0</v>
      </c>
      <c r="AC69" s="8">
        <v>41910</v>
      </c>
      <c r="AD69" s="8">
        <v>0</v>
      </c>
      <c r="AE69" s="8">
        <v>41910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3166.5333333333328</v>
      </c>
    </row>
    <row r="70" spans="1:56" ht="27.75" customHeight="1" x14ac:dyDescent="0.45">
      <c r="A70" s="3">
        <v>45766</v>
      </c>
      <c r="B70" s="14" t="s">
        <v>483</v>
      </c>
      <c r="C70" s="9" t="s">
        <v>151</v>
      </c>
      <c r="D70" s="13" t="s">
        <v>160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1866</v>
      </c>
      <c r="V70" s="10">
        <v>608</v>
      </c>
      <c r="W70" s="10">
        <v>1258</v>
      </c>
      <c r="X70" s="10">
        <v>0</v>
      </c>
      <c r="Y70" s="10">
        <v>1320.9</v>
      </c>
      <c r="Z70" s="9" t="s">
        <v>81</v>
      </c>
      <c r="AA70" s="8">
        <v>1318.0695000000003</v>
      </c>
      <c r="AB70" s="8">
        <v>0</v>
      </c>
      <c r="AC70" s="8">
        <v>1318.0695000000003</v>
      </c>
      <c r="AD70" s="8">
        <v>0</v>
      </c>
      <c r="AE70" s="8">
        <v>1318.0695000000003</v>
      </c>
      <c r="AF70" s="8" t="s">
        <v>271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99.587473333333321</v>
      </c>
    </row>
    <row r="71" spans="1:56" ht="27.75" customHeight="1" x14ac:dyDescent="0.45">
      <c r="A71" s="3">
        <v>45796</v>
      </c>
      <c r="B71" s="14" t="s">
        <v>137</v>
      </c>
      <c r="C71" s="9" t="s">
        <v>151</v>
      </c>
      <c r="D71" s="13" t="s">
        <v>304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7.75" customHeight="1" x14ac:dyDescent="0.45">
      <c r="A72" s="3">
        <v>45766</v>
      </c>
      <c r="B72" s="14" t="s">
        <v>483</v>
      </c>
      <c r="C72" s="9" t="s">
        <v>151</v>
      </c>
      <c r="D72" s="13" t="s">
        <v>304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1120</v>
      </c>
      <c r="V72" s="10">
        <v>700</v>
      </c>
      <c r="W72" s="10">
        <v>420</v>
      </c>
      <c r="X72" s="10">
        <v>0</v>
      </c>
      <c r="Y72" s="10">
        <v>441</v>
      </c>
      <c r="Z72" s="9" t="s">
        <v>81</v>
      </c>
      <c r="AA72" s="8">
        <v>440.05500000000006</v>
      </c>
      <c r="AB72" s="8">
        <v>0</v>
      </c>
      <c r="AC72" s="8">
        <v>440.05500000000006</v>
      </c>
      <c r="AD72" s="8">
        <v>0</v>
      </c>
      <c r="AE72" s="8">
        <v>440.05500000000006</v>
      </c>
      <c r="AF72" s="8" t="s">
        <v>271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33.248599999999996</v>
      </c>
    </row>
    <row r="73" spans="1:56" ht="27.75" customHeight="1" x14ac:dyDescent="0.45">
      <c r="A73" s="3">
        <v>45720</v>
      </c>
      <c r="B73" s="14" t="s">
        <v>349</v>
      </c>
      <c r="C73" s="9" t="s">
        <v>111</v>
      </c>
      <c r="D73" s="13" t="s">
        <v>452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45817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45817</v>
      </c>
      <c r="AK73" s="3">
        <v>45813</v>
      </c>
      <c r="AL73" s="3">
        <v>45806</v>
      </c>
      <c r="AM73" s="3">
        <v>45814</v>
      </c>
      <c r="AN73" s="3">
        <v>45815</v>
      </c>
      <c r="AO73" s="3">
        <v>45816</v>
      </c>
      <c r="AP73" s="3">
        <v>45812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45741</v>
      </c>
      <c r="B74" s="14" t="s">
        <v>387</v>
      </c>
      <c r="C74" s="9" t="s">
        <v>111</v>
      </c>
      <c r="D74" s="13" t="s">
        <v>382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45817</v>
      </c>
      <c r="U74" s="11">
        <v>2000</v>
      </c>
      <c r="V74" s="10">
        <v>1920</v>
      </c>
      <c r="W74" s="10">
        <v>80</v>
      </c>
      <c r="X74" s="10">
        <v>4209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45817</v>
      </c>
      <c r="AK74" s="3">
        <v>45813</v>
      </c>
      <c r="AL74" s="3">
        <v>45806</v>
      </c>
      <c r="AM74" s="3">
        <v>45814</v>
      </c>
      <c r="AN74" s="3">
        <v>45815</v>
      </c>
      <c r="AO74" s="3">
        <v>45816</v>
      </c>
      <c r="AP74" s="3">
        <v>45812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439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45782</v>
      </c>
      <c r="B75" s="14" t="s">
        <v>708</v>
      </c>
      <c r="C75" s="9" t="s">
        <v>80</v>
      </c>
      <c r="D75" s="13" t="s">
        <v>421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4126</v>
      </c>
      <c r="AC75" s="8">
        <v>1392.1499999999996</v>
      </c>
      <c r="AD75" s="8">
        <v>0</v>
      </c>
      <c r="AE75" s="8">
        <v>5518.15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105.18466666666666</v>
      </c>
    </row>
    <row r="76" spans="1:56" ht="27.75" customHeight="1" x14ac:dyDescent="0.45">
      <c r="A76" s="3">
        <v>45756</v>
      </c>
      <c r="B76" s="14" t="s">
        <v>443</v>
      </c>
      <c r="C76" s="9" t="s">
        <v>80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3000</v>
      </c>
      <c r="V76" s="10">
        <v>3148</v>
      </c>
      <c r="W76" s="10">
        <v>0</v>
      </c>
      <c r="X76" s="10">
        <v>6505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45740</v>
      </c>
      <c r="B77" s="14" t="s">
        <v>384</v>
      </c>
      <c r="C77" s="9" t="s">
        <v>80</v>
      </c>
      <c r="D77" s="13" t="s">
        <v>292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45820</v>
      </c>
      <c r="U77" s="11">
        <v>2500</v>
      </c>
      <c r="V77" s="10">
        <v>2825</v>
      </c>
      <c r="W77" s="10">
        <v>0</v>
      </c>
      <c r="X77" s="10">
        <v>5688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45820</v>
      </c>
      <c r="AK77" s="3">
        <v>45816</v>
      </c>
      <c r="AL77" s="3">
        <v>45809</v>
      </c>
      <c r="AM77" s="3">
        <v>45817</v>
      </c>
      <c r="AN77" s="3">
        <v>45818</v>
      </c>
      <c r="AO77" s="3">
        <v>45819</v>
      </c>
      <c r="AP77" s="3">
        <v>45815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45782</v>
      </c>
      <c r="B78" s="14" t="s">
        <v>708</v>
      </c>
      <c r="C78" s="9" t="s">
        <v>80</v>
      </c>
      <c r="D78" s="13" t="s">
        <v>421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303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111</v>
      </c>
      <c r="V79" s="10">
        <v>0</v>
      </c>
      <c r="W79" s="10">
        <v>111</v>
      </c>
      <c r="X79" s="10">
        <v>5600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45611</v>
      </c>
      <c r="B80" s="14" t="s">
        <v>237</v>
      </c>
      <c r="C80" s="9" t="s">
        <v>151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67</v>
      </c>
      <c r="V80" s="10">
        <v>67</v>
      </c>
      <c r="W80" s="10">
        <v>0</v>
      </c>
      <c r="X80" s="10">
        <v>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45721</v>
      </c>
      <c r="B81" s="14" t="s">
        <v>356</v>
      </c>
      <c r="C81" s="9" t="s">
        <v>151</v>
      </c>
      <c r="D81" s="13" t="s">
        <v>343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734</v>
      </c>
      <c r="V81" s="10">
        <v>0</v>
      </c>
      <c r="W81" s="10">
        <v>734</v>
      </c>
      <c r="X81" s="10">
        <v>5520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61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145</v>
      </c>
      <c r="B82" s="14" t="s">
        <v>145</v>
      </c>
      <c r="C82" s="9" t="s">
        <v>151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7916.333333333333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 t="s">
        <v>145</v>
      </c>
      <c r="B84" s="14" t="s">
        <v>145</v>
      </c>
      <c r="C84" s="9" t="s">
        <v>98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40000</v>
      </c>
      <c r="V84" s="10">
        <v>0</v>
      </c>
      <c r="W84" s="10">
        <v>40000</v>
      </c>
      <c r="X84" s="10">
        <v>0</v>
      </c>
      <c r="Y84" s="10">
        <v>42000</v>
      </c>
      <c r="Z84" s="9" t="s">
        <v>81</v>
      </c>
      <c r="AA84" s="8">
        <v>43027.600000000006</v>
      </c>
      <c r="AB84" s="8">
        <v>0</v>
      </c>
      <c r="AC84" s="8">
        <v>43027.600000000006</v>
      </c>
      <c r="AD84" s="8">
        <v>0</v>
      </c>
      <c r="AE84" s="8">
        <v>43027.600000000006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3250.9742222222226</v>
      </c>
    </row>
    <row r="85" spans="1:56" ht="27.75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388</v>
      </c>
      <c r="C92" s="9" t="s">
        <v>111</v>
      </c>
      <c r="D92" s="13" t="s">
        <v>383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45720</v>
      </c>
      <c r="B93" s="14" t="s">
        <v>137</v>
      </c>
      <c r="C93" s="9" t="s">
        <v>111</v>
      </c>
      <c r="D93" s="13" t="s">
        <v>264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45720</v>
      </c>
      <c r="B94" s="14" t="s">
        <v>137</v>
      </c>
      <c r="C94" s="9" t="s">
        <v>111</v>
      </c>
      <c r="D94" s="13" t="s">
        <v>289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45541</v>
      </c>
      <c r="B95" s="14" t="s">
        <v>207</v>
      </c>
      <c r="C95" s="9" t="s">
        <v>111</v>
      </c>
      <c r="D95" s="13" t="s">
        <v>208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3318</v>
      </c>
      <c r="W95" s="10">
        <v>0</v>
      </c>
      <c r="X95" s="10">
        <v>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213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 t="s">
        <v>298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45548</v>
      </c>
      <c r="B96" s="14" t="s">
        <v>211</v>
      </c>
      <c r="C96" s="9" t="s">
        <v>111</v>
      </c>
      <c r="D96" s="13" t="s">
        <v>210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2500</v>
      </c>
      <c r="V96" s="10">
        <v>2364</v>
      </c>
      <c r="W96" s="10">
        <v>136</v>
      </c>
      <c r="X96" s="10">
        <v>5500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45581</v>
      </c>
      <c r="B97" s="14" t="s">
        <v>217</v>
      </c>
      <c r="C97" s="9" t="s">
        <v>111</v>
      </c>
      <c r="D97" s="13" t="s">
        <v>218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363736.19150000007</v>
      </c>
      <c r="AB98" s="8">
        <v>44123.507000000005</v>
      </c>
      <c r="AC98" s="8">
        <v>319612.68449999997</v>
      </c>
      <c r="AD98" s="8">
        <v>0</v>
      </c>
      <c r="AE98" s="8">
        <v>363736.19150000007</v>
      </c>
      <c r="AF98" s="8" t="s">
        <v>58</v>
      </c>
      <c r="AG98" s="1" t="s">
        <v>122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45783</v>
      </c>
      <c r="B99" s="14" t="s">
        <v>610</v>
      </c>
      <c r="C99" s="9" t="s">
        <v>73</v>
      </c>
      <c r="D99" s="13" t="s">
        <v>611</v>
      </c>
      <c r="E99" s="9">
        <v>20</v>
      </c>
      <c r="F99" s="9">
        <v>32</v>
      </c>
      <c r="G99" s="9" t="s">
        <v>60</v>
      </c>
      <c r="H99" s="9">
        <v>0</v>
      </c>
      <c r="I99" s="9">
        <v>72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155</v>
      </c>
      <c r="T99" s="12">
        <v>45800</v>
      </c>
      <c r="U99" s="11">
        <v>5000</v>
      </c>
      <c r="V99" s="10">
        <v>5129</v>
      </c>
      <c r="W99" s="10">
        <v>0</v>
      </c>
      <c r="X99" s="10">
        <v>5500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606</v>
      </c>
      <c r="AG99" s="1" t="s">
        <v>126</v>
      </c>
      <c r="AH99" s="1" t="s">
        <v>74</v>
      </c>
      <c r="AI99" s="1">
        <v>2</v>
      </c>
      <c r="AJ99" s="3">
        <v>45800</v>
      </c>
      <c r="AK99" s="3">
        <v>0</v>
      </c>
      <c r="AL99" s="3">
        <v>45791</v>
      </c>
      <c r="AM99" s="3">
        <v>45798</v>
      </c>
      <c r="AN99" s="3">
        <v>45799</v>
      </c>
      <c r="AO99" s="3">
        <v>45799</v>
      </c>
      <c r="AP99" s="3">
        <v>45795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45771</v>
      </c>
      <c r="B100" s="14" t="s">
        <v>565</v>
      </c>
      <c r="C100" s="9" t="s">
        <v>86</v>
      </c>
      <c r="D100" s="13" t="s">
        <v>299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10000</v>
      </c>
      <c r="V100" s="10">
        <v>10117</v>
      </c>
      <c r="W100" s="10">
        <v>0</v>
      </c>
      <c r="X100" s="10">
        <v>10300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331</v>
      </c>
      <c r="AG100" s="1" t="s">
        <v>123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45771</v>
      </c>
      <c r="B101" s="14" t="s">
        <v>565</v>
      </c>
      <c r="C101" s="9" t="s">
        <v>86</v>
      </c>
      <c r="D101" s="13" t="s">
        <v>550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5000</v>
      </c>
      <c r="V101" s="10">
        <v>5100</v>
      </c>
      <c r="W101" s="10">
        <v>0</v>
      </c>
      <c r="X101" s="10">
        <v>5440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123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633</v>
      </c>
      <c r="C102" s="9" t="s">
        <v>86</v>
      </c>
      <c r="D102" s="13" t="s">
        <v>332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30000</v>
      </c>
      <c r="V102" s="10">
        <v>23500</v>
      </c>
      <c r="W102" s="10">
        <v>6500</v>
      </c>
      <c r="X102" s="10">
        <v>26485</v>
      </c>
      <c r="Y102" s="10">
        <v>3690.75</v>
      </c>
      <c r="Z102" s="9" t="s">
        <v>82</v>
      </c>
      <c r="AA102" s="8">
        <v>3970.1028675000002</v>
      </c>
      <c r="AB102" s="8">
        <v>3970.1028675000002</v>
      </c>
      <c r="AC102" s="8">
        <v>0</v>
      </c>
      <c r="AD102" s="8">
        <v>0</v>
      </c>
      <c r="AE102" s="8">
        <v>0</v>
      </c>
      <c r="AF102" s="8" t="s">
        <v>634</v>
      </c>
      <c r="AG102" s="1" t="s">
        <v>122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45796</v>
      </c>
      <c r="B103" s="14" t="s">
        <v>137</v>
      </c>
      <c r="C103" s="9" t="s">
        <v>151</v>
      </c>
      <c r="D103" s="13" t="s">
        <v>717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45807</v>
      </c>
      <c r="U103" s="11">
        <v>80000</v>
      </c>
      <c r="V103" s="10">
        <v>453</v>
      </c>
      <c r="W103" s="10">
        <v>79547</v>
      </c>
      <c r="X103" s="10">
        <v>0</v>
      </c>
      <c r="Y103" s="10">
        <v>83524.350000000006</v>
      </c>
      <c r="Z103" s="9" t="s">
        <v>82</v>
      </c>
      <c r="AA103" s="8">
        <v>83345.369250000003</v>
      </c>
      <c r="AB103" s="8">
        <v>0</v>
      </c>
      <c r="AC103" s="8">
        <v>83345.369250000003</v>
      </c>
      <c r="AD103" s="8">
        <v>0</v>
      </c>
      <c r="AE103" s="8">
        <v>0</v>
      </c>
      <c r="AF103" s="8" t="s">
        <v>271</v>
      </c>
      <c r="AG103" s="1" t="s">
        <v>124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6371.2904493333335</v>
      </c>
    </row>
    <row r="104" spans="1:56" ht="27.75" customHeight="1" x14ac:dyDescent="0.45">
      <c r="A104" s="3">
        <v>45796</v>
      </c>
      <c r="B104" s="14" t="s">
        <v>137</v>
      </c>
      <c r="C104" s="9" t="s">
        <v>151</v>
      </c>
      <c r="D104" s="13" t="s">
        <v>718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240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45807</v>
      </c>
      <c r="U104" s="11">
        <v>10000</v>
      </c>
      <c r="V104" s="10">
        <v>536</v>
      </c>
      <c r="W104" s="10">
        <v>9464</v>
      </c>
      <c r="X104" s="10">
        <v>0</v>
      </c>
      <c r="Y104" s="10">
        <v>9937.2000000000007</v>
      </c>
      <c r="Z104" s="9" t="s">
        <v>82</v>
      </c>
      <c r="AA104" s="8">
        <v>9915.9060000000027</v>
      </c>
      <c r="AB104" s="8">
        <v>0</v>
      </c>
      <c r="AC104" s="8">
        <v>9915.9060000000027</v>
      </c>
      <c r="AD104" s="8">
        <v>0</v>
      </c>
      <c r="AE104" s="8">
        <v>0</v>
      </c>
      <c r="AF104" s="8" t="s">
        <v>271</v>
      </c>
      <c r="AG104" s="1" t="s">
        <v>123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758.0159253333336</v>
      </c>
    </row>
    <row r="105" spans="1:56" ht="27.75" customHeight="1" x14ac:dyDescent="0.45">
      <c r="A105" s="3">
        <v>45785</v>
      </c>
      <c r="B105" s="14" t="s">
        <v>633</v>
      </c>
      <c r="C105" s="9" t="s">
        <v>86</v>
      </c>
      <c r="D105" s="13" t="s">
        <v>352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45810</v>
      </c>
      <c r="U105" s="11">
        <v>10000</v>
      </c>
      <c r="V105" s="10">
        <v>10025</v>
      </c>
      <c r="W105" s="10">
        <v>0</v>
      </c>
      <c r="X105" s="10">
        <v>10000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45785</v>
      </c>
      <c r="B106" s="14" t="s">
        <v>636</v>
      </c>
      <c r="C106" s="9" t="s">
        <v>86</v>
      </c>
      <c r="D106" s="13" t="s">
        <v>637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45813</v>
      </c>
      <c r="U106" s="11">
        <v>13000</v>
      </c>
      <c r="V106" s="10">
        <v>0</v>
      </c>
      <c r="W106" s="10">
        <v>13000</v>
      </c>
      <c r="X106" s="10">
        <v>13460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277</v>
      </c>
      <c r="AG106" s="1" t="s">
        <v>123</v>
      </c>
      <c r="AH106" s="1" t="s">
        <v>74</v>
      </c>
      <c r="AI106" s="1">
        <v>2</v>
      </c>
      <c r="AJ106" s="3">
        <v>45813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640</v>
      </c>
      <c r="C107" s="9" t="s">
        <v>86</v>
      </c>
      <c r="D107" s="13" t="s">
        <v>641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60000</v>
      </c>
      <c r="V107" s="10">
        <v>0</v>
      </c>
      <c r="W107" s="10">
        <v>60000</v>
      </c>
      <c r="X107" s="10">
        <v>0</v>
      </c>
      <c r="Y107" s="10">
        <v>63000</v>
      </c>
      <c r="Z107" s="9" t="s">
        <v>82</v>
      </c>
      <c r="AA107" s="8">
        <v>64541.400000000009</v>
      </c>
      <c r="AB107" s="8">
        <v>64541.400000000009</v>
      </c>
      <c r="AC107" s="8">
        <v>0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45785</v>
      </c>
      <c r="B108" s="14" t="s">
        <v>643</v>
      </c>
      <c r="C108" s="9" t="s">
        <v>86</v>
      </c>
      <c r="D108" s="13" t="s">
        <v>644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45817</v>
      </c>
      <c r="U108" s="11">
        <v>15000</v>
      </c>
      <c r="V108" s="10">
        <v>0</v>
      </c>
      <c r="W108" s="10">
        <v>15000</v>
      </c>
      <c r="X108" s="10">
        <v>0</v>
      </c>
      <c r="Y108" s="10">
        <v>15750</v>
      </c>
      <c r="Z108" s="9" t="s">
        <v>82</v>
      </c>
      <c r="AA108" s="8">
        <v>16135.350000000002</v>
      </c>
      <c r="AB108" s="8">
        <v>16135.350000000002</v>
      </c>
      <c r="AC108" s="8">
        <v>0</v>
      </c>
      <c r="AD108" s="8">
        <v>0</v>
      </c>
      <c r="AE108" s="8">
        <v>0</v>
      </c>
      <c r="AF108" s="8" t="s">
        <v>642</v>
      </c>
      <c r="AG108" s="1" t="s">
        <v>124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45785</v>
      </c>
      <c r="B109" s="14" t="s">
        <v>643</v>
      </c>
      <c r="C109" s="9" t="s">
        <v>86</v>
      </c>
      <c r="D109" s="13" t="s">
        <v>321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45817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82</v>
      </c>
      <c r="AA109" s="8">
        <v>43027.600000000006</v>
      </c>
      <c r="AB109" s="8">
        <v>43027.600000000006</v>
      </c>
      <c r="AC109" s="8">
        <v>0</v>
      </c>
      <c r="AD109" s="8">
        <v>0</v>
      </c>
      <c r="AE109" s="8">
        <v>0</v>
      </c>
      <c r="AF109" s="8" t="s">
        <v>642</v>
      </c>
      <c r="AG109" s="1" t="s">
        <v>61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693</v>
      </c>
      <c r="C110" s="9" t="s">
        <v>86</v>
      </c>
      <c r="D110" s="13" t="s">
        <v>653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642</v>
      </c>
      <c r="AG110" s="1" t="s">
        <v>122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1644.610488888889</v>
      </c>
    </row>
    <row r="111" spans="1:56" ht="27.75" customHeight="1" x14ac:dyDescent="0.45">
      <c r="A111" s="3">
        <v>45786</v>
      </c>
      <c r="B111" s="14" t="s">
        <v>694</v>
      </c>
      <c r="C111" s="9" t="s">
        <v>86</v>
      </c>
      <c r="D111" s="13" t="s">
        <v>654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284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10500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270</v>
      </c>
      <c r="AG111" s="1" t="s">
        <v>122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45838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82</v>
      </c>
      <c r="AA112" s="8">
        <v>104775.00000000001</v>
      </c>
      <c r="AB112" s="8">
        <v>0</v>
      </c>
      <c r="AC112" s="8">
        <v>104775.00000000001</v>
      </c>
      <c r="AD112" s="8">
        <v>0</v>
      </c>
      <c r="AE112" s="8">
        <v>0</v>
      </c>
      <c r="AF112" s="8" t="s">
        <v>271</v>
      </c>
      <c r="AG112" s="1" t="s">
        <v>122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8009.4666666666681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347224.52811750001</v>
      </c>
      <c r="AB113" s="8">
        <v>127674.45286750002</v>
      </c>
      <c r="AC113" s="8">
        <v>219550.07525000002</v>
      </c>
      <c r="AD113" s="8">
        <v>0</v>
      </c>
      <c r="AE113" s="8">
        <v>0</v>
      </c>
      <c r="AF113" s="8" t="s">
        <v>58</v>
      </c>
      <c r="AG113" s="1" t="s">
        <v>122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 t="s">
        <v>145</v>
      </c>
      <c r="B114" s="14" t="s">
        <v>145</v>
      </c>
      <c r="C114" s="9" t="s">
        <v>567</v>
      </c>
      <c r="D114" s="13" t="s">
        <v>567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568</v>
      </c>
      <c r="AA114" s="8">
        <v>1249170.095</v>
      </c>
      <c r="AB114" s="8">
        <v>306091</v>
      </c>
      <c r="AC114" s="8">
        <v>943079.09499999997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569</v>
      </c>
      <c r="BD114" s="56">
        <v>82833.780510833327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568</v>
      </c>
      <c r="AA115" s="8">
        <v>1249170.095</v>
      </c>
      <c r="AB115" s="8">
        <v>306091</v>
      </c>
      <c r="AC115" s="8">
        <v>943079.09499999997</v>
      </c>
      <c r="AD115" s="8">
        <v>0</v>
      </c>
      <c r="AE115" s="8">
        <v>0</v>
      </c>
      <c r="AF115" s="8" t="s">
        <v>58</v>
      </c>
      <c r="AG115" s="1" t="s">
        <v>125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570</v>
      </c>
      <c r="BD115" s="56">
        <v>0</v>
      </c>
    </row>
    <row r="116" spans="1:56" ht="27.75" customHeight="1" x14ac:dyDescent="0.45">
      <c r="A116" s="3" t="s">
        <v>145</v>
      </c>
      <c r="B116" s="14" t="s">
        <v>145</v>
      </c>
      <c r="C116" s="9" t="s">
        <v>191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139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124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45789</v>
      </c>
      <c r="B118" s="14" t="s">
        <v>695</v>
      </c>
      <c r="C118" s="9" t="s">
        <v>80</v>
      </c>
      <c r="D118" s="13" t="s">
        <v>685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>
        <v>45797</v>
      </c>
      <c r="U118" s="11">
        <v>3000</v>
      </c>
      <c r="V118" s="10">
        <v>0</v>
      </c>
      <c r="W118" s="10">
        <v>3000</v>
      </c>
      <c r="X118" s="10">
        <v>3300</v>
      </c>
      <c r="Y118" s="10">
        <v>0</v>
      </c>
      <c r="Z118" s="9" t="s">
        <v>128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68</v>
      </c>
      <c r="AI118" s="1">
        <v>4</v>
      </c>
      <c r="AJ118" s="3">
        <v>45797</v>
      </c>
      <c r="AK118" s="3">
        <v>45793</v>
      </c>
      <c r="AL118" s="3">
        <v>45787</v>
      </c>
      <c r="AM118" s="3">
        <v>45794</v>
      </c>
      <c r="AN118" s="3">
        <v>45795</v>
      </c>
      <c r="AO118" s="3">
        <v>45795</v>
      </c>
      <c r="AP118" s="3">
        <v>45792</v>
      </c>
      <c r="AQ118" s="3">
        <v>45796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0</v>
      </c>
    </row>
    <row r="119" spans="1:56" ht="27.75" customHeight="1" x14ac:dyDescent="0.45">
      <c r="A119" s="3">
        <v>45789</v>
      </c>
      <c r="B119" s="14" t="s">
        <v>696</v>
      </c>
      <c r="C119" s="9" t="s">
        <v>80</v>
      </c>
      <c r="D119" s="13" t="s">
        <v>686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>
        <v>45797</v>
      </c>
      <c r="U119" s="11">
        <v>3000</v>
      </c>
      <c r="V119" s="10">
        <v>0</v>
      </c>
      <c r="W119" s="10">
        <v>3000</v>
      </c>
      <c r="X119" s="10">
        <v>3335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68</v>
      </c>
      <c r="AI119" s="1">
        <v>4</v>
      </c>
      <c r="AJ119" s="3">
        <v>45797</v>
      </c>
      <c r="AK119" s="3">
        <v>45793</v>
      </c>
      <c r="AL119" s="3">
        <v>45787</v>
      </c>
      <c r="AM119" s="3">
        <v>45794</v>
      </c>
      <c r="AN119" s="3">
        <v>45795</v>
      </c>
      <c r="AO119" s="3">
        <v>45795</v>
      </c>
      <c r="AP119" s="3">
        <v>45792</v>
      </c>
      <c r="AQ119" s="3">
        <v>45796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customHeight="1" x14ac:dyDescent="0.45">
      <c r="A120" s="3">
        <v>45789</v>
      </c>
      <c r="B120" s="14" t="s">
        <v>697</v>
      </c>
      <c r="C120" s="9" t="s">
        <v>80</v>
      </c>
      <c r="D120" s="13" t="s">
        <v>687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68.387785804799989</v>
      </c>
      <c r="Q120" s="10">
        <v>0</v>
      </c>
      <c r="R120" s="10">
        <v>68.387785804799989</v>
      </c>
      <c r="S120" s="9" t="s">
        <v>67</v>
      </c>
      <c r="T120" s="12">
        <v>45797</v>
      </c>
      <c r="U120" s="11">
        <v>3000</v>
      </c>
      <c r="V120" s="10">
        <v>0</v>
      </c>
      <c r="W120" s="10">
        <v>3000</v>
      </c>
      <c r="X120" s="10">
        <v>3300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45797</v>
      </c>
      <c r="AK120" s="3">
        <v>45793</v>
      </c>
      <c r="AL120" s="3">
        <v>45787</v>
      </c>
      <c r="AM120" s="3">
        <v>45794</v>
      </c>
      <c r="AN120" s="3">
        <v>45795</v>
      </c>
      <c r="AO120" s="3">
        <v>45795</v>
      </c>
      <c r="AP120" s="3">
        <v>45792</v>
      </c>
      <c r="AQ120" s="3">
        <v>45796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customHeight="1" x14ac:dyDescent="0.45">
      <c r="A121" s="3">
        <v>45789</v>
      </c>
      <c r="B121" s="14" t="s">
        <v>698</v>
      </c>
      <c r="C121" s="9" t="s">
        <v>80</v>
      </c>
      <c r="D121" s="13" t="s">
        <v>688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>
        <v>45797</v>
      </c>
      <c r="U121" s="11">
        <v>5000</v>
      </c>
      <c r="V121" s="10">
        <v>0</v>
      </c>
      <c r="W121" s="10">
        <v>5000</v>
      </c>
      <c r="X121" s="10">
        <v>5430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45797</v>
      </c>
      <c r="AK121" s="3">
        <v>45793</v>
      </c>
      <c r="AL121" s="3">
        <v>45787</v>
      </c>
      <c r="AM121" s="3">
        <v>45794</v>
      </c>
      <c r="AN121" s="3">
        <v>45795</v>
      </c>
      <c r="AO121" s="3">
        <v>45795</v>
      </c>
      <c r="AP121" s="3">
        <v>45792</v>
      </c>
      <c r="AQ121" s="3">
        <v>45796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45786</v>
      </c>
      <c r="B122" s="14" t="s">
        <v>670</v>
      </c>
      <c r="C122" s="9" t="s">
        <v>115</v>
      </c>
      <c r="D122" s="13" t="s">
        <v>655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45800</v>
      </c>
      <c r="U122" s="11">
        <v>10000</v>
      </c>
      <c r="V122" s="10">
        <v>5000</v>
      </c>
      <c r="W122" s="10">
        <v>5000</v>
      </c>
      <c r="X122" s="10">
        <v>52750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45800</v>
      </c>
      <c r="AK122" s="3">
        <v>45796</v>
      </c>
      <c r="AL122" s="3">
        <v>45790</v>
      </c>
      <c r="AM122" s="3">
        <v>45797</v>
      </c>
      <c r="AN122" s="3">
        <v>45798</v>
      </c>
      <c r="AO122" s="3">
        <v>45798</v>
      </c>
      <c r="AP122" s="3">
        <v>45795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45786</v>
      </c>
      <c r="B123" s="14" t="s">
        <v>668</v>
      </c>
      <c r="C123" s="9" t="s">
        <v>566</v>
      </c>
      <c r="D123" s="13" t="s">
        <v>648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45800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5378.4500000000007</v>
      </c>
      <c r="AB123" s="8">
        <v>5378.4500000000007</v>
      </c>
      <c r="AC123" s="8">
        <v>0</v>
      </c>
      <c r="AD123" s="8">
        <v>5378.4500000000007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45800</v>
      </c>
      <c r="AK123" s="3">
        <v>45796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45795</v>
      </c>
      <c r="AQ123" s="3">
        <v>45799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45786</v>
      </c>
      <c r="B124" s="14" t="s">
        <v>669</v>
      </c>
      <c r="C124" s="9" t="s">
        <v>566</v>
      </c>
      <c r="D124" s="13" t="s">
        <v>649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45800</v>
      </c>
      <c r="U124" s="11">
        <v>5000</v>
      </c>
      <c r="V124" s="10">
        <v>0</v>
      </c>
      <c r="W124" s="10">
        <v>5000</v>
      </c>
      <c r="X124" s="10">
        <v>5412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126</v>
      </c>
      <c r="AH124" s="1" t="s">
        <v>68</v>
      </c>
      <c r="AI124" s="1">
        <v>4</v>
      </c>
      <c r="AJ124" s="3">
        <v>45800</v>
      </c>
      <c r="AK124" s="3">
        <v>45796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45795</v>
      </c>
      <c r="AQ124" s="3">
        <v>45799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45785</v>
      </c>
      <c r="B125" s="14" t="s">
        <v>625</v>
      </c>
      <c r="C125" s="9" t="s">
        <v>115</v>
      </c>
      <c r="D125" s="13" t="s">
        <v>626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128</v>
      </c>
      <c r="AA125" s="8">
        <v>5378.4500000000007</v>
      </c>
      <c r="AB125" s="8">
        <v>5378.4500000000007</v>
      </c>
      <c r="AC125" s="8">
        <v>0</v>
      </c>
      <c r="AD125" s="8">
        <v>5378.4500000000007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45786</v>
      </c>
      <c r="B126" s="14" t="s">
        <v>670</v>
      </c>
      <c r="C126" s="9" t="s">
        <v>115</v>
      </c>
      <c r="D126" s="13" t="s">
        <v>516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128</v>
      </c>
      <c r="AA126" s="8">
        <v>53784.500000000007</v>
      </c>
      <c r="AB126" s="8">
        <v>53784.500000000007</v>
      </c>
      <c r="AC126" s="8">
        <v>0</v>
      </c>
      <c r="AD126" s="8">
        <v>30438</v>
      </c>
      <c r="AE126" s="8">
        <v>23346.500000000007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45793</v>
      </c>
      <c r="B127" s="14" t="s">
        <v>709</v>
      </c>
      <c r="C127" s="9" t="s">
        <v>115</v>
      </c>
      <c r="D127" s="13" t="s">
        <v>357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45800</v>
      </c>
      <c r="U127" s="11">
        <v>50000</v>
      </c>
      <c r="V127" s="10">
        <v>0</v>
      </c>
      <c r="W127" s="10">
        <v>50000</v>
      </c>
      <c r="X127" s="10">
        <v>15785</v>
      </c>
      <c r="Y127" s="10">
        <v>35925.75</v>
      </c>
      <c r="Z127" s="9" t="s">
        <v>128</v>
      </c>
      <c r="AA127" s="8">
        <v>38644.970017500003</v>
      </c>
      <c r="AB127" s="8">
        <v>38644.970017500003</v>
      </c>
      <c r="AC127" s="8">
        <v>0</v>
      </c>
      <c r="AD127" s="8">
        <v>38644.970017500003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45792</v>
      </c>
      <c r="B128" s="14" t="s">
        <v>704</v>
      </c>
      <c r="C128" s="9" t="s">
        <v>203</v>
      </c>
      <c r="D128" s="13" t="s">
        <v>705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45803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45803</v>
      </c>
      <c r="AK128" s="3">
        <v>45799</v>
      </c>
      <c r="AL128" s="3">
        <v>45793</v>
      </c>
      <c r="AM128" s="3">
        <v>45800</v>
      </c>
      <c r="AN128" s="3">
        <v>45801</v>
      </c>
      <c r="AO128" s="3">
        <v>45801</v>
      </c>
      <c r="AP128" s="3">
        <v>45798</v>
      </c>
      <c r="AQ128" s="3">
        <v>45802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386.78226766666666</v>
      </c>
    </row>
    <row r="129" spans="1:56" ht="27.75" customHeight="1" x14ac:dyDescent="0.45">
      <c r="A129" s="3">
        <v>45792</v>
      </c>
      <c r="B129" s="14" t="s">
        <v>704</v>
      </c>
      <c r="C129" s="9" t="s">
        <v>203</v>
      </c>
      <c r="D129" s="13" t="s">
        <v>706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45803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45803</v>
      </c>
      <c r="AK129" s="3">
        <v>45799</v>
      </c>
      <c r="AL129" s="3">
        <v>45793</v>
      </c>
      <c r="AM129" s="3">
        <v>45800</v>
      </c>
      <c r="AN129" s="3">
        <v>45801</v>
      </c>
      <c r="AO129" s="3">
        <v>45801</v>
      </c>
      <c r="AP129" s="3">
        <v>45798</v>
      </c>
      <c r="AQ129" s="3">
        <v>45802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45628</v>
      </c>
      <c r="B130" s="14" t="s">
        <v>245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45805</v>
      </c>
      <c r="U130" s="11">
        <v>16000</v>
      </c>
      <c r="V130" s="10">
        <v>0</v>
      </c>
      <c r="W130" s="10">
        <v>16000</v>
      </c>
      <c r="X130" s="10">
        <v>0</v>
      </c>
      <c r="Y130" s="10">
        <v>16800</v>
      </c>
      <c r="Z130" s="9" t="s">
        <v>128</v>
      </c>
      <c r="AA130" s="8">
        <v>17211.04</v>
      </c>
      <c r="AB130" s="8">
        <v>0</v>
      </c>
      <c r="AC130" s="8">
        <v>17211.04</v>
      </c>
      <c r="AD130" s="8">
        <v>0</v>
      </c>
      <c r="AE130" s="8">
        <v>17211.04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45805</v>
      </c>
      <c r="AK130" s="3">
        <v>45801</v>
      </c>
      <c r="AL130" s="3">
        <v>45795</v>
      </c>
      <c r="AM130" s="3">
        <v>45802</v>
      </c>
      <c r="AN130" s="3">
        <v>45803</v>
      </c>
      <c r="AO130" s="3">
        <v>45803</v>
      </c>
      <c r="AP130" s="3">
        <v>45800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285</v>
      </c>
      <c r="AZ130" s="2">
        <v>0</v>
      </c>
      <c r="BA130" s="2">
        <v>0</v>
      </c>
      <c r="BB130" s="2">
        <v>0</v>
      </c>
      <c r="BC130" s="1" t="s">
        <v>129</v>
      </c>
      <c r="BD130" s="56">
        <v>1237.7032565333332</v>
      </c>
    </row>
    <row r="131" spans="1:56" ht="27.75" customHeight="1" x14ac:dyDescent="0.45">
      <c r="A131" s="3">
        <v>45785</v>
      </c>
      <c r="B131" s="14" t="s">
        <v>625</v>
      </c>
      <c r="C131" s="9" t="s">
        <v>115</v>
      </c>
      <c r="D131" s="13" t="s">
        <v>628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45807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45786</v>
      </c>
      <c r="B132" s="14" t="s">
        <v>671</v>
      </c>
      <c r="C132" s="9" t="s">
        <v>115</v>
      </c>
      <c r="D132" s="13" t="s">
        <v>656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45807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128</v>
      </c>
      <c r="AA132" s="8">
        <v>32270.700000000004</v>
      </c>
      <c r="AB132" s="8">
        <v>22699</v>
      </c>
      <c r="AC132" s="8">
        <v>9571.7000000000044</v>
      </c>
      <c r="AD132" s="8">
        <v>0</v>
      </c>
      <c r="AE132" s="8">
        <v>32270.700000000004</v>
      </c>
      <c r="AF132" s="8">
        <v>0</v>
      </c>
      <c r="AG132" s="1" t="s">
        <v>124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688.33285266666701</v>
      </c>
    </row>
    <row r="133" spans="1:56" ht="27.75" customHeight="1" x14ac:dyDescent="0.45">
      <c r="A133" s="3">
        <v>45786</v>
      </c>
      <c r="B133" s="14" t="s">
        <v>671</v>
      </c>
      <c r="C133" s="9" t="s">
        <v>115</v>
      </c>
      <c r="D133" s="13" t="s">
        <v>517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128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122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2320.6936060000003</v>
      </c>
    </row>
    <row r="134" spans="1:56" ht="27.75" customHeight="1" x14ac:dyDescent="0.45">
      <c r="A134" s="3">
        <v>45786</v>
      </c>
      <c r="B134" s="14" t="s">
        <v>671</v>
      </c>
      <c r="C134" s="9" t="s">
        <v>115</v>
      </c>
      <c r="D134" s="13" t="s">
        <v>657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128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32270.700000000004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2320.6936060000003</v>
      </c>
    </row>
    <row r="135" spans="1:56" ht="27.75" customHeight="1" x14ac:dyDescent="0.45">
      <c r="A135" s="3">
        <v>45667</v>
      </c>
      <c r="B135" s="14" t="s">
        <v>293</v>
      </c>
      <c r="C135" s="9" t="s">
        <v>111</v>
      </c>
      <c r="D135" s="13" t="s">
        <v>290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86.841632767999982</v>
      </c>
      <c r="Q135" s="10">
        <v>0</v>
      </c>
      <c r="R135" s="10">
        <v>86.841632767999982</v>
      </c>
      <c r="S135" s="9" t="s">
        <v>67</v>
      </c>
      <c r="T135" s="12">
        <v>45807</v>
      </c>
      <c r="U135" s="11">
        <v>4000</v>
      </c>
      <c r="V135" s="10">
        <v>0</v>
      </c>
      <c r="W135" s="10">
        <v>4000</v>
      </c>
      <c r="X135" s="10">
        <v>4138</v>
      </c>
      <c r="Y135" s="10">
        <v>0</v>
      </c>
      <c r="Z135" s="9" t="s">
        <v>128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45756</v>
      </c>
      <c r="B136" s="14" t="s">
        <v>445</v>
      </c>
      <c r="C136" s="9" t="s">
        <v>111</v>
      </c>
      <c r="D136" s="13" t="s">
        <v>422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4.4723440875519991</v>
      </c>
      <c r="Q136" s="10">
        <v>0</v>
      </c>
      <c r="R136" s="10">
        <v>4.4723440875519991</v>
      </c>
      <c r="S136" s="9" t="s">
        <v>67</v>
      </c>
      <c r="T136" s="12">
        <v>45833</v>
      </c>
      <c r="U136" s="11">
        <v>3000</v>
      </c>
      <c r="V136" s="10">
        <v>2794</v>
      </c>
      <c r="W136" s="10">
        <v>206</v>
      </c>
      <c r="X136" s="10">
        <v>6306</v>
      </c>
      <c r="Y136" s="10">
        <v>0</v>
      </c>
      <c r="Z136" s="9" t="s">
        <v>128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45833</v>
      </c>
      <c r="AK136" s="3">
        <v>45829</v>
      </c>
      <c r="AL136" s="3">
        <v>45823</v>
      </c>
      <c r="AM136" s="3">
        <v>45830</v>
      </c>
      <c r="AN136" s="3">
        <v>45831</v>
      </c>
      <c r="AO136" s="3">
        <v>45831</v>
      </c>
      <c r="AP136" s="3">
        <v>45828</v>
      </c>
      <c r="AQ136" s="3">
        <v>45832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 t="s">
        <v>145</v>
      </c>
      <c r="B137" s="14" t="s">
        <v>145</v>
      </c>
      <c r="C137" s="9" t="s">
        <v>115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45838</v>
      </c>
      <c r="U137" s="11">
        <v>130000</v>
      </c>
      <c r="V137" s="10">
        <v>0</v>
      </c>
      <c r="W137" s="10">
        <v>130000</v>
      </c>
      <c r="X137" s="10">
        <v>0</v>
      </c>
      <c r="Y137" s="10">
        <v>136500</v>
      </c>
      <c r="Z137" s="9" t="s">
        <v>128</v>
      </c>
      <c r="AA137" s="8">
        <v>139839.70000000001</v>
      </c>
      <c r="AB137" s="8">
        <v>0</v>
      </c>
      <c r="AC137" s="8">
        <v>139839.70000000001</v>
      </c>
      <c r="AD137" s="8">
        <v>0</v>
      </c>
      <c r="AE137" s="8">
        <v>139839.70000000001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10056.338959333332</v>
      </c>
    </row>
    <row r="138" spans="1:56" ht="27.75" customHeight="1" x14ac:dyDescent="0.45">
      <c r="A138" s="3">
        <v>45631</v>
      </c>
      <c r="B138" s="14" t="s">
        <v>250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286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45631</v>
      </c>
      <c r="B139" s="14" t="s">
        <v>251</v>
      </c>
      <c r="C139" s="9" t="s">
        <v>113</v>
      </c>
      <c r="D139" s="13" t="s">
        <v>158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128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123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287</v>
      </c>
      <c r="AZ139" s="2">
        <v>0</v>
      </c>
      <c r="BA139" s="2">
        <v>0</v>
      </c>
      <c r="BB139" s="2">
        <v>0</v>
      </c>
      <c r="BC139" s="1" t="s">
        <v>129</v>
      </c>
      <c r="BD139" s="56">
        <v>1237.7032565333332</v>
      </c>
    </row>
    <row r="140" spans="1:56" ht="27.75" customHeight="1" x14ac:dyDescent="0.45">
      <c r="A140" s="3" t="s">
        <v>145</v>
      </c>
      <c r="B140" s="14" t="s">
        <v>145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128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773.56453533333331</v>
      </c>
    </row>
    <row r="141" spans="1:56" ht="27.75" customHeight="1" x14ac:dyDescent="0.45">
      <c r="A141" s="3" t="s">
        <v>145</v>
      </c>
      <c r="B141" s="14" t="s">
        <v>145</v>
      </c>
      <c r="C141" s="9" t="s">
        <v>111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128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122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833.84229133333326</v>
      </c>
    </row>
    <row r="142" spans="1:56" ht="27.75" customHeight="1" x14ac:dyDescent="0.45">
      <c r="A142" s="3">
        <v>45066</v>
      </c>
      <c r="B142" s="14" t="s">
        <v>135</v>
      </c>
      <c r="C142" s="9" t="s">
        <v>80</v>
      </c>
      <c r="D142" s="13" t="s">
        <v>134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128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122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396.82856033333326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>
        <v>0</v>
      </c>
      <c r="H143" s="9">
        <v>0</v>
      </c>
      <c r="I143" s="9">
        <v>74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 t="s">
        <v>83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128</v>
      </c>
      <c r="AA143" s="8">
        <v>435476.79001750005</v>
      </c>
      <c r="AB143" s="8">
        <v>131263.82001750002</v>
      </c>
      <c r="AC143" s="8">
        <v>304212.97000000003</v>
      </c>
      <c r="AD143" s="8">
        <v>85218.320017500009</v>
      </c>
      <c r="AE143" s="8">
        <v>350258.47000000003</v>
      </c>
      <c r="AF143" s="8" t="s">
        <v>58</v>
      </c>
      <c r="AG143" s="1" t="s">
        <v>126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130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 t="s">
        <v>141</v>
      </c>
      <c r="U144" s="11">
        <v>325632</v>
      </c>
      <c r="V144" s="10">
        <v>325632</v>
      </c>
      <c r="W144" s="10">
        <v>0</v>
      </c>
      <c r="X144" s="10">
        <v>329710</v>
      </c>
      <c r="Y144" s="10">
        <v>0</v>
      </c>
      <c r="Z144" s="9" t="s">
        <v>322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68</v>
      </c>
      <c r="AI144" s="1">
        <v>4</v>
      </c>
      <c r="AJ144" s="3" t="s">
        <v>141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396</v>
      </c>
      <c r="AZ144" s="2">
        <v>0</v>
      </c>
      <c r="BA144" s="2">
        <v>0</v>
      </c>
      <c r="BB144" s="2">
        <v>0</v>
      </c>
      <c r="BC144" s="1" t="s">
        <v>324</v>
      </c>
      <c r="BD144" s="56">
        <v>0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 t="s">
        <v>141</v>
      </c>
      <c r="U145" s="11">
        <v>286971</v>
      </c>
      <c r="V145" s="10">
        <v>286971</v>
      </c>
      <c r="W145" s="10">
        <v>0</v>
      </c>
      <c r="X145" s="10">
        <v>288970</v>
      </c>
      <c r="Y145" s="10">
        <v>0</v>
      </c>
      <c r="Z145" s="9" t="s">
        <v>322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68</v>
      </c>
      <c r="AI145" s="1">
        <v>4</v>
      </c>
      <c r="AJ145" s="3" t="s">
        <v>141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324</v>
      </c>
      <c r="BD145" s="56">
        <v>0</v>
      </c>
    </row>
    <row r="146" spans="1:56" ht="27.75" customHeight="1" x14ac:dyDescent="0.45">
      <c r="A146" s="3">
        <v>45720</v>
      </c>
      <c r="B146" s="14" t="s">
        <v>351</v>
      </c>
      <c r="C146" s="9" t="s">
        <v>345</v>
      </c>
      <c r="D146" s="13" t="s">
        <v>346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308</v>
      </c>
      <c r="T146" s="12">
        <v>45800</v>
      </c>
      <c r="U146" s="11">
        <v>300000</v>
      </c>
      <c r="V146" s="10">
        <v>113779</v>
      </c>
      <c r="W146" s="10">
        <v>186221</v>
      </c>
      <c r="X146" s="10">
        <v>149581</v>
      </c>
      <c r="Y146" s="10">
        <v>157939.95000000001</v>
      </c>
      <c r="Z146" s="9" t="s">
        <v>322</v>
      </c>
      <c r="AA146" s="8">
        <v>156655.89820650002</v>
      </c>
      <c r="AB146" s="8">
        <v>144000</v>
      </c>
      <c r="AC146" s="8">
        <v>12655.898206500016</v>
      </c>
      <c r="AD146" s="8">
        <v>144000</v>
      </c>
      <c r="AE146" s="8">
        <v>12655.898206500016</v>
      </c>
      <c r="AF146" s="8">
        <v>0</v>
      </c>
      <c r="AG146" s="1" t="s">
        <v>122</v>
      </c>
      <c r="AH146" s="1" t="s">
        <v>68</v>
      </c>
      <c r="AI146" s="1">
        <v>4</v>
      </c>
      <c r="AJ146" s="3">
        <v>45800</v>
      </c>
      <c r="AK146" s="3">
        <v>45796</v>
      </c>
      <c r="AL146" s="3">
        <v>45790</v>
      </c>
      <c r="AM146" s="3">
        <v>45797</v>
      </c>
      <c r="AN146" s="3">
        <v>45798</v>
      </c>
      <c r="AO146" s="3">
        <v>45798</v>
      </c>
      <c r="AP146" s="3">
        <v>45795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324</v>
      </c>
      <c r="BD146" s="56">
        <v>1352.2405370371719</v>
      </c>
    </row>
    <row r="147" spans="1:56" ht="27.75" customHeight="1" x14ac:dyDescent="0.45">
      <c r="A147" s="3">
        <v>9</v>
      </c>
      <c r="B147" s="14" t="s">
        <v>699</v>
      </c>
      <c r="C147" s="9" t="s">
        <v>658</v>
      </c>
      <c r="D147" s="13" t="s">
        <v>659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660</v>
      </c>
      <c r="T147" s="12">
        <v>45863</v>
      </c>
      <c r="U147" s="11">
        <v>239700</v>
      </c>
      <c r="V147" s="10">
        <v>0</v>
      </c>
      <c r="W147" s="10">
        <v>239700</v>
      </c>
      <c r="X147" s="10">
        <v>0</v>
      </c>
      <c r="Y147" s="10">
        <v>251685</v>
      </c>
      <c r="Z147" s="9" t="s">
        <v>322</v>
      </c>
      <c r="AA147" s="8">
        <v>237751.239</v>
      </c>
      <c r="AB147" s="8">
        <v>33493</v>
      </c>
      <c r="AC147" s="8">
        <v>204258.239</v>
      </c>
      <c r="AD147" s="8">
        <v>0</v>
      </c>
      <c r="AE147" s="8">
        <v>237751.239</v>
      </c>
      <c r="AF147" s="8" t="s">
        <v>661</v>
      </c>
      <c r="AG147" s="1" t="s">
        <v>61</v>
      </c>
      <c r="AH147" s="1" t="s">
        <v>68</v>
      </c>
      <c r="AI147" s="1">
        <v>4</v>
      </c>
      <c r="AJ147" s="3">
        <v>45863</v>
      </c>
      <c r="AK147" s="3">
        <v>45859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324</v>
      </c>
      <c r="BD147" s="56">
        <v>21824.311976353336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63</v>
      </c>
      <c r="U148" s="11">
        <v>1087397</v>
      </c>
      <c r="V148" s="10">
        <v>0</v>
      </c>
      <c r="W148" s="10">
        <v>1087397</v>
      </c>
      <c r="X148" s="10">
        <v>0</v>
      </c>
      <c r="Y148" s="10">
        <v>1141766.8500000001</v>
      </c>
      <c r="Z148" s="9" t="s">
        <v>322</v>
      </c>
      <c r="AA148" s="8">
        <v>1078556.46239</v>
      </c>
      <c r="AB148" s="8">
        <v>0</v>
      </c>
      <c r="AC148" s="8">
        <v>1078556.46239</v>
      </c>
      <c r="AD148" s="8">
        <v>0</v>
      </c>
      <c r="AE148" s="8">
        <v>1078556.46239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519</v>
      </c>
      <c r="AZ148" s="2">
        <v>0</v>
      </c>
      <c r="BA148" s="2">
        <v>0</v>
      </c>
      <c r="BB148" s="2">
        <v>0</v>
      </c>
      <c r="BC148" s="1" t="s">
        <v>324</v>
      </c>
      <c r="BD148" s="56">
        <v>115240.16281816356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21.6</v>
      </c>
      <c r="F149" s="9">
        <v>34</v>
      </c>
      <c r="G149" s="9">
        <v>0</v>
      </c>
      <c r="H149" s="9">
        <v>0</v>
      </c>
      <c r="I149" s="9">
        <v>97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322</v>
      </c>
      <c r="AA149" s="8">
        <v>1472963.5995964999</v>
      </c>
      <c r="AB149" s="8">
        <v>177493</v>
      </c>
      <c r="AC149" s="8">
        <v>1295470.5995964999</v>
      </c>
      <c r="AD149" s="8">
        <v>144000</v>
      </c>
      <c r="AE149" s="8">
        <v>1328963.5995964999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 t="s">
        <v>145</v>
      </c>
      <c r="B150" s="14" t="s">
        <v>145</v>
      </c>
      <c r="C150" s="9" t="s">
        <v>257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11036.3</v>
      </c>
      <c r="AC150" s="8">
        <v>0</v>
      </c>
      <c r="AD150" s="8">
        <v>0</v>
      </c>
      <c r="AE150" s="8">
        <v>11036.3</v>
      </c>
      <c r="AF150" s="8" t="s">
        <v>402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145</v>
      </c>
      <c r="B151" s="14" t="s">
        <v>145</v>
      </c>
      <c r="C151" s="9" t="s">
        <v>282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39674.800000000003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145</v>
      </c>
      <c r="B152" s="14" t="s">
        <v>145</v>
      </c>
      <c r="C152" s="9" t="s">
        <v>295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132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145</v>
      </c>
      <c r="B153" s="14" t="s">
        <v>145</v>
      </c>
      <c r="C153" s="9" t="s">
        <v>295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4776</v>
      </c>
      <c r="AC153" s="8">
        <v>5142.7000000000007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384.41682499999996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70548.5</v>
      </c>
      <c r="AB154" s="8">
        <v>65405.8</v>
      </c>
      <c r="AC154" s="8">
        <v>5142.7000000000007</v>
      </c>
      <c r="AD154" s="8">
        <v>0</v>
      </c>
      <c r="AE154" s="8">
        <v>20955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195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197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196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195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197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123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196</v>
      </c>
      <c r="BD156" s="56">
        <v>0</v>
      </c>
    </row>
    <row r="157" spans="1:56" ht="27.75" customHeight="1" x14ac:dyDescent="0.45">
      <c r="A157" s="3" t="s">
        <v>145</v>
      </c>
      <c r="B157" s="14" t="s">
        <v>145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275</v>
      </c>
      <c r="AA157" s="8">
        <v>10756.900000000001</v>
      </c>
      <c r="AB157" s="8">
        <v>6000</v>
      </c>
      <c r="AC157" s="8">
        <v>4756.9000000000015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419.40001666666666</v>
      </c>
    </row>
    <row r="158" spans="1:56" ht="27.75" customHeight="1" x14ac:dyDescent="0.45">
      <c r="A158" s="3">
        <v>45727</v>
      </c>
      <c r="B158" s="14" t="s">
        <v>363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240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275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278</v>
      </c>
      <c r="AG158" s="1" t="s">
        <v>122</v>
      </c>
      <c r="AH158" s="1" t="s">
        <v>162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157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102.23013166666668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275</v>
      </c>
      <c r="AA159" s="8">
        <v>11916.410000000002</v>
      </c>
      <c r="AB159" s="8">
        <v>6000</v>
      </c>
      <c r="AC159" s="8">
        <v>5916.4100000000017</v>
      </c>
      <c r="AD159" s="8">
        <v>0</v>
      </c>
      <c r="AE159" s="8">
        <v>1159.5100000000002</v>
      </c>
      <c r="AF159" s="8" t="s">
        <v>58</v>
      </c>
      <c r="AG159" s="1" t="s">
        <v>122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276</v>
      </c>
      <c r="BD159" s="56">
        <v>0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100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319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 t="s">
        <v>320</v>
      </c>
      <c r="AG160" s="1" t="s">
        <v>123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340</v>
      </c>
      <c r="AZ160" s="2">
        <v>0</v>
      </c>
      <c r="BA160" s="2">
        <v>0</v>
      </c>
      <c r="BB160" s="2">
        <v>0</v>
      </c>
      <c r="BC160" s="1" t="s">
        <v>120</v>
      </c>
      <c r="BD160" s="56">
        <v>13779.977343611114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100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319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320</v>
      </c>
      <c r="AG161" s="1" t="s">
        <v>123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340</v>
      </c>
      <c r="AZ161" s="2">
        <v>0</v>
      </c>
      <c r="BA161" s="2">
        <v>0</v>
      </c>
      <c r="BB161" s="2">
        <v>0</v>
      </c>
      <c r="BC161" s="1" t="s">
        <v>120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156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320</v>
      </c>
      <c r="AG162" s="1" t="s">
        <v>123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100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319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120</v>
      </c>
      <c r="BD163" s="56">
        <v>20669.966015416667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101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122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100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101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320</v>
      </c>
      <c r="AG165" s="1" t="s">
        <v>122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14645.084321243019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100</v>
      </c>
      <c r="T166" s="12" t="s">
        <v>141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319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 t="s">
        <v>141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323</v>
      </c>
      <c r="AZ166" s="2">
        <v>0</v>
      </c>
      <c r="BA166" s="2">
        <v>0</v>
      </c>
      <c r="BB166" s="2">
        <v>0</v>
      </c>
      <c r="BC166" s="1" t="s">
        <v>120</v>
      </c>
      <c r="BD166" s="56">
        <v>0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141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319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141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1028658.6818200002</v>
      </c>
      <c r="AB168" s="8">
        <v>0</v>
      </c>
      <c r="AC168" s="8">
        <v>1028658.6818200002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0</v>
      </c>
    </row>
    <row r="169" spans="1:56" ht="27.75" customHeight="1" x14ac:dyDescent="0.45">
      <c r="A169" s="3">
        <v>45782</v>
      </c>
      <c r="B169" s="14" t="s">
        <v>650</v>
      </c>
      <c r="C169" s="9" t="s">
        <v>149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132</v>
      </c>
      <c r="T169" s="12">
        <v>45807</v>
      </c>
      <c r="U169" s="11">
        <v>5000</v>
      </c>
      <c r="V169" s="10">
        <v>5069</v>
      </c>
      <c r="W169" s="10">
        <v>0</v>
      </c>
      <c r="X169" s="10">
        <v>0</v>
      </c>
      <c r="Y169" s="10">
        <v>0</v>
      </c>
      <c r="Z169" s="9" t="s">
        <v>163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45807</v>
      </c>
      <c r="AK169" s="3">
        <v>0</v>
      </c>
      <c r="AL169" s="3">
        <v>0</v>
      </c>
      <c r="AM169" s="3">
        <v>0</v>
      </c>
      <c r="AN169" s="3">
        <v>0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 t="s">
        <v>145</v>
      </c>
      <c r="B170" s="14" t="s">
        <v>145</v>
      </c>
      <c r="C170" s="9" t="s">
        <v>149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913.67990999999995</v>
      </c>
    </row>
    <row r="171" spans="1:56" ht="27.75" customHeight="1" x14ac:dyDescent="0.45">
      <c r="A171" s="3" t="s">
        <v>145</v>
      </c>
      <c r="B171" s="14" t="s">
        <v>145</v>
      </c>
      <c r="C171" s="9" t="s">
        <v>152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3925.4396133333335</v>
      </c>
    </row>
    <row r="172" spans="1:56" ht="27.75" customHeight="1" x14ac:dyDescent="0.45">
      <c r="A172" s="3" t="s">
        <v>145</v>
      </c>
      <c r="B172" s="14" t="s">
        <v>145</v>
      </c>
      <c r="C172" s="9" t="s">
        <v>202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214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958.79990555555537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71805.8</v>
      </c>
      <c r="AB173" s="8">
        <v>0</v>
      </c>
      <c r="AC173" s="8">
        <v>71805.8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45794</v>
      </c>
      <c r="B174" s="14" t="s">
        <v>137</v>
      </c>
      <c r="C174" s="9" t="s">
        <v>222</v>
      </c>
      <c r="D174" s="13" t="s">
        <v>403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209</v>
      </c>
      <c r="T174" s="12">
        <v>45804</v>
      </c>
      <c r="U174" s="11">
        <v>11800</v>
      </c>
      <c r="V174" s="10">
        <v>0</v>
      </c>
      <c r="W174" s="10">
        <v>11800</v>
      </c>
      <c r="X174" s="10">
        <v>0</v>
      </c>
      <c r="Y174" s="10">
        <v>12390</v>
      </c>
      <c r="Z174" s="9" t="s">
        <v>163</v>
      </c>
      <c r="AA174" s="8">
        <v>14671.294</v>
      </c>
      <c r="AB174" s="8">
        <v>2030</v>
      </c>
      <c r="AC174" s="8">
        <v>12641.294</v>
      </c>
      <c r="AD174" s="8">
        <v>0</v>
      </c>
      <c r="AE174" s="8">
        <v>14671.294</v>
      </c>
      <c r="AF174" s="8" t="s">
        <v>271</v>
      </c>
      <c r="AG174" s="1" t="s">
        <v>122</v>
      </c>
      <c r="AH174" s="1" t="s">
        <v>68</v>
      </c>
      <c r="AI174" s="1">
        <v>4</v>
      </c>
      <c r="AJ174" s="3">
        <v>45804</v>
      </c>
      <c r="AK174" s="3">
        <v>45800</v>
      </c>
      <c r="AL174" s="3">
        <v>45794</v>
      </c>
      <c r="AM174" s="3">
        <v>45801</v>
      </c>
      <c r="AN174" s="3">
        <v>45802</v>
      </c>
      <c r="AO174" s="3">
        <v>45802</v>
      </c>
      <c r="AP174" s="3">
        <v>45799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 t="s">
        <v>719</v>
      </c>
      <c r="AZ174" s="2">
        <v>0</v>
      </c>
      <c r="BA174" s="2">
        <v>0</v>
      </c>
      <c r="BB174" s="2">
        <v>0</v>
      </c>
      <c r="BC174" s="1" t="s">
        <v>106</v>
      </c>
      <c r="BD174" s="56">
        <v>1135.7500364888888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163</v>
      </c>
      <c r="AA175" s="8">
        <v>14671.294</v>
      </c>
      <c r="AB175" s="8">
        <v>2030</v>
      </c>
      <c r="AC175" s="8">
        <v>12641.294</v>
      </c>
      <c r="AD175" s="8">
        <v>0</v>
      </c>
      <c r="AE175" s="8">
        <v>14671.294</v>
      </c>
      <c r="AF175" s="8" t="s">
        <v>58</v>
      </c>
      <c r="AG175" s="1" t="s">
        <v>125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 t="s">
        <v>145</v>
      </c>
      <c r="B176" s="14" t="s">
        <v>145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242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125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542.13559111111113</v>
      </c>
    </row>
    <row r="177" spans="1:56" ht="27.75" customHeight="1" x14ac:dyDescent="0.45">
      <c r="A177" s="3" t="s">
        <v>145</v>
      </c>
      <c r="B177" s="14" t="s">
        <v>145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242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242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243</v>
      </c>
      <c r="BD178" s="56">
        <v>0</v>
      </c>
    </row>
    <row r="179" spans="1:56" ht="27.75" customHeight="1" x14ac:dyDescent="0.45">
      <c r="A179" s="3">
        <v>45785</v>
      </c>
      <c r="B179" s="14" t="s">
        <v>651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45796</v>
      </c>
      <c r="U179" s="11">
        <v>8000</v>
      </c>
      <c r="V179" s="10">
        <v>0</v>
      </c>
      <c r="W179" s="10">
        <v>8000</v>
      </c>
      <c r="X179" s="10">
        <v>0</v>
      </c>
      <c r="Y179" s="10">
        <v>0</v>
      </c>
      <c r="Z179" s="9" t="s">
        <v>89</v>
      </c>
      <c r="AA179" s="8">
        <v>9946.6400000000012</v>
      </c>
      <c r="AB179" s="8">
        <v>2000</v>
      </c>
      <c r="AC179" s="8">
        <v>7946.6400000000012</v>
      </c>
      <c r="AD179" s="8">
        <v>0</v>
      </c>
      <c r="AE179" s="8">
        <v>9946.6400000000012</v>
      </c>
      <c r="AF179" s="8" t="s">
        <v>278</v>
      </c>
      <c r="AG179" s="1" t="s">
        <v>122</v>
      </c>
      <c r="AH179" s="1" t="s">
        <v>68</v>
      </c>
      <c r="AI179" s="1">
        <v>4</v>
      </c>
      <c r="AJ179" s="3">
        <v>45796</v>
      </c>
      <c r="AK179" s="3">
        <v>45792</v>
      </c>
      <c r="AL179" s="3">
        <v>45786</v>
      </c>
      <c r="AM179" s="3">
        <v>45793</v>
      </c>
      <c r="AN179" s="3">
        <v>45794</v>
      </c>
      <c r="AO179" s="3">
        <v>45794</v>
      </c>
      <c r="AP179" s="3">
        <v>45791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157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819.56347200000016</v>
      </c>
    </row>
    <row r="180" spans="1:56" ht="27.75" customHeight="1" x14ac:dyDescent="0.45">
      <c r="A180" s="3">
        <v>45723</v>
      </c>
      <c r="B180" s="14" t="s">
        <v>360</v>
      </c>
      <c r="C180" s="9" t="s">
        <v>113</v>
      </c>
      <c r="D180" s="13" t="s">
        <v>158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45798</v>
      </c>
      <c r="U180" s="11">
        <v>5000</v>
      </c>
      <c r="V180" s="10">
        <v>3600</v>
      </c>
      <c r="W180" s="10">
        <v>1400</v>
      </c>
      <c r="X180" s="10">
        <v>10500</v>
      </c>
      <c r="Y180" s="10">
        <v>0</v>
      </c>
      <c r="Z180" s="9" t="s">
        <v>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278</v>
      </c>
      <c r="AG180" s="1" t="s">
        <v>122</v>
      </c>
      <c r="AH180" s="1" t="s">
        <v>68</v>
      </c>
      <c r="AI180" s="1">
        <v>4</v>
      </c>
      <c r="AJ180" s="3">
        <v>45798</v>
      </c>
      <c r="AK180" s="3">
        <v>45794</v>
      </c>
      <c r="AL180" s="3">
        <v>45788</v>
      </c>
      <c r="AM180" s="3">
        <v>45795</v>
      </c>
      <c r="AN180" s="3">
        <v>45796</v>
      </c>
      <c r="AO180" s="3">
        <v>45796</v>
      </c>
      <c r="AP180" s="3">
        <v>45793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45723</v>
      </c>
      <c r="B181" s="14" t="s">
        <v>360</v>
      </c>
      <c r="C181" s="9" t="s">
        <v>113</v>
      </c>
      <c r="D181" s="13" t="s">
        <v>158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45805</v>
      </c>
      <c r="U181" s="11">
        <v>25000</v>
      </c>
      <c r="V181" s="10">
        <v>0</v>
      </c>
      <c r="W181" s="10">
        <v>25000</v>
      </c>
      <c r="X181" s="10">
        <v>11775</v>
      </c>
      <c r="Y181" s="10">
        <v>13886.25</v>
      </c>
      <c r="Z181" s="9" t="s">
        <v>89</v>
      </c>
      <c r="AA181" s="8">
        <v>17265.191212499998</v>
      </c>
      <c r="AB181" s="8">
        <v>0</v>
      </c>
      <c r="AC181" s="8">
        <v>17265.191212499998</v>
      </c>
      <c r="AD181" s="8">
        <v>0</v>
      </c>
      <c r="AE181" s="8">
        <v>17265.191212499998</v>
      </c>
      <c r="AF181" s="8" t="s">
        <v>278</v>
      </c>
      <c r="AG181" s="1" t="s">
        <v>125</v>
      </c>
      <c r="AH181" s="1" t="s">
        <v>68</v>
      </c>
      <c r="AI181" s="1">
        <v>4</v>
      </c>
      <c r="AJ181" s="3">
        <v>45805</v>
      </c>
      <c r="AK181" s="3">
        <v>45801</v>
      </c>
      <c r="AL181" s="3">
        <v>45795</v>
      </c>
      <c r="AM181" s="3">
        <v>45802</v>
      </c>
      <c r="AN181" s="3">
        <v>45803</v>
      </c>
      <c r="AO181" s="3">
        <v>45803</v>
      </c>
      <c r="AP181" s="3">
        <v>45800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1780.6167203825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89</v>
      </c>
      <c r="AA182" s="8">
        <v>27211.831212500001</v>
      </c>
      <c r="AB182" s="8">
        <v>2000</v>
      </c>
      <c r="AC182" s="8">
        <v>25211.831212500001</v>
      </c>
      <c r="AD182" s="8">
        <v>0</v>
      </c>
      <c r="AE182" s="8">
        <v>27211.831212500001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109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136</v>
      </c>
      <c r="AA183" s="8">
        <v>13550.900000000001</v>
      </c>
      <c r="AB183" s="8">
        <v>13550.900000000001</v>
      </c>
      <c r="AC183" s="8">
        <v>0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45807</v>
      </c>
      <c r="AK183" s="3">
        <v>0</v>
      </c>
      <c r="AL183" s="3">
        <v>0</v>
      </c>
      <c r="AM183" s="3">
        <v>0</v>
      </c>
      <c r="AN183" s="3">
        <v>0</v>
      </c>
      <c r="AO183" s="3">
        <v>45806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136</v>
      </c>
      <c r="AA184" s="8">
        <v>13550.900000000001</v>
      </c>
      <c r="AB184" s="8">
        <v>13550.900000000001</v>
      </c>
      <c r="AC184" s="8">
        <v>0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167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169-DFF7-4D55-9F12-AB277C9A9824}">
  <sheetPr>
    <tabColor rgb="FFFFFF00"/>
  </sheetPr>
  <dimension ref="A1:BD173"/>
  <sheetViews>
    <sheetView zoomScale="80" zoomScaleNormal="80" workbookViewId="0">
      <selection activeCell="F17" sqref="F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45794</v>
      </c>
      <c r="E3" s="81" t="s">
        <v>52</v>
      </c>
      <c r="F3" s="81"/>
      <c r="G3" s="82">
        <v>10.33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707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176580.8</v>
      </c>
      <c r="AB20" s="8">
        <v>35763.199999999997</v>
      </c>
      <c r="AC20" s="8">
        <v>140817.59999999998</v>
      </c>
      <c r="AD20" s="8">
        <v>0</v>
      </c>
      <c r="AE20" s="8">
        <v>0</v>
      </c>
      <c r="AF20" s="8" t="s">
        <v>58</v>
      </c>
      <c r="AG20" s="1" t="s">
        <v>125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408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4942</v>
      </c>
      <c r="W21" s="10">
        <v>58</v>
      </c>
      <c r="X21" s="10">
        <v>5300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124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602</v>
      </c>
      <c r="C22" s="9" t="s">
        <v>73</v>
      </c>
      <c r="D22" s="13" t="s">
        <v>433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5000</v>
      </c>
      <c r="V22" s="10">
        <v>4865</v>
      </c>
      <c r="W22" s="10">
        <v>135</v>
      </c>
      <c r="X22" s="10">
        <v>5260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122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45783</v>
      </c>
      <c r="B23" s="14" t="s">
        <v>604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192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603</v>
      </c>
      <c r="AG23" s="1" t="s">
        <v>123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125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10000</v>
      </c>
      <c r="W25" s="10">
        <v>0</v>
      </c>
      <c r="X25" s="10">
        <v>10412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123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223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192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676</v>
      </c>
      <c r="AG26" s="1" t="s">
        <v>124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45789</v>
      </c>
      <c r="B27" s="14" t="s">
        <v>678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192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122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680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605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4800</v>
      </c>
      <c r="W30" s="10">
        <v>200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123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10000</v>
      </c>
      <c r="V31" s="10">
        <v>5000</v>
      </c>
      <c r="W31" s="10">
        <v>5000</v>
      </c>
      <c r="X31" s="10">
        <v>10400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124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5000</v>
      </c>
      <c r="V32" s="10">
        <v>5220</v>
      </c>
      <c r="W32" s="10">
        <v>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606</v>
      </c>
      <c r="AG32" s="1" t="s">
        <v>124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503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189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10000</v>
      </c>
      <c r="V34" s="10">
        <v>5000</v>
      </c>
      <c r="W34" s="10">
        <v>5000</v>
      </c>
      <c r="X34" s="10">
        <v>10413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608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45804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607</v>
      </c>
      <c r="AG36" s="1" t="s">
        <v>123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680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705.02926755555563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705.02926755555563</v>
      </c>
    </row>
    <row r="39" spans="1:56" ht="27.75" customHeight="1" x14ac:dyDescent="0.45">
      <c r="A39" s="3">
        <v>45791</v>
      </c>
      <c r="B39" s="14" t="s">
        <v>679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680</v>
      </c>
      <c r="AG39" s="1" t="s">
        <v>122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 t="s">
        <v>145</v>
      </c>
      <c r="B40" s="14" t="s">
        <v>145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192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6629.37968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192</v>
      </c>
      <c r="AA41" s="8">
        <v>160166.04999999999</v>
      </c>
      <c r="AB41" s="8">
        <v>44354.750000000007</v>
      </c>
      <c r="AC41" s="8">
        <v>115811.29999999999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194</v>
      </c>
      <c r="BD41" s="56">
        <v>0</v>
      </c>
    </row>
    <row r="42" spans="1:56" ht="27.75" customHeight="1" x14ac:dyDescent="0.45">
      <c r="A42" s="3">
        <v>45782</v>
      </c>
      <c r="B42" s="14" t="s">
        <v>588</v>
      </c>
      <c r="C42" s="9" t="s">
        <v>279</v>
      </c>
      <c r="D42" s="13" t="s">
        <v>589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0</v>
      </c>
      <c r="Q42" s="10">
        <v>33</v>
      </c>
      <c r="R42" s="10">
        <v>0</v>
      </c>
      <c r="S42" s="9" t="s">
        <v>132</v>
      </c>
      <c r="T42" s="12">
        <v>45796</v>
      </c>
      <c r="U42" s="11">
        <v>15000</v>
      </c>
      <c r="V42" s="10">
        <v>15020</v>
      </c>
      <c r="W42" s="10">
        <v>0</v>
      </c>
      <c r="X42" s="10">
        <v>16343</v>
      </c>
      <c r="Y42" s="10">
        <v>0</v>
      </c>
      <c r="Z42" s="9" t="s">
        <v>280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122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281</v>
      </c>
      <c r="BD43" s="56">
        <v>0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124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45766</v>
      </c>
      <c r="B50" s="14" t="s">
        <v>482</v>
      </c>
      <c r="C50" s="9" t="s">
        <v>151</v>
      </c>
      <c r="D50" s="13" t="s">
        <v>140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271</v>
      </c>
      <c r="AG50" s="1" t="s">
        <v>123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691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682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20350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45790</v>
      </c>
      <c r="B52" s="14" t="s">
        <v>701</v>
      </c>
      <c r="C52" s="9" t="s">
        <v>154</v>
      </c>
      <c r="D52" s="13" t="s">
        <v>683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10100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45789</v>
      </c>
      <c r="B53" s="14" t="s">
        <v>692</v>
      </c>
      <c r="C53" s="9" t="s">
        <v>80</v>
      </c>
      <c r="D53" s="13" t="s">
        <v>681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5378.4500000000007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45785</v>
      </c>
      <c r="B54" s="14" t="s">
        <v>630</v>
      </c>
      <c r="C54" s="9" t="s">
        <v>631</v>
      </c>
      <c r="D54" s="13" t="s">
        <v>632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239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45720</v>
      </c>
      <c r="B55" s="14" t="s">
        <v>350</v>
      </c>
      <c r="C55" s="9" t="s">
        <v>111</v>
      </c>
      <c r="D55" s="13" t="s">
        <v>344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45783</v>
      </c>
      <c r="B56" s="14" t="s">
        <v>664</v>
      </c>
      <c r="C56" s="9" t="s">
        <v>154</v>
      </c>
      <c r="D56" s="13" t="s">
        <v>590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10400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45790</v>
      </c>
      <c r="B57" s="14" t="s">
        <v>701</v>
      </c>
      <c r="C57" s="9" t="s">
        <v>154</v>
      </c>
      <c r="D57" s="13" t="s">
        <v>684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21513.800000000003</v>
      </c>
      <c r="AC57" s="8">
        <v>0</v>
      </c>
      <c r="AD57" s="8">
        <v>0</v>
      </c>
      <c r="AE57" s="8">
        <v>21513.800000000003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45783</v>
      </c>
      <c r="B58" s="14" t="s">
        <v>664</v>
      </c>
      <c r="C58" s="9" t="s">
        <v>154</v>
      </c>
      <c r="D58" s="13" t="s">
        <v>591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 t="s">
        <v>145</v>
      </c>
      <c r="B59" s="14" t="s">
        <v>145</v>
      </c>
      <c r="C59" s="9" t="s">
        <v>151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3729</v>
      </c>
      <c r="AC59" s="8">
        <v>101046.00000000001</v>
      </c>
      <c r="AD59" s="8">
        <v>0</v>
      </c>
      <c r="AE59" s="8">
        <v>104775.00000000001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7634.5866666666661</v>
      </c>
    </row>
    <row r="60" spans="1:56" ht="27.75" customHeight="1" x14ac:dyDescent="0.45">
      <c r="A60" s="3">
        <v>45720</v>
      </c>
      <c r="B60" s="14" t="s">
        <v>349</v>
      </c>
      <c r="C60" s="9" t="s">
        <v>111</v>
      </c>
      <c r="D60" s="13" t="s">
        <v>452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7.75" customHeight="1" x14ac:dyDescent="0.45">
      <c r="A61" s="3">
        <v>45741</v>
      </c>
      <c r="B61" s="14" t="s">
        <v>387</v>
      </c>
      <c r="C61" s="9" t="s">
        <v>111</v>
      </c>
      <c r="D61" s="13" t="s">
        <v>382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45817</v>
      </c>
      <c r="U61" s="11">
        <v>2000</v>
      </c>
      <c r="V61" s="10">
        <v>1920</v>
      </c>
      <c r="W61" s="10">
        <v>80</v>
      </c>
      <c r="X61" s="10">
        <v>4209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45817</v>
      </c>
      <c r="AK61" s="3">
        <v>45813</v>
      </c>
      <c r="AL61" s="3">
        <v>45806</v>
      </c>
      <c r="AM61" s="3">
        <v>45814</v>
      </c>
      <c r="AN61" s="3">
        <v>45815</v>
      </c>
      <c r="AO61" s="3">
        <v>45816</v>
      </c>
      <c r="AP61" s="3">
        <v>45812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439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45782</v>
      </c>
      <c r="B62" s="14" t="s">
        <v>708</v>
      </c>
      <c r="C62" s="9" t="s">
        <v>80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443</v>
      </c>
      <c r="C63" s="9" t="s">
        <v>80</v>
      </c>
      <c r="D63" s="13" t="s">
        <v>444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384</v>
      </c>
      <c r="C64" s="9" t="s">
        <v>80</v>
      </c>
      <c r="D64" s="13" t="s">
        <v>292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144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45766</v>
      </c>
      <c r="B65" s="14" t="s">
        <v>483</v>
      </c>
      <c r="C65" s="9" t="s">
        <v>151</v>
      </c>
      <c r="D65" s="13" t="s">
        <v>160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1866</v>
      </c>
      <c r="V65" s="10">
        <v>608</v>
      </c>
      <c r="W65" s="10">
        <v>1258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271</v>
      </c>
      <c r="AG65" s="1" t="s">
        <v>123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483</v>
      </c>
      <c r="C66" s="9" t="s">
        <v>151</v>
      </c>
      <c r="D66" s="13" t="s">
        <v>304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240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1120</v>
      </c>
      <c r="V66" s="10">
        <v>700</v>
      </c>
      <c r="W66" s="10">
        <v>420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271</v>
      </c>
      <c r="AG66" s="1" t="s">
        <v>124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45782</v>
      </c>
      <c r="B67" s="14" t="s">
        <v>708</v>
      </c>
      <c r="C67" s="9" t="s">
        <v>80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22072.6</v>
      </c>
      <c r="AB67" s="8">
        <v>0</v>
      </c>
      <c r="AC67" s="8">
        <v>22072.6</v>
      </c>
      <c r="AD67" s="8">
        <v>0</v>
      </c>
      <c r="AE67" s="8">
        <v>22072.6</v>
      </c>
      <c r="AF67" s="8">
        <v>0</v>
      </c>
      <c r="AG67" s="1" t="s">
        <v>122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1667.7075555555555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271</v>
      </c>
      <c r="AG68" s="1" t="s">
        <v>122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108.69125666666667</v>
      </c>
    </row>
    <row r="69" spans="1:56" ht="27.75" customHeight="1" x14ac:dyDescent="0.45">
      <c r="A69" s="3">
        <v>45721</v>
      </c>
      <c r="B69" s="14" t="s">
        <v>354</v>
      </c>
      <c r="C69" s="9" t="s">
        <v>151</v>
      </c>
      <c r="D69" s="13" t="s">
        <v>342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971</v>
      </c>
      <c r="V69" s="10">
        <v>0</v>
      </c>
      <c r="W69" s="10">
        <v>971</v>
      </c>
      <c r="X69" s="10">
        <v>10610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45721</v>
      </c>
      <c r="B70" s="14" t="s">
        <v>354</v>
      </c>
      <c r="C70" s="9" t="s">
        <v>151</v>
      </c>
      <c r="D70" s="13" t="s">
        <v>303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111</v>
      </c>
      <c r="V70" s="10">
        <v>0</v>
      </c>
      <c r="W70" s="10">
        <v>111</v>
      </c>
      <c r="X70" s="10">
        <v>5600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45611</v>
      </c>
      <c r="B71" s="14" t="s">
        <v>237</v>
      </c>
      <c r="C71" s="9" t="s">
        <v>151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67</v>
      </c>
      <c r="V71" s="10">
        <v>67</v>
      </c>
      <c r="W71" s="10">
        <v>0</v>
      </c>
      <c r="X71" s="10">
        <v>80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45721</v>
      </c>
      <c r="B72" s="14" t="s">
        <v>356</v>
      </c>
      <c r="C72" s="9" t="s">
        <v>151</v>
      </c>
      <c r="D72" s="13" t="s">
        <v>343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734</v>
      </c>
      <c r="V72" s="10">
        <v>0</v>
      </c>
      <c r="W72" s="10">
        <v>734</v>
      </c>
      <c r="X72" s="10">
        <v>5520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144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 t="s">
        <v>145</v>
      </c>
      <c r="B73" s="14" t="s">
        <v>145</v>
      </c>
      <c r="C73" s="9" t="s">
        <v>80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22072.6</v>
      </c>
      <c r="AB73" s="8">
        <v>0</v>
      </c>
      <c r="AC73" s="8">
        <v>22072.6</v>
      </c>
      <c r="AD73" s="8">
        <v>0</v>
      </c>
      <c r="AE73" s="8">
        <v>22072.6</v>
      </c>
      <c r="AF73" s="8">
        <v>0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1667.7075555555555</v>
      </c>
    </row>
    <row r="74" spans="1:56" ht="27.75" customHeight="1" x14ac:dyDescent="0.45">
      <c r="A74" s="3" t="s">
        <v>145</v>
      </c>
      <c r="B74" s="14" t="s">
        <v>145</v>
      </c>
      <c r="C74" s="9" t="s">
        <v>98</v>
      </c>
      <c r="D74" s="13" t="s">
        <v>61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40000</v>
      </c>
      <c r="V74" s="10">
        <v>0</v>
      </c>
      <c r="W74" s="10">
        <v>40000</v>
      </c>
      <c r="X74" s="10">
        <v>0</v>
      </c>
      <c r="Y74" s="10">
        <v>42000</v>
      </c>
      <c r="Z74" s="9" t="s">
        <v>81</v>
      </c>
      <c r="AA74" s="8">
        <v>43027.600000000006</v>
      </c>
      <c r="AB74" s="8">
        <v>0</v>
      </c>
      <c r="AC74" s="8">
        <v>43027.600000000006</v>
      </c>
      <c r="AD74" s="8">
        <v>0</v>
      </c>
      <c r="AE74" s="8">
        <v>43027.600000000006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3250.9742222222226</v>
      </c>
    </row>
    <row r="75" spans="1:56" ht="27.75" customHeight="1" x14ac:dyDescent="0.45">
      <c r="A75" s="3">
        <v>45681</v>
      </c>
      <c r="B75" s="14" t="s">
        <v>311</v>
      </c>
      <c r="C75" s="9" t="s">
        <v>80</v>
      </c>
      <c r="D75" s="13" t="s">
        <v>309</v>
      </c>
      <c r="E75" s="9">
        <v>20</v>
      </c>
      <c r="F75" s="9">
        <v>40</v>
      </c>
      <c r="G75" s="9" t="s">
        <v>60</v>
      </c>
      <c r="H75" s="9" t="s">
        <v>76</v>
      </c>
      <c r="I75" s="9">
        <v>108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3478.5300000000007</v>
      </c>
      <c r="AB75" s="8">
        <v>0</v>
      </c>
      <c r="AC75" s="8">
        <v>3478.5300000000007</v>
      </c>
      <c r="AD75" s="8">
        <v>0</v>
      </c>
      <c r="AE75" s="8">
        <v>3478.5300000000007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262.82226666666674</v>
      </c>
    </row>
    <row r="76" spans="1:56" ht="27.75" customHeight="1" x14ac:dyDescent="0.45">
      <c r="A76" s="3">
        <v>45705</v>
      </c>
      <c r="B76" s="14" t="s">
        <v>330</v>
      </c>
      <c r="C76" s="9" t="s">
        <v>151</v>
      </c>
      <c r="D76" s="13" t="s">
        <v>205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240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855</v>
      </c>
      <c r="V76" s="10">
        <v>0</v>
      </c>
      <c r="W76" s="10">
        <v>855</v>
      </c>
      <c r="X76" s="10">
        <v>16440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336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45674</v>
      </c>
      <c r="B77" s="14" t="s">
        <v>307</v>
      </c>
      <c r="C77" s="9" t="s">
        <v>151</v>
      </c>
      <c r="D77" s="13" t="s">
        <v>305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152</v>
      </c>
      <c r="V77" s="10">
        <v>0</v>
      </c>
      <c r="W77" s="10">
        <v>152</v>
      </c>
      <c r="X77" s="10">
        <v>6000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5987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335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45611</v>
      </c>
      <c r="B78" s="14" t="s">
        <v>236</v>
      </c>
      <c r="C78" s="9" t="s">
        <v>151</v>
      </c>
      <c r="D78" s="13" t="s">
        <v>232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117</v>
      </c>
      <c r="V78" s="10">
        <v>0</v>
      </c>
      <c r="W78" s="10">
        <v>117</v>
      </c>
      <c r="X78" s="10">
        <v>10065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45523</v>
      </c>
      <c r="B79" s="14" t="s">
        <v>201</v>
      </c>
      <c r="C79" s="9" t="s">
        <v>151</v>
      </c>
      <c r="D79" s="13" t="s">
        <v>199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1260</v>
      </c>
      <c r="V79" s="10">
        <v>0</v>
      </c>
      <c r="W79" s="10">
        <v>1260</v>
      </c>
      <c r="X79" s="10">
        <v>11095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45523</v>
      </c>
      <c r="B80" s="14" t="s">
        <v>201</v>
      </c>
      <c r="C80" s="9" t="s">
        <v>151</v>
      </c>
      <c r="D80" s="13" t="s">
        <v>200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89</v>
      </c>
      <c r="V80" s="10">
        <v>0</v>
      </c>
      <c r="W80" s="10">
        <v>89</v>
      </c>
      <c r="X80" s="10">
        <v>11180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45752</v>
      </c>
      <c r="B81" s="14" t="s">
        <v>414</v>
      </c>
      <c r="C81" s="9" t="s">
        <v>80</v>
      </c>
      <c r="D81" s="13" t="s">
        <v>415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2000</v>
      </c>
      <c r="V81" s="10">
        <v>2000</v>
      </c>
      <c r="W81" s="10">
        <v>0</v>
      </c>
      <c r="X81" s="10">
        <v>5400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45741</v>
      </c>
      <c r="B82" s="14" t="s">
        <v>388</v>
      </c>
      <c r="C82" s="9" t="s">
        <v>111</v>
      </c>
      <c r="D82" s="13" t="s">
        <v>383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4000</v>
      </c>
      <c r="V82" s="10">
        <v>3857</v>
      </c>
      <c r="W82" s="10">
        <v>143</v>
      </c>
      <c r="X82" s="10">
        <v>4200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439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45720</v>
      </c>
      <c r="B83" s="14" t="s">
        <v>137</v>
      </c>
      <c r="C83" s="9" t="s">
        <v>111</v>
      </c>
      <c r="D83" s="13" t="s">
        <v>264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141</v>
      </c>
      <c r="U83" s="11">
        <v>4000</v>
      </c>
      <c r="V83" s="10">
        <v>4010</v>
      </c>
      <c r="W83" s="10">
        <v>0</v>
      </c>
      <c r="X83" s="10">
        <v>4470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45720</v>
      </c>
      <c r="B84" s="14" t="s">
        <v>137</v>
      </c>
      <c r="C84" s="9" t="s">
        <v>111</v>
      </c>
      <c r="D84" s="13" t="s">
        <v>289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3000</v>
      </c>
      <c r="V84" s="10">
        <v>3065</v>
      </c>
      <c r="W84" s="10">
        <v>0</v>
      </c>
      <c r="X84" s="10">
        <v>3300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45541</v>
      </c>
      <c r="B85" s="14" t="s">
        <v>207</v>
      </c>
      <c r="C85" s="9" t="s">
        <v>111</v>
      </c>
      <c r="D85" s="13" t="s">
        <v>208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213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 t="s">
        <v>298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45548</v>
      </c>
      <c r="B86" s="14" t="s">
        <v>211</v>
      </c>
      <c r="C86" s="9" t="s">
        <v>111</v>
      </c>
      <c r="D86" s="13" t="s">
        <v>210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2500</v>
      </c>
      <c r="V86" s="10">
        <v>2364</v>
      </c>
      <c r="W86" s="10">
        <v>136</v>
      </c>
      <c r="X86" s="10">
        <v>5500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45581</v>
      </c>
      <c r="B87" s="14" t="s">
        <v>217</v>
      </c>
      <c r="C87" s="9" t="s">
        <v>111</v>
      </c>
      <c r="D87" s="13" t="s">
        <v>218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3000</v>
      </c>
      <c r="V87" s="10">
        <v>3194</v>
      </c>
      <c r="W87" s="10">
        <v>0</v>
      </c>
      <c r="X87" s="10">
        <v>5632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84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81</v>
      </c>
      <c r="AA88" s="8">
        <v>237964.63075000004</v>
      </c>
      <c r="AB88" s="8">
        <v>35999.700000000004</v>
      </c>
      <c r="AC88" s="8">
        <v>201964.93075000003</v>
      </c>
      <c r="AD88" s="8">
        <v>5378.4500000000007</v>
      </c>
      <c r="AE88" s="8">
        <v>232586.18075000006</v>
      </c>
      <c r="AF88" s="8" t="s">
        <v>58</v>
      </c>
      <c r="AG88" s="1" t="s">
        <v>122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45783</v>
      </c>
      <c r="B89" s="14" t="s">
        <v>610</v>
      </c>
      <c r="C89" s="9" t="s">
        <v>73</v>
      </c>
      <c r="D89" s="13" t="s">
        <v>611</v>
      </c>
      <c r="E89" s="9">
        <v>20</v>
      </c>
      <c r="F89" s="9">
        <v>32</v>
      </c>
      <c r="G89" s="9" t="s">
        <v>60</v>
      </c>
      <c r="H89" s="9">
        <v>0</v>
      </c>
      <c r="I89" s="9">
        <v>72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155</v>
      </c>
      <c r="T89" s="12">
        <v>45800</v>
      </c>
      <c r="U89" s="11">
        <v>5000</v>
      </c>
      <c r="V89" s="10">
        <v>5129</v>
      </c>
      <c r="W89" s="10">
        <v>0</v>
      </c>
      <c r="X89" s="10">
        <v>5500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606</v>
      </c>
      <c r="AG89" s="1" t="s">
        <v>126</v>
      </c>
      <c r="AH89" s="1" t="s">
        <v>74</v>
      </c>
      <c r="AI89" s="1">
        <v>2</v>
      </c>
      <c r="AJ89" s="3">
        <v>45800</v>
      </c>
      <c r="AK89" s="3">
        <v>0</v>
      </c>
      <c r="AL89" s="3">
        <v>45791</v>
      </c>
      <c r="AM89" s="3">
        <v>45798</v>
      </c>
      <c r="AN89" s="3">
        <v>45799</v>
      </c>
      <c r="AO89" s="3">
        <v>45799</v>
      </c>
      <c r="AP89" s="3">
        <v>45795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45771</v>
      </c>
      <c r="B90" s="14" t="s">
        <v>565</v>
      </c>
      <c r="C90" s="9" t="s">
        <v>86</v>
      </c>
      <c r="D90" s="13" t="s">
        <v>299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226</v>
      </c>
      <c r="T90" s="12">
        <v>45803</v>
      </c>
      <c r="U90" s="11">
        <v>10000</v>
      </c>
      <c r="V90" s="10">
        <v>10117</v>
      </c>
      <c r="W90" s="10">
        <v>0</v>
      </c>
      <c r="X90" s="10">
        <v>10300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331</v>
      </c>
      <c r="AG90" s="1" t="s">
        <v>122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45771</v>
      </c>
      <c r="B91" s="14" t="s">
        <v>565</v>
      </c>
      <c r="C91" s="9" t="s">
        <v>86</v>
      </c>
      <c r="D91" s="13" t="s">
        <v>550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226</v>
      </c>
      <c r="T91" s="12">
        <v>45803</v>
      </c>
      <c r="U91" s="11">
        <v>5000</v>
      </c>
      <c r="V91" s="10">
        <v>5100</v>
      </c>
      <c r="W91" s="10">
        <v>0</v>
      </c>
      <c r="X91" s="10">
        <v>5440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331</v>
      </c>
      <c r="AG91" s="1" t="s">
        <v>124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45785</v>
      </c>
      <c r="B92" s="14" t="s">
        <v>633</v>
      </c>
      <c r="C92" s="9" t="s">
        <v>86</v>
      </c>
      <c r="D92" s="13" t="s">
        <v>332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45803</v>
      </c>
      <c r="U92" s="11">
        <v>30000</v>
      </c>
      <c r="V92" s="10">
        <v>23500</v>
      </c>
      <c r="W92" s="10">
        <v>6500</v>
      </c>
      <c r="X92" s="10">
        <v>26485</v>
      </c>
      <c r="Y92" s="10">
        <v>3690.75</v>
      </c>
      <c r="Z92" s="9" t="s">
        <v>82</v>
      </c>
      <c r="AA92" s="8">
        <v>3970.1028675000002</v>
      </c>
      <c r="AB92" s="8">
        <v>3970.1028675000002</v>
      </c>
      <c r="AC92" s="8">
        <v>0</v>
      </c>
      <c r="AD92" s="8">
        <v>0</v>
      </c>
      <c r="AE92" s="8">
        <v>0</v>
      </c>
      <c r="AF92" s="8" t="s">
        <v>634</v>
      </c>
      <c r="AG92" s="1" t="s">
        <v>123</v>
      </c>
      <c r="AH92" s="1" t="s">
        <v>74</v>
      </c>
      <c r="AI92" s="1">
        <v>2</v>
      </c>
      <c r="AJ92" s="3">
        <v>45803</v>
      </c>
      <c r="AK92" s="3">
        <v>0</v>
      </c>
      <c r="AL92" s="3">
        <v>45794</v>
      </c>
      <c r="AM92" s="3">
        <v>45801</v>
      </c>
      <c r="AN92" s="3">
        <v>45802</v>
      </c>
      <c r="AO92" s="3">
        <v>45802</v>
      </c>
      <c r="AP92" s="3">
        <v>45798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633</v>
      </c>
      <c r="C93" s="9" t="s">
        <v>86</v>
      </c>
      <c r="D93" s="13" t="s">
        <v>352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45810</v>
      </c>
      <c r="U93" s="11">
        <v>10000</v>
      </c>
      <c r="V93" s="10">
        <v>10025</v>
      </c>
      <c r="W93" s="10">
        <v>0</v>
      </c>
      <c r="X93" s="10">
        <v>10000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634</v>
      </c>
      <c r="AG93" s="1" t="s">
        <v>123</v>
      </c>
      <c r="AH93" s="1" t="s">
        <v>74</v>
      </c>
      <c r="AI93" s="1">
        <v>2</v>
      </c>
      <c r="AJ93" s="3">
        <v>45810</v>
      </c>
      <c r="AK93" s="3">
        <v>0</v>
      </c>
      <c r="AL93" s="3">
        <v>45801</v>
      </c>
      <c r="AM93" s="3">
        <v>45808</v>
      </c>
      <c r="AN93" s="3">
        <v>45809</v>
      </c>
      <c r="AO93" s="3">
        <v>45809</v>
      </c>
      <c r="AP93" s="3">
        <v>45805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45785</v>
      </c>
      <c r="B94" s="14" t="s">
        <v>636</v>
      </c>
      <c r="C94" s="9" t="s">
        <v>86</v>
      </c>
      <c r="D94" s="13" t="s">
        <v>637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45813</v>
      </c>
      <c r="U94" s="11">
        <v>13000</v>
      </c>
      <c r="V94" s="10">
        <v>0</v>
      </c>
      <c r="W94" s="10">
        <v>13000</v>
      </c>
      <c r="X94" s="10">
        <v>13460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277</v>
      </c>
      <c r="AG94" s="1" t="s">
        <v>123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640</v>
      </c>
      <c r="C95" s="9" t="s">
        <v>86</v>
      </c>
      <c r="D95" s="13" t="s">
        <v>641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60000</v>
      </c>
      <c r="V95" s="10">
        <v>0</v>
      </c>
      <c r="W95" s="10">
        <v>60000</v>
      </c>
      <c r="X95" s="10">
        <v>0</v>
      </c>
      <c r="Y95" s="10">
        <v>63000</v>
      </c>
      <c r="Z95" s="9" t="s">
        <v>82</v>
      </c>
      <c r="AA95" s="8">
        <v>64541.400000000009</v>
      </c>
      <c r="AB95" s="8">
        <v>64541.400000000009</v>
      </c>
      <c r="AC95" s="8">
        <v>0</v>
      </c>
      <c r="AD95" s="8">
        <v>0</v>
      </c>
      <c r="AE95" s="8">
        <v>0</v>
      </c>
      <c r="AF95" s="8" t="s">
        <v>642</v>
      </c>
      <c r="AG95" s="1" t="s">
        <v>123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644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15000</v>
      </c>
      <c r="V96" s="10">
        <v>0</v>
      </c>
      <c r="W96" s="10">
        <v>15000</v>
      </c>
      <c r="X96" s="10">
        <v>0</v>
      </c>
      <c r="Y96" s="10">
        <v>15750</v>
      </c>
      <c r="Z96" s="9" t="s">
        <v>82</v>
      </c>
      <c r="AA96" s="8">
        <v>16135.350000000002</v>
      </c>
      <c r="AB96" s="8">
        <v>16135.350000000002</v>
      </c>
      <c r="AC96" s="8">
        <v>0</v>
      </c>
      <c r="AD96" s="8">
        <v>0</v>
      </c>
      <c r="AE96" s="8">
        <v>0</v>
      </c>
      <c r="AF96" s="8" t="s">
        <v>642</v>
      </c>
      <c r="AG96" s="1" t="s">
        <v>123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643</v>
      </c>
      <c r="C97" s="9" t="s">
        <v>86</v>
      </c>
      <c r="D97" s="13" t="s">
        <v>321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45817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82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0</v>
      </c>
      <c r="AF97" s="8" t="s">
        <v>642</v>
      </c>
      <c r="AG97" s="1" t="s">
        <v>61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3289.220977777778</v>
      </c>
    </row>
    <row r="98" spans="1:56" ht="27.75" customHeight="1" x14ac:dyDescent="0.45">
      <c r="A98" s="3">
        <v>45786</v>
      </c>
      <c r="B98" s="14" t="s">
        <v>693</v>
      </c>
      <c r="C98" s="9" t="s">
        <v>86</v>
      </c>
      <c r="D98" s="13" t="s">
        <v>653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45824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82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0</v>
      </c>
      <c r="AF98" s="8" t="s">
        <v>642</v>
      </c>
      <c r="AG98" s="1" t="s">
        <v>122</v>
      </c>
      <c r="AH98" s="1" t="s">
        <v>74</v>
      </c>
      <c r="AI98" s="1">
        <v>2</v>
      </c>
      <c r="AJ98" s="3">
        <v>45824</v>
      </c>
      <c r="AK98" s="3">
        <v>0</v>
      </c>
      <c r="AL98" s="3">
        <v>45815</v>
      </c>
      <c r="AM98" s="3">
        <v>45822</v>
      </c>
      <c r="AN98" s="3">
        <v>45823</v>
      </c>
      <c r="AO98" s="3">
        <v>45823</v>
      </c>
      <c r="AP98" s="3">
        <v>45819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1644.610488888889</v>
      </c>
    </row>
    <row r="99" spans="1:56" ht="27.75" customHeight="1" x14ac:dyDescent="0.45">
      <c r="A99" s="3">
        <v>45786</v>
      </c>
      <c r="B99" s="14" t="s">
        <v>694</v>
      </c>
      <c r="C99" s="9" t="s">
        <v>86</v>
      </c>
      <c r="D99" s="13" t="s">
        <v>654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284</v>
      </c>
      <c r="T99" s="12">
        <v>45838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82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0</v>
      </c>
      <c r="AF99" s="8" t="s">
        <v>270</v>
      </c>
      <c r="AG99" s="1" t="s">
        <v>122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145</v>
      </c>
      <c r="B100" s="14" t="s">
        <v>145</v>
      </c>
      <c r="C100" s="9" t="s">
        <v>151</v>
      </c>
      <c r="D100" s="13" t="s">
        <v>61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240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45807</v>
      </c>
      <c r="U100" s="11">
        <v>200000</v>
      </c>
      <c r="V100" s="10">
        <v>0</v>
      </c>
      <c r="W100" s="10">
        <v>200000</v>
      </c>
      <c r="X100" s="10">
        <v>0</v>
      </c>
      <c r="Y100" s="10">
        <v>210000</v>
      </c>
      <c r="Z100" s="9" t="s">
        <v>82</v>
      </c>
      <c r="AA100" s="8">
        <v>209550.00000000003</v>
      </c>
      <c r="AB100" s="8">
        <v>0</v>
      </c>
      <c r="AC100" s="8">
        <v>209550.00000000003</v>
      </c>
      <c r="AD100" s="8">
        <v>0</v>
      </c>
      <c r="AE100" s="8">
        <v>0</v>
      </c>
      <c r="AF100" s="8" t="s">
        <v>271</v>
      </c>
      <c r="AG100" s="1" t="s">
        <v>122</v>
      </c>
      <c r="AH100" s="1" t="s">
        <v>74</v>
      </c>
      <c r="AI100" s="1">
        <v>2</v>
      </c>
      <c r="AJ100" s="3">
        <v>45807</v>
      </c>
      <c r="AK100" s="3">
        <v>0</v>
      </c>
      <c r="AL100" s="3">
        <v>45798</v>
      </c>
      <c r="AM100" s="3">
        <v>45805</v>
      </c>
      <c r="AN100" s="3">
        <v>45806</v>
      </c>
      <c r="AO100" s="3">
        <v>45806</v>
      </c>
      <c r="AP100" s="3">
        <v>45802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16018.933333333336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37</v>
      </c>
      <c r="G101" s="9">
        <v>0</v>
      </c>
      <c r="H101" s="9">
        <v>0</v>
      </c>
      <c r="I101" s="9">
        <v>80</v>
      </c>
      <c r="J101" s="9" t="s">
        <v>57</v>
      </c>
      <c r="K101" s="9">
        <v>3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82</v>
      </c>
      <c r="AA101" s="8">
        <v>369495.15286750003</v>
      </c>
      <c r="AB101" s="8">
        <v>95403.752867500007</v>
      </c>
      <c r="AC101" s="8">
        <v>274091.40000000002</v>
      </c>
      <c r="AD101" s="8">
        <v>0</v>
      </c>
      <c r="AE101" s="8">
        <v>0</v>
      </c>
      <c r="AF101" s="8" t="s">
        <v>58</v>
      </c>
      <c r="AG101" s="1" t="s">
        <v>122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 t="s">
        <v>145</v>
      </c>
      <c r="B102" s="14" t="s">
        <v>145</v>
      </c>
      <c r="C102" s="9" t="s">
        <v>567</v>
      </c>
      <c r="D102" s="13" t="s">
        <v>567</v>
      </c>
      <c r="E102" s="9">
        <v>20</v>
      </c>
      <c r="F102" s="9">
        <v>34</v>
      </c>
      <c r="G102" s="9" t="s">
        <v>60</v>
      </c>
      <c r="H102" s="9">
        <v>0</v>
      </c>
      <c r="I102" s="9">
        <v>85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45807</v>
      </c>
      <c r="U102" s="11">
        <v>1345000</v>
      </c>
      <c r="V102" s="10">
        <v>0</v>
      </c>
      <c r="W102" s="10">
        <v>1345000</v>
      </c>
      <c r="X102" s="10">
        <v>0</v>
      </c>
      <c r="Y102" s="10">
        <v>1412250</v>
      </c>
      <c r="Z102" s="9" t="s">
        <v>568</v>
      </c>
      <c r="AA102" s="8">
        <v>1249170.095</v>
      </c>
      <c r="AB102" s="8">
        <v>252972</v>
      </c>
      <c r="AC102" s="8">
        <v>996198.09499999997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74</v>
      </c>
      <c r="AI102" s="1">
        <v>2</v>
      </c>
      <c r="AJ102" s="3">
        <v>45807</v>
      </c>
      <c r="AK102" s="3">
        <v>0</v>
      </c>
      <c r="AL102" s="3">
        <v>45798</v>
      </c>
      <c r="AM102" s="3">
        <v>45805</v>
      </c>
      <c r="AN102" s="3">
        <v>45806</v>
      </c>
      <c r="AO102" s="3">
        <v>45806</v>
      </c>
      <c r="AP102" s="3">
        <v>45802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569</v>
      </c>
      <c r="BD102" s="56">
        <v>87499.399344166653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34</v>
      </c>
      <c r="G103" s="9">
        <v>0</v>
      </c>
      <c r="H103" s="9">
        <v>0</v>
      </c>
      <c r="I103" s="9">
        <v>85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568</v>
      </c>
      <c r="AA103" s="8">
        <v>1249170.095</v>
      </c>
      <c r="AB103" s="8">
        <v>252972</v>
      </c>
      <c r="AC103" s="8">
        <v>996198.09499999997</v>
      </c>
      <c r="AD103" s="8">
        <v>0</v>
      </c>
      <c r="AE103" s="8">
        <v>0</v>
      </c>
      <c r="AF103" s="8" t="s">
        <v>58</v>
      </c>
      <c r="AG103" s="1" t="s">
        <v>125</v>
      </c>
      <c r="AH103" s="1">
        <v>0</v>
      </c>
      <c r="AI103" s="1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570</v>
      </c>
      <c r="BD103" s="56">
        <v>0</v>
      </c>
    </row>
    <row r="104" spans="1:56" ht="27.75" customHeight="1" x14ac:dyDescent="0.45">
      <c r="A104" s="3" t="s">
        <v>145</v>
      </c>
      <c r="B104" s="14" t="s">
        <v>145</v>
      </c>
      <c r="C104" s="9" t="s">
        <v>191</v>
      </c>
      <c r="D104" s="13" t="s">
        <v>59</v>
      </c>
      <c r="E104" s="9">
        <v>21</v>
      </c>
      <c r="F104" s="9">
        <v>38</v>
      </c>
      <c r="G104" s="9" t="s">
        <v>60</v>
      </c>
      <c r="H104" s="9">
        <v>0</v>
      </c>
      <c r="I104" s="9">
        <v>69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45807</v>
      </c>
      <c r="U104" s="11">
        <v>5000</v>
      </c>
      <c r="V104" s="10">
        <v>0</v>
      </c>
      <c r="W104" s="10">
        <v>5000</v>
      </c>
      <c r="X104" s="10">
        <v>0</v>
      </c>
      <c r="Y104" s="10">
        <v>0</v>
      </c>
      <c r="Z104" s="9" t="s">
        <v>139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77</v>
      </c>
      <c r="AI104" s="1">
        <v>2</v>
      </c>
      <c r="AJ104" s="3">
        <v>45807</v>
      </c>
      <c r="AK104" s="3">
        <v>0</v>
      </c>
      <c r="AL104" s="3">
        <v>0</v>
      </c>
      <c r="AM104" s="3">
        <v>0</v>
      </c>
      <c r="AN104" s="3">
        <v>0</v>
      </c>
      <c r="AO104" s="3">
        <v>45805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166.06248749999992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21</v>
      </c>
      <c r="F105" s="9">
        <v>37</v>
      </c>
      <c r="G105" s="9" t="s">
        <v>60</v>
      </c>
      <c r="H105" s="9">
        <v>0</v>
      </c>
      <c r="I105" s="9">
        <v>67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139</v>
      </c>
      <c r="AA105" s="8">
        <v>5518.15</v>
      </c>
      <c r="AB105" s="8">
        <v>3085</v>
      </c>
      <c r="AC105" s="8">
        <v>2433.1499999999996</v>
      </c>
      <c r="AD105" s="8">
        <v>0</v>
      </c>
      <c r="AE105" s="8">
        <v>0</v>
      </c>
      <c r="AF105" s="8" t="s">
        <v>58</v>
      </c>
      <c r="AG105" s="1" t="s">
        <v>124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45789</v>
      </c>
      <c r="B106" s="14" t="s">
        <v>695</v>
      </c>
      <c r="C106" s="9" t="s">
        <v>80</v>
      </c>
      <c r="D106" s="13" t="s">
        <v>685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92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45797</v>
      </c>
      <c r="U106" s="11">
        <v>3000</v>
      </c>
      <c r="V106" s="10">
        <v>0</v>
      </c>
      <c r="W106" s="10">
        <v>3000</v>
      </c>
      <c r="X106" s="10">
        <v>3300</v>
      </c>
      <c r="Y106" s="10">
        <v>0</v>
      </c>
      <c r="Z106" s="9" t="s">
        <v>128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124</v>
      </c>
      <c r="AH106" s="1" t="s">
        <v>68</v>
      </c>
      <c r="AI106" s="1">
        <v>4</v>
      </c>
      <c r="AJ106" s="3">
        <v>45797</v>
      </c>
      <c r="AK106" s="3">
        <v>45793</v>
      </c>
      <c r="AL106" s="3">
        <v>45787</v>
      </c>
      <c r="AM106" s="3">
        <v>45794</v>
      </c>
      <c r="AN106" s="3">
        <v>45795</v>
      </c>
      <c r="AO106" s="3">
        <v>45795</v>
      </c>
      <c r="AP106" s="3">
        <v>45792</v>
      </c>
      <c r="AQ106" s="3">
        <v>45796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129</v>
      </c>
      <c r="BD106" s="56">
        <v>0</v>
      </c>
    </row>
    <row r="107" spans="1:56" ht="27.75" customHeight="1" x14ac:dyDescent="0.45">
      <c r="A107" s="3">
        <v>45789</v>
      </c>
      <c r="B107" s="14" t="s">
        <v>696</v>
      </c>
      <c r="C107" s="9" t="s">
        <v>80</v>
      </c>
      <c r="D107" s="13" t="s">
        <v>686</v>
      </c>
      <c r="E107" s="9">
        <v>21</v>
      </c>
      <c r="F107" s="9">
        <v>38</v>
      </c>
      <c r="G107" s="9" t="s">
        <v>60</v>
      </c>
      <c r="H107" s="9" t="s">
        <v>76</v>
      </c>
      <c r="I107" s="9">
        <v>102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45797</v>
      </c>
      <c r="U107" s="11">
        <v>3000</v>
      </c>
      <c r="V107" s="10">
        <v>0</v>
      </c>
      <c r="W107" s="10">
        <v>3000</v>
      </c>
      <c r="X107" s="10">
        <v>3335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124</v>
      </c>
      <c r="AH107" s="1" t="s">
        <v>68</v>
      </c>
      <c r="AI107" s="1">
        <v>4</v>
      </c>
      <c r="AJ107" s="3">
        <v>45797</v>
      </c>
      <c r="AK107" s="3">
        <v>45793</v>
      </c>
      <c r="AL107" s="3">
        <v>45787</v>
      </c>
      <c r="AM107" s="3">
        <v>45794</v>
      </c>
      <c r="AN107" s="3">
        <v>45795</v>
      </c>
      <c r="AO107" s="3">
        <v>45795</v>
      </c>
      <c r="AP107" s="3">
        <v>45792</v>
      </c>
      <c r="AQ107" s="3">
        <v>45796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45789</v>
      </c>
      <c r="B108" s="14" t="s">
        <v>697</v>
      </c>
      <c r="C108" s="9" t="s">
        <v>80</v>
      </c>
      <c r="D108" s="13" t="s">
        <v>687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>
        <v>22</v>
      </c>
      <c r="N108" s="9">
        <v>42</v>
      </c>
      <c r="O108" s="9">
        <v>40</v>
      </c>
      <c r="P108" s="10">
        <v>68.387785804799989</v>
      </c>
      <c r="Q108" s="10">
        <v>0</v>
      </c>
      <c r="R108" s="10">
        <v>68.387785804799989</v>
      </c>
      <c r="S108" s="9" t="s">
        <v>67</v>
      </c>
      <c r="T108" s="12">
        <v>45797</v>
      </c>
      <c r="U108" s="11">
        <v>3000</v>
      </c>
      <c r="V108" s="10">
        <v>0</v>
      </c>
      <c r="W108" s="10">
        <v>3000</v>
      </c>
      <c r="X108" s="10">
        <v>3300</v>
      </c>
      <c r="Y108" s="10">
        <v>0</v>
      </c>
      <c r="Z108" s="9" t="s">
        <v>128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68</v>
      </c>
      <c r="AI108" s="1">
        <v>4</v>
      </c>
      <c r="AJ108" s="3">
        <v>45797</v>
      </c>
      <c r="AK108" s="3">
        <v>45793</v>
      </c>
      <c r="AL108" s="3">
        <v>45787</v>
      </c>
      <c r="AM108" s="3">
        <v>45794</v>
      </c>
      <c r="AN108" s="3">
        <v>45795</v>
      </c>
      <c r="AO108" s="3">
        <v>45795</v>
      </c>
      <c r="AP108" s="3">
        <v>45792</v>
      </c>
      <c r="AQ108" s="3">
        <v>45796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0</v>
      </c>
    </row>
    <row r="109" spans="1:56" ht="27.75" customHeight="1" x14ac:dyDescent="0.45">
      <c r="A109" s="3">
        <v>45789</v>
      </c>
      <c r="B109" s="14" t="s">
        <v>698</v>
      </c>
      <c r="C109" s="9" t="s">
        <v>80</v>
      </c>
      <c r="D109" s="13" t="s">
        <v>688</v>
      </c>
      <c r="E109" s="9">
        <v>21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42</v>
      </c>
      <c r="O109" s="9">
        <v>40</v>
      </c>
      <c r="P109" s="10">
        <v>113.97964300799998</v>
      </c>
      <c r="Q109" s="10">
        <v>0</v>
      </c>
      <c r="R109" s="10">
        <v>113.97964300799998</v>
      </c>
      <c r="S109" s="9" t="s">
        <v>67</v>
      </c>
      <c r="T109" s="12">
        <v>45797</v>
      </c>
      <c r="U109" s="11">
        <v>5000</v>
      </c>
      <c r="V109" s="10">
        <v>0</v>
      </c>
      <c r="W109" s="10">
        <v>5000</v>
      </c>
      <c r="X109" s="10">
        <v>5430</v>
      </c>
      <c r="Y109" s="10">
        <v>0</v>
      </c>
      <c r="Z109" s="9" t="s">
        <v>128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0</v>
      </c>
    </row>
    <row r="110" spans="1:56" ht="27.75" customHeight="1" x14ac:dyDescent="0.45">
      <c r="A110" s="3">
        <v>45786</v>
      </c>
      <c r="B110" s="14" t="s">
        <v>670</v>
      </c>
      <c r="C110" s="9" t="s">
        <v>115</v>
      </c>
      <c r="D110" s="13" t="s">
        <v>655</v>
      </c>
      <c r="E110" s="9">
        <v>21</v>
      </c>
      <c r="F110" s="9">
        <v>37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45800</v>
      </c>
      <c r="U110" s="11">
        <v>10000</v>
      </c>
      <c r="V110" s="10">
        <v>5000</v>
      </c>
      <c r="W110" s="10">
        <v>5000</v>
      </c>
      <c r="X110" s="10">
        <v>52750</v>
      </c>
      <c r="Y110" s="10">
        <v>0</v>
      </c>
      <c r="Z110" s="9" t="s">
        <v>128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123</v>
      </c>
      <c r="AH110" s="1" t="s">
        <v>68</v>
      </c>
      <c r="AI110" s="1">
        <v>4</v>
      </c>
      <c r="AJ110" s="3">
        <v>45800</v>
      </c>
      <c r="AK110" s="3">
        <v>45796</v>
      </c>
      <c r="AL110" s="3">
        <v>45790</v>
      </c>
      <c r="AM110" s="3">
        <v>45797</v>
      </c>
      <c r="AN110" s="3">
        <v>45798</v>
      </c>
      <c r="AO110" s="3">
        <v>45798</v>
      </c>
      <c r="AP110" s="3">
        <v>45795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0</v>
      </c>
    </row>
    <row r="111" spans="1:56" ht="27.75" customHeight="1" x14ac:dyDescent="0.45">
      <c r="A111" s="3">
        <v>45786</v>
      </c>
      <c r="B111" s="14" t="s">
        <v>668</v>
      </c>
      <c r="C111" s="9" t="s">
        <v>566</v>
      </c>
      <c r="D111" s="13" t="s">
        <v>648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108.55204095999999</v>
      </c>
      <c r="Q111" s="10">
        <v>0</v>
      </c>
      <c r="R111" s="10">
        <v>108.55204095999999</v>
      </c>
      <c r="S111" s="9" t="s">
        <v>71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128</v>
      </c>
      <c r="AA111" s="8">
        <v>5378.4500000000007</v>
      </c>
      <c r="AB111" s="8">
        <v>5378.4500000000007</v>
      </c>
      <c r="AC111" s="8">
        <v>0</v>
      </c>
      <c r="AD111" s="8">
        <v>5378.4500000000007</v>
      </c>
      <c r="AE111" s="8">
        <v>0</v>
      </c>
      <c r="AF111" s="8">
        <v>0</v>
      </c>
      <c r="AG111" s="1" t="s">
        <v>123</v>
      </c>
      <c r="AH111" s="1" t="s">
        <v>68</v>
      </c>
      <c r="AI111" s="1">
        <v>4</v>
      </c>
      <c r="AJ111" s="3">
        <v>45800</v>
      </c>
      <c r="AK111" s="3">
        <v>45796</v>
      </c>
      <c r="AL111" s="3">
        <v>45790</v>
      </c>
      <c r="AM111" s="3">
        <v>45797</v>
      </c>
      <c r="AN111" s="3">
        <v>45798</v>
      </c>
      <c r="AO111" s="3">
        <v>45798</v>
      </c>
      <c r="AP111" s="3">
        <v>45795</v>
      </c>
      <c r="AQ111" s="3">
        <v>45799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0</v>
      </c>
    </row>
    <row r="112" spans="1:56" ht="27.75" customHeight="1" x14ac:dyDescent="0.45">
      <c r="A112" s="3">
        <v>45786</v>
      </c>
      <c r="B112" s="14" t="s">
        <v>669</v>
      </c>
      <c r="C112" s="9" t="s">
        <v>566</v>
      </c>
      <c r="D112" s="13" t="s">
        <v>649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71</v>
      </c>
      <c r="T112" s="12">
        <v>45800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128</v>
      </c>
      <c r="AA112" s="8">
        <v>5378.4500000000007</v>
      </c>
      <c r="AB112" s="8">
        <v>5378.4500000000007</v>
      </c>
      <c r="AC112" s="8">
        <v>0</v>
      </c>
      <c r="AD112" s="8">
        <v>5378.4500000000007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45800</v>
      </c>
      <c r="AK112" s="3">
        <v>45796</v>
      </c>
      <c r="AL112" s="3">
        <v>45790</v>
      </c>
      <c r="AM112" s="3">
        <v>45797</v>
      </c>
      <c r="AN112" s="3">
        <v>45798</v>
      </c>
      <c r="AO112" s="3">
        <v>45798</v>
      </c>
      <c r="AP112" s="3">
        <v>45795</v>
      </c>
      <c r="AQ112" s="3">
        <v>45799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45785</v>
      </c>
      <c r="B113" s="14" t="s">
        <v>625</v>
      </c>
      <c r="C113" s="9" t="s">
        <v>115</v>
      </c>
      <c r="D113" s="13" t="s">
        <v>626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128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45800</v>
      </c>
      <c r="AK113" s="3">
        <v>45796</v>
      </c>
      <c r="AL113" s="3">
        <v>45790</v>
      </c>
      <c r="AM113" s="3">
        <v>45797</v>
      </c>
      <c r="AN113" s="3">
        <v>45798</v>
      </c>
      <c r="AO113" s="3">
        <v>45798</v>
      </c>
      <c r="AP113" s="3">
        <v>45795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45785</v>
      </c>
      <c r="B114" s="14" t="s">
        <v>625</v>
      </c>
      <c r="C114" s="9" t="s">
        <v>115</v>
      </c>
      <c r="D114" s="13" t="s">
        <v>628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45800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128</v>
      </c>
      <c r="AA114" s="8">
        <v>5378.4500000000007</v>
      </c>
      <c r="AB114" s="8">
        <v>5378.4500000000007</v>
      </c>
      <c r="AC114" s="8">
        <v>0</v>
      </c>
      <c r="AD114" s="8">
        <v>5378.4500000000007</v>
      </c>
      <c r="AE114" s="8">
        <v>0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45800</v>
      </c>
      <c r="AK114" s="3">
        <v>45796</v>
      </c>
      <c r="AL114" s="3">
        <v>45790</v>
      </c>
      <c r="AM114" s="3">
        <v>45797</v>
      </c>
      <c r="AN114" s="3">
        <v>45798</v>
      </c>
      <c r="AO114" s="3">
        <v>45798</v>
      </c>
      <c r="AP114" s="3">
        <v>45795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45786</v>
      </c>
      <c r="B115" s="14" t="s">
        <v>671</v>
      </c>
      <c r="C115" s="9" t="s">
        <v>115</v>
      </c>
      <c r="D115" s="13" t="s">
        <v>656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128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32270.700000000004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45786</v>
      </c>
      <c r="B116" s="14" t="s">
        <v>671</v>
      </c>
      <c r="C116" s="9" t="s">
        <v>115</v>
      </c>
      <c r="D116" s="13" t="s">
        <v>517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128</v>
      </c>
      <c r="AA116" s="8">
        <v>32270.700000000004</v>
      </c>
      <c r="AB116" s="8">
        <v>14388</v>
      </c>
      <c r="AC116" s="8">
        <v>17882.700000000004</v>
      </c>
      <c r="AD116" s="8">
        <v>0</v>
      </c>
      <c r="AE116" s="8">
        <v>32270.700000000004</v>
      </c>
      <c r="AF116" s="8">
        <v>0</v>
      </c>
      <c r="AG116" s="1" t="s">
        <v>124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1286.0045660000001</v>
      </c>
    </row>
    <row r="117" spans="1:56" ht="27.75" customHeight="1" x14ac:dyDescent="0.45">
      <c r="A117" s="3">
        <v>45786</v>
      </c>
      <c r="B117" s="14" t="s">
        <v>671</v>
      </c>
      <c r="C117" s="9" t="s">
        <v>115</v>
      </c>
      <c r="D117" s="13" t="s">
        <v>657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128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2320.6936060000003</v>
      </c>
    </row>
    <row r="118" spans="1:56" ht="27.75" customHeight="1" x14ac:dyDescent="0.45">
      <c r="A118" s="3">
        <v>45793</v>
      </c>
      <c r="B118" s="14" t="s">
        <v>709</v>
      </c>
      <c r="C118" s="9" t="s">
        <v>115</v>
      </c>
      <c r="D118" s="13" t="s">
        <v>357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45800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128</v>
      </c>
      <c r="AA118" s="8">
        <v>53784.500000000007</v>
      </c>
      <c r="AB118" s="8">
        <v>46916</v>
      </c>
      <c r="AC118" s="8">
        <v>6868.5000000000073</v>
      </c>
      <c r="AD118" s="8">
        <v>46916</v>
      </c>
      <c r="AE118" s="8">
        <v>6868.5000000000073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493.93673000000047</v>
      </c>
    </row>
    <row r="119" spans="1:56" ht="27.75" customHeight="1" x14ac:dyDescent="0.45">
      <c r="A119" s="3">
        <v>45792</v>
      </c>
      <c r="B119" s="14" t="s">
        <v>702</v>
      </c>
      <c r="C119" s="9" t="s">
        <v>513</v>
      </c>
      <c r="D119" s="13" t="s">
        <v>703</v>
      </c>
      <c r="E119" s="9">
        <v>21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45803</v>
      </c>
      <c r="U119" s="11">
        <v>6000</v>
      </c>
      <c r="V119" s="10">
        <v>0</v>
      </c>
      <c r="W119" s="10">
        <v>6000</v>
      </c>
      <c r="X119" s="10">
        <v>6453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45803</v>
      </c>
      <c r="AK119" s="3">
        <v>45799</v>
      </c>
      <c r="AL119" s="3">
        <v>45793</v>
      </c>
      <c r="AM119" s="3">
        <v>45800</v>
      </c>
      <c r="AN119" s="3">
        <v>45801</v>
      </c>
      <c r="AO119" s="3">
        <v>45801</v>
      </c>
      <c r="AP119" s="3">
        <v>45798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customHeight="1" x14ac:dyDescent="0.45">
      <c r="A120" s="3">
        <v>45792</v>
      </c>
      <c r="B120" s="14" t="s">
        <v>704</v>
      </c>
      <c r="C120" s="9" t="s">
        <v>203</v>
      </c>
      <c r="D120" s="13" t="s">
        <v>705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45803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128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124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45802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386.78226766666666</v>
      </c>
    </row>
    <row r="121" spans="1:56" ht="27.75" customHeight="1" x14ac:dyDescent="0.45">
      <c r="A121" s="3">
        <v>45792</v>
      </c>
      <c r="B121" s="14" t="s">
        <v>704</v>
      </c>
      <c r="C121" s="9" t="s">
        <v>203</v>
      </c>
      <c r="D121" s="13" t="s">
        <v>706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45628</v>
      </c>
      <c r="B122" s="14" t="s">
        <v>245</v>
      </c>
      <c r="C122" s="9" t="s">
        <v>113</v>
      </c>
      <c r="D122" s="13" t="s">
        <v>158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45805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128</v>
      </c>
      <c r="AA122" s="8">
        <v>17211.04</v>
      </c>
      <c r="AB122" s="8">
        <v>0</v>
      </c>
      <c r="AC122" s="8">
        <v>17211.04</v>
      </c>
      <c r="AD122" s="8">
        <v>0</v>
      </c>
      <c r="AE122" s="8">
        <v>17211.04</v>
      </c>
      <c r="AF122" s="8">
        <v>0</v>
      </c>
      <c r="AG122" s="1" t="s">
        <v>122</v>
      </c>
      <c r="AH122" s="1" t="s">
        <v>68</v>
      </c>
      <c r="AI122" s="1">
        <v>4</v>
      </c>
      <c r="AJ122" s="3">
        <v>45805</v>
      </c>
      <c r="AK122" s="3">
        <v>45801</v>
      </c>
      <c r="AL122" s="3">
        <v>45795</v>
      </c>
      <c r="AM122" s="3">
        <v>45802</v>
      </c>
      <c r="AN122" s="3">
        <v>45803</v>
      </c>
      <c r="AO122" s="3">
        <v>45803</v>
      </c>
      <c r="AP122" s="3">
        <v>45800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285</v>
      </c>
      <c r="AZ122" s="2">
        <v>0</v>
      </c>
      <c r="BA122" s="2">
        <v>0</v>
      </c>
      <c r="BB122" s="2">
        <v>0</v>
      </c>
      <c r="BC122" s="1" t="s">
        <v>129</v>
      </c>
      <c r="BD122" s="56">
        <v>1237.7032565333332</v>
      </c>
    </row>
    <row r="123" spans="1:56" ht="27.75" customHeight="1" x14ac:dyDescent="0.45">
      <c r="A123" s="3">
        <v>45667</v>
      </c>
      <c r="B123" s="14" t="s">
        <v>293</v>
      </c>
      <c r="C123" s="9" t="s">
        <v>111</v>
      </c>
      <c r="D123" s="13" t="s">
        <v>290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86.841632767999982</v>
      </c>
      <c r="Q123" s="10">
        <v>0</v>
      </c>
      <c r="R123" s="10">
        <v>86.841632767999982</v>
      </c>
      <c r="S123" s="9" t="s">
        <v>67</v>
      </c>
      <c r="T123" s="12">
        <v>45807</v>
      </c>
      <c r="U123" s="11">
        <v>4000</v>
      </c>
      <c r="V123" s="10">
        <v>0</v>
      </c>
      <c r="W123" s="10">
        <v>4000</v>
      </c>
      <c r="X123" s="10">
        <v>4138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45807</v>
      </c>
      <c r="AK123" s="3">
        <v>45803</v>
      </c>
      <c r="AL123" s="3">
        <v>45797</v>
      </c>
      <c r="AM123" s="3">
        <v>45804</v>
      </c>
      <c r="AN123" s="3">
        <v>45805</v>
      </c>
      <c r="AO123" s="3">
        <v>45805</v>
      </c>
      <c r="AP123" s="3">
        <v>45802</v>
      </c>
      <c r="AQ123" s="3">
        <v>45806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45786</v>
      </c>
      <c r="B124" s="14" t="s">
        <v>670</v>
      </c>
      <c r="C124" s="9" t="s">
        <v>115</v>
      </c>
      <c r="D124" s="13" t="s">
        <v>516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45807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128</v>
      </c>
      <c r="AA124" s="8">
        <v>53784.500000000007</v>
      </c>
      <c r="AB124" s="8">
        <v>0</v>
      </c>
      <c r="AC124" s="8">
        <v>53784.500000000007</v>
      </c>
      <c r="AD124" s="8">
        <v>0</v>
      </c>
      <c r="AE124" s="8">
        <v>53784.500000000007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3867.8226766666667</v>
      </c>
    </row>
    <row r="125" spans="1:56" ht="27.75" customHeight="1" x14ac:dyDescent="0.45">
      <c r="A125" s="3">
        <v>45756</v>
      </c>
      <c r="B125" s="14" t="s">
        <v>445</v>
      </c>
      <c r="C125" s="9" t="s">
        <v>111</v>
      </c>
      <c r="D125" s="13" t="s">
        <v>422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4.4723440875519991</v>
      </c>
      <c r="Q125" s="10">
        <v>0</v>
      </c>
      <c r="R125" s="10">
        <v>4.4723440875519991</v>
      </c>
      <c r="S125" s="9" t="s">
        <v>67</v>
      </c>
      <c r="T125" s="12">
        <v>45833</v>
      </c>
      <c r="U125" s="11">
        <v>3000</v>
      </c>
      <c r="V125" s="10">
        <v>2794</v>
      </c>
      <c r="W125" s="10">
        <v>206</v>
      </c>
      <c r="X125" s="10">
        <v>6306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45833</v>
      </c>
      <c r="AK125" s="3">
        <v>45829</v>
      </c>
      <c r="AL125" s="3">
        <v>45823</v>
      </c>
      <c r="AM125" s="3">
        <v>45830</v>
      </c>
      <c r="AN125" s="3">
        <v>45831</v>
      </c>
      <c r="AO125" s="3">
        <v>45831</v>
      </c>
      <c r="AP125" s="3">
        <v>45828</v>
      </c>
      <c r="AQ125" s="3">
        <v>45832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 t="s">
        <v>145</v>
      </c>
      <c r="B126" s="14" t="s">
        <v>145</v>
      </c>
      <c r="C126" s="9" t="s">
        <v>115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45838</v>
      </c>
      <c r="U126" s="11">
        <v>130000</v>
      </c>
      <c r="V126" s="10">
        <v>0</v>
      </c>
      <c r="W126" s="10">
        <v>130000</v>
      </c>
      <c r="X126" s="10">
        <v>0</v>
      </c>
      <c r="Y126" s="10">
        <v>136500</v>
      </c>
      <c r="Z126" s="9" t="s">
        <v>128</v>
      </c>
      <c r="AA126" s="8">
        <v>139839.70000000001</v>
      </c>
      <c r="AB126" s="8">
        <v>0</v>
      </c>
      <c r="AC126" s="8">
        <v>139839.70000000001</v>
      </c>
      <c r="AD126" s="8">
        <v>0</v>
      </c>
      <c r="AE126" s="8">
        <v>139839.70000000001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10056.338959333332</v>
      </c>
    </row>
    <row r="127" spans="1:56" ht="27.75" customHeight="1" x14ac:dyDescent="0.45">
      <c r="A127" s="3">
        <v>45631</v>
      </c>
      <c r="B127" s="14" t="s">
        <v>250</v>
      </c>
      <c r="C127" s="9" t="s">
        <v>113</v>
      </c>
      <c r="D127" s="13" t="s">
        <v>158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128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286</v>
      </c>
      <c r="AZ127" s="2">
        <v>0</v>
      </c>
      <c r="BA127" s="2">
        <v>0</v>
      </c>
      <c r="BB127" s="2">
        <v>0</v>
      </c>
      <c r="BC127" s="1" t="s">
        <v>129</v>
      </c>
      <c r="BD127" s="56">
        <v>1237.7032565333332</v>
      </c>
    </row>
    <row r="128" spans="1:56" ht="27.75" customHeight="1" x14ac:dyDescent="0.45">
      <c r="A128" s="3">
        <v>45631</v>
      </c>
      <c r="B128" s="14" t="s">
        <v>251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128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123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287</v>
      </c>
      <c r="AZ128" s="2">
        <v>0</v>
      </c>
      <c r="BA128" s="2">
        <v>0</v>
      </c>
      <c r="BB128" s="2">
        <v>0</v>
      </c>
      <c r="BC128" s="1" t="s">
        <v>129</v>
      </c>
      <c r="BD128" s="56">
        <v>1237.7032565333332</v>
      </c>
    </row>
    <row r="129" spans="1:56" ht="27.75" customHeight="1" x14ac:dyDescent="0.45">
      <c r="A129" s="3" t="s">
        <v>145</v>
      </c>
      <c r="B129" s="14" t="s">
        <v>145</v>
      </c>
      <c r="C129" s="9" t="s">
        <v>113</v>
      </c>
      <c r="D129" s="13" t="s">
        <v>158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128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122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773.56453533333331</v>
      </c>
    </row>
    <row r="130" spans="1:56" ht="27.75" customHeight="1" x14ac:dyDescent="0.45">
      <c r="A130" s="3" t="s">
        <v>145</v>
      </c>
      <c r="B130" s="14" t="s">
        <v>145</v>
      </c>
      <c r="C130" s="9" t="s">
        <v>111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833.84229133333326</v>
      </c>
    </row>
    <row r="131" spans="1:56" ht="27.75" customHeight="1" x14ac:dyDescent="0.45">
      <c r="A131" s="3">
        <v>45066</v>
      </c>
      <c r="B131" s="14" t="s">
        <v>135</v>
      </c>
      <c r="C131" s="9" t="s">
        <v>80</v>
      </c>
      <c r="D131" s="13" t="s">
        <v>134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396.82856033333326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21</v>
      </c>
      <c r="F132" s="9">
        <v>37</v>
      </c>
      <c r="G132" s="9">
        <v>0</v>
      </c>
      <c r="H132" s="9">
        <v>0</v>
      </c>
      <c r="I132" s="9">
        <v>74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 t="s">
        <v>83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128</v>
      </c>
      <c r="AA132" s="8">
        <v>455994.77</v>
      </c>
      <c r="AB132" s="8">
        <v>115088.5</v>
      </c>
      <c r="AC132" s="8">
        <v>340906.27</v>
      </c>
      <c r="AD132" s="8">
        <v>68429.8</v>
      </c>
      <c r="AE132" s="8">
        <v>387564.97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130</v>
      </c>
      <c r="BD132" s="56">
        <v>0</v>
      </c>
    </row>
    <row r="133" spans="1:56" ht="27.75" customHeight="1" x14ac:dyDescent="0.45">
      <c r="A133" s="3">
        <v>45720</v>
      </c>
      <c r="B133" s="14" t="s">
        <v>351</v>
      </c>
      <c r="C133" s="9" t="s">
        <v>345</v>
      </c>
      <c r="D133" s="13" t="s">
        <v>346</v>
      </c>
      <c r="E133" s="9">
        <v>22</v>
      </c>
      <c r="F133" s="9">
        <v>34</v>
      </c>
      <c r="G133" s="9" t="s">
        <v>60</v>
      </c>
      <c r="H133" s="9" t="s">
        <v>66</v>
      </c>
      <c r="I133" s="9">
        <v>115</v>
      </c>
      <c r="J133" s="9" t="s">
        <v>78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308</v>
      </c>
      <c r="T133" s="12" t="s">
        <v>141</v>
      </c>
      <c r="U133" s="11">
        <v>325632</v>
      </c>
      <c r="V133" s="10">
        <v>325632</v>
      </c>
      <c r="W133" s="10">
        <v>0</v>
      </c>
      <c r="X133" s="10">
        <v>329710</v>
      </c>
      <c r="Y133" s="10">
        <v>0</v>
      </c>
      <c r="Z133" s="9" t="s">
        <v>322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 t="s">
        <v>141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396</v>
      </c>
      <c r="AZ133" s="2">
        <v>0</v>
      </c>
      <c r="BA133" s="2">
        <v>0</v>
      </c>
      <c r="BB133" s="2">
        <v>0</v>
      </c>
      <c r="BC133" s="1" t="s">
        <v>324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286971</v>
      </c>
      <c r="V134" s="10">
        <v>286971</v>
      </c>
      <c r="W134" s="10">
        <v>0</v>
      </c>
      <c r="X134" s="10">
        <v>288970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>
        <v>45800</v>
      </c>
      <c r="U135" s="11">
        <v>300000</v>
      </c>
      <c r="V135" s="10">
        <v>113779</v>
      </c>
      <c r="W135" s="10">
        <v>186221</v>
      </c>
      <c r="X135" s="10">
        <v>103399</v>
      </c>
      <c r="Y135" s="10">
        <v>195532.05000000002</v>
      </c>
      <c r="Z135" s="9" t="s">
        <v>322</v>
      </c>
      <c r="AA135" s="8">
        <v>184707.02327000001</v>
      </c>
      <c r="AB135" s="8">
        <v>0</v>
      </c>
      <c r="AC135" s="8">
        <v>184707.02327000001</v>
      </c>
      <c r="AD135" s="8">
        <v>0</v>
      </c>
      <c r="AE135" s="8">
        <v>184707.02327000001</v>
      </c>
      <c r="AF135" s="8">
        <v>0</v>
      </c>
      <c r="AG135" s="1" t="s">
        <v>122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19735.329746321935</v>
      </c>
    </row>
    <row r="136" spans="1:56" ht="27.75" customHeight="1" x14ac:dyDescent="0.45">
      <c r="A136" s="3">
        <v>9</v>
      </c>
      <c r="B136" s="14" t="s">
        <v>699</v>
      </c>
      <c r="C136" s="9" t="s">
        <v>658</v>
      </c>
      <c r="D136" s="13" t="s">
        <v>659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660</v>
      </c>
      <c r="T136" s="12">
        <v>45863</v>
      </c>
      <c r="U136" s="11">
        <v>239700</v>
      </c>
      <c r="V136" s="10">
        <v>0</v>
      </c>
      <c r="W136" s="10">
        <v>239700</v>
      </c>
      <c r="X136" s="10">
        <v>0</v>
      </c>
      <c r="Y136" s="10">
        <v>251685</v>
      </c>
      <c r="Z136" s="9" t="s">
        <v>322</v>
      </c>
      <c r="AA136" s="8">
        <v>237751.239</v>
      </c>
      <c r="AB136" s="8">
        <v>33493</v>
      </c>
      <c r="AC136" s="8">
        <v>204258.239</v>
      </c>
      <c r="AD136" s="8">
        <v>0</v>
      </c>
      <c r="AE136" s="8">
        <v>237751.239</v>
      </c>
      <c r="AF136" s="8" t="s">
        <v>661</v>
      </c>
      <c r="AG136" s="1" t="s">
        <v>61</v>
      </c>
      <c r="AH136" s="1" t="s">
        <v>68</v>
      </c>
      <c r="AI136" s="1">
        <v>4</v>
      </c>
      <c r="AJ136" s="3">
        <v>45863</v>
      </c>
      <c r="AK136" s="3">
        <v>45859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21824.311976353336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322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61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519</v>
      </c>
      <c r="AZ137" s="2">
        <v>0</v>
      </c>
      <c r="BA137" s="2">
        <v>0</v>
      </c>
      <c r="BB137" s="2">
        <v>0</v>
      </c>
      <c r="BC137" s="1" t="s">
        <v>324</v>
      </c>
      <c r="BD137" s="56">
        <v>115240.16281816356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322</v>
      </c>
      <c r="AA138" s="8">
        <v>1501014.7246600001</v>
      </c>
      <c r="AB138" s="8">
        <v>33493</v>
      </c>
      <c r="AC138" s="8">
        <v>1467521.7246600001</v>
      </c>
      <c r="AD138" s="8">
        <v>0</v>
      </c>
      <c r="AE138" s="8">
        <v>1501014.7246600001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 t="s">
        <v>145</v>
      </c>
      <c r="B139" s="14" t="s">
        <v>145</v>
      </c>
      <c r="C139" s="9" t="s">
        <v>257</v>
      </c>
      <c r="D139" s="13" t="s">
        <v>61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45807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84</v>
      </c>
      <c r="AA139" s="8">
        <v>11036.3</v>
      </c>
      <c r="AB139" s="8">
        <v>11036.3</v>
      </c>
      <c r="AC139" s="8">
        <v>0</v>
      </c>
      <c r="AD139" s="8">
        <v>0</v>
      </c>
      <c r="AE139" s="8">
        <v>11036.3</v>
      </c>
      <c r="AF139" s="8" t="s">
        <v>402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282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40000</v>
      </c>
      <c r="V140" s="10">
        <v>0</v>
      </c>
      <c r="W140" s="10">
        <v>40000</v>
      </c>
      <c r="X140" s="10">
        <v>0</v>
      </c>
      <c r="Y140" s="10">
        <v>42000</v>
      </c>
      <c r="Z140" s="9" t="s">
        <v>84</v>
      </c>
      <c r="AA140" s="8">
        <v>39674.800000000003</v>
      </c>
      <c r="AB140" s="8">
        <v>39674.800000000003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295</v>
      </c>
      <c r="D141" s="13" t="s">
        <v>61</v>
      </c>
      <c r="E141" s="9">
        <v>23</v>
      </c>
      <c r="F141" s="9">
        <v>34</v>
      </c>
      <c r="G141" s="9" t="s">
        <v>60</v>
      </c>
      <c r="H141" s="9" t="s">
        <v>66</v>
      </c>
      <c r="I141" s="9">
        <v>92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132</v>
      </c>
      <c r="T141" s="12">
        <v>45807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84</v>
      </c>
      <c r="AA141" s="8">
        <v>9918.7000000000007</v>
      </c>
      <c r="AB141" s="8">
        <v>4367</v>
      </c>
      <c r="AC141" s="8">
        <v>5551.7000000000007</v>
      </c>
      <c r="AD141" s="8">
        <v>0</v>
      </c>
      <c r="AE141" s="8">
        <v>9918.7000000000007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414.98957499999995</v>
      </c>
    </row>
    <row r="142" spans="1:56" ht="27.75" customHeight="1" x14ac:dyDescent="0.45">
      <c r="A142" s="3" t="s">
        <v>145</v>
      </c>
      <c r="B142" s="14" t="s">
        <v>145</v>
      </c>
      <c r="C142" s="9" t="s">
        <v>295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132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72</v>
      </c>
      <c r="AI142" s="1">
        <v>3</v>
      </c>
      <c r="AJ142" s="3">
        <v>45807</v>
      </c>
      <c r="AK142" s="3">
        <v>0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45806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741.42282499999999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70548.5</v>
      </c>
      <c r="AB143" s="8">
        <v>55078.100000000006</v>
      </c>
      <c r="AC143" s="8">
        <v>15470.400000000001</v>
      </c>
      <c r="AD143" s="8">
        <v>0</v>
      </c>
      <c r="AE143" s="8">
        <v>20955</v>
      </c>
      <c r="AF143" s="8" t="s">
        <v>58</v>
      </c>
      <c r="AG143" s="1" t="s">
        <v>122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45">
      <c r="A144" s="3" t="s">
        <v>145</v>
      </c>
      <c r="B144" s="14" t="s">
        <v>145</v>
      </c>
      <c r="C144" s="9" t="s">
        <v>282</v>
      </c>
      <c r="D144" s="13" t="s">
        <v>61</v>
      </c>
      <c r="E144" s="9">
        <v>23</v>
      </c>
      <c r="F144" s="9">
        <v>34</v>
      </c>
      <c r="G144" s="9" t="s">
        <v>195</v>
      </c>
      <c r="H144" s="9">
        <v>0</v>
      </c>
      <c r="I144" s="9">
        <v>68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197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196</v>
      </c>
      <c r="BD144" s="56">
        <v>800.41704844444439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195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196</v>
      </c>
      <c r="BD145" s="56">
        <v>0</v>
      </c>
    </row>
    <row r="146" spans="1:56" ht="27.75" customHeight="1" x14ac:dyDescent="0.45">
      <c r="A146" s="3" t="s">
        <v>145</v>
      </c>
      <c r="B146" s="14" t="s">
        <v>145</v>
      </c>
      <c r="C146" s="9" t="s">
        <v>539</v>
      </c>
      <c r="D146" s="13" t="s">
        <v>540</v>
      </c>
      <c r="E146" s="9">
        <v>23</v>
      </c>
      <c r="F146" s="9">
        <v>37</v>
      </c>
      <c r="G146" s="9" t="s">
        <v>60</v>
      </c>
      <c r="H146" s="9">
        <v>0</v>
      </c>
      <c r="I146" s="9">
        <v>85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275</v>
      </c>
      <c r="AA146" s="8">
        <v>10756.900000000001</v>
      </c>
      <c r="AB146" s="8">
        <v>6000</v>
      </c>
      <c r="AC146" s="8">
        <v>4756.9000000000015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45807</v>
      </c>
      <c r="AK146" s="3">
        <v>0</v>
      </c>
      <c r="AL146" s="3">
        <v>45798</v>
      </c>
      <c r="AM146" s="3">
        <v>45805</v>
      </c>
      <c r="AN146" s="3">
        <v>45806</v>
      </c>
      <c r="AO146" s="3">
        <v>45806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419.40001666666666</v>
      </c>
    </row>
    <row r="147" spans="1:56" ht="27.75" customHeight="1" x14ac:dyDescent="0.45">
      <c r="A147" s="3">
        <v>45727</v>
      </c>
      <c r="B147" s="14" t="s">
        <v>363</v>
      </c>
      <c r="C147" s="9" t="s">
        <v>115</v>
      </c>
      <c r="D147" s="13" t="s">
        <v>59</v>
      </c>
      <c r="E147" s="9">
        <v>23</v>
      </c>
      <c r="F147" s="9">
        <v>40</v>
      </c>
      <c r="G147" s="9" t="s">
        <v>60</v>
      </c>
      <c r="H147" s="9" t="s">
        <v>66</v>
      </c>
      <c r="I147" s="9">
        <v>125</v>
      </c>
      <c r="J147" s="9" t="s">
        <v>57</v>
      </c>
      <c r="K147" s="9">
        <v>5</v>
      </c>
      <c r="L147" s="9" t="s">
        <v>240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</v>
      </c>
      <c r="V147" s="10">
        <v>0</v>
      </c>
      <c r="W147" s="10">
        <v>1000</v>
      </c>
      <c r="X147" s="10">
        <v>0</v>
      </c>
      <c r="Y147" s="10">
        <v>0</v>
      </c>
      <c r="Z147" s="9" t="s">
        <v>275</v>
      </c>
      <c r="AA147" s="8">
        <v>1159.5100000000002</v>
      </c>
      <c r="AB147" s="8">
        <v>0</v>
      </c>
      <c r="AC147" s="8">
        <v>1159.5100000000002</v>
      </c>
      <c r="AD147" s="8">
        <v>0</v>
      </c>
      <c r="AE147" s="8">
        <v>1159.5100000000002</v>
      </c>
      <c r="AF147" s="8" t="s">
        <v>278</v>
      </c>
      <c r="AG147" s="1" t="s">
        <v>122</v>
      </c>
      <c r="AH147" s="1" t="s">
        <v>162</v>
      </c>
      <c r="AI147" s="1">
        <v>2</v>
      </c>
      <c r="AJ147" s="3" t="s">
        <v>63</v>
      </c>
      <c r="AK147" s="3" t="e">
        <v>#VALUE!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157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102.23013166666668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85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275</v>
      </c>
      <c r="AA148" s="8">
        <v>11916.410000000002</v>
      </c>
      <c r="AB148" s="8">
        <v>6000</v>
      </c>
      <c r="AC148" s="8">
        <v>5916.4100000000017</v>
      </c>
      <c r="AD148" s="8">
        <v>0</v>
      </c>
      <c r="AE148" s="8">
        <v>1159.5100000000002</v>
      </c>
      <c r="AF148" s="8" t="s">
        <v>58</v>
      </c>
      <c r="AG148" s="1" t="s">
        <v>122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276</v>
      </c>
      <c r="BD148" s="56">
        <v>0</v>
      </c>
    </row>
    <row r="149" spans="1:56" ht="27.75" customHeight="1" x14ac:dyDescent="0.45">
      <c r="A149" s="3">
        <v>45601</v>
      </c>
      <c r="B149" s="14" t="s">
        <v>231</v>
      </c>
      <c r="C149" s="9" t="s">
        <v>94</v>
      </c>
      <c r="D149" s="13" t="s">
        <v>156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3256.5612287999998</v>
      </c>
      <c r="Q149" s="10">
        <v>3256.5612287999998</v>
      </c>
      <c r="R149" s="10">
        <v>0</v>
      </c>
      <c r="S149" s="9" t="s">
        <v>100</v>
      </c>
      <c r="T149" s="12">
        <v>45797</v>
      </c>
      <c r="U149" s="11">
        <v>100000</v>
      </c>
      <c r="V149" s="10">
        <v>0</v>
      </c>
      <c r="W149" s="10">
        <v>100000</v>
      </c>
      <c r="X149" s="10">
        <v>0</v>
      </c>
      <c r="Y149" s="10">
        <v>105000</v>
      </c>
      <c r="Z149" s="9" t="s">
        <v>319</v>
      </c>
      <c r="AA149" s="8">
        <v>107569.00000000001</v>
      </c>
      <c r="AB149" s="8">
        <v>0</v>
      </c>
      <c r="AC149" s="8">
        <v>107569.00000000001</v>
      </c>
      <c r="AD149" s="8">
        <v>0</v>
      </c>
      <c r="AE149" s="8">
        <v>0</v>
      </c>
      <c r="AF149" s="8" t="s">
        <v>320</v>
      </c>
      <c r="AG149" s="1" t="s">
        <v>123</v>
      </c>
      <c r="AH149" s="1" t="s">
        <v>72</v>
      </c>
      <c r="AI149" s="1">
        <v>3</v>
      </c>
      <c r="AJ149" s="3">
        <v>45797</v>
      </c>
      <c r="AK149" s="3">
        <v>0</v>
      </c>
      <c r="AL149" s="3">
        <v>45787</v>
      </c>
      <c r="AM149" s="3">
        <v>45794</v>
      </c>
      <c r="AN149" s="3">
        <v>45795</v>
      </c>
      <c r="AO149" s="3">
        <v>45795</v>
      </c>
      <c r="AP149" s="3">
        <v>45792</v>
      </c>
      <c r="AQ149" s="3">
        <v>45796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340</v>
      </c>
      <c r="AZ149" s="2">
        <v>0</v>
      </c>
      <c r="BA149" s="2">
        <v>0</v>
      </c>
      <c r="BB149" s="2">
        <v>0</v>
      </c>
      <c r="BC149" s="1" t="s">
        <v>120</v>
      </c>
      <c r="BD149" s="56">
        <v>13779.977343611114</v>
      </c>
    </row>
    <row r="150" spans="1:56" ht="27.75" customHeight="1" x14ac:dyDescent="0.45">
      <c r="A150" s="3">
        <v>45601</v>
      </c>
      <c r="B150" s="14" t="s">
        <v>231</v>
      </c>
      <c r="C150" s="9" t="s">
        <v>94</v>
      </c>
      <c r="D150" s="13" t="s">
        <v>156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6513.1224575999995</v>
      </c>
      <c r="Q150" s="10">
        <v>264</v>
      </c>
      <c r="R150" s="10">
        <v>6249.1224575999995</v>
      </c>
      <c r="S150" s="9" t="s">
        <v>100</v>
      </c>
      <c r="T150" s="12">
        <v>45828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319</v>
      </c>
      <c r="AA150" s="8">
        <v>215138.00000000003</v>
      </c>
      <c r="AB150" s="8">
        <v>0</v>
      </c>
      <c r="AC150" s="8">
        <v>215138.00000000003</v>
      </c>
      <c r="AD150" s="8">
        <v>0</v>
      </c>
      <c r="AE150" s="8">
        <v>0</v>
      </c>
      <c r="AF150" s="8" t="s">
        <v>320</v>
      </c>
      <c r="AG150" s="1" t="s">
        <v>123</v>
      </c>
      <c r="AH150" s="1" t="s">
        <v>72</v>
      </c>
      <c r="AI150" s="1">
        <v>3</v>
      </c>
      <c r="AJ150" s="3">
        <v>45828</v>
      </c>
      <c r="AK150" s="3">
        <v>0</v>
      </c>
      <c r="AL150" s="3">
        <v>45818</v>
      </c>
      <c r="AM150" s="3">
        <v>45825</v>
      </c>
      <c r="AN150" s="3">
        <v>45826</v>
      </c>
      <c r="AO150" s="3">
        <v>45826</v>
      </c>
      <c r="AP150" s="3">
        <v>45823</v>
      </c>
      <c r="AQ150" s="3">
        <v>45827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340</v>
      </c>
      <c r="AZ150" s="2">
        <v>0</v>
      </c>
      <c r="BA150" s="2">
        <v>0</v>
      </c>
      <c r="BB150" s="2">
        <v>0</v>
      </c>
      <c r="BC150" s="1" t="s">
        <v>120</v>
      </c>
      <c r="BD150" s="56">
        <v>27559.954687222227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156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6513.1224575999995</v>
      </c>
      <c r="Q151" s="10">
        <v>0</v>
      </c>
      <c r="R151" s="10">
        <v>6513.1224575999995</v>
      </c>
      <c r="S151" s="9" t="s">
        <v>100</v>
      </c>
      <c r="T151" s="12">
        <v>45858</v>
      </c>
      <c r="U151" s="11">
        <v>200000</v>
      </c>
      <c r="V151" s="10">
        <v>0</v>
      </c>
      <c r="W151" s="10">
        <v>200000</v>
      </c>
      <c r="X151" s="10">
        <v>0</v>
      </c>
      <c r="Y151" s="10">
        <v>210000</v>
      </c>
      <c r="Z151" s="9" t="s">
        <v>101</v>
      </c>
      <c r="AA151" s="8">
        <v>215138.00000000003</v>
      </c>
      <c r="AB151" s="8">
        <v>0</v>
      </c>
      <c r="AC151" s="8">
        <v>215138.00000000003</v>
      </c>
      <c r="AD151" s="8">
        <v>0</v>
      </c>
      <c r="AE151" s="8">
        <v>0</v>
      </c>
      <c r="AF151" s="8" t="s">
        <v>320</v>
      </c>
      <c r="AG151" s="1" t="s">
        <v>123</v>
      </c>
      <c r="AH151" s="1" t="s">
        <v>72</v>
      </c>
      <c r="AI151" s="1">
        <v>3</v>
      </c>
      <c r="AJ151" s="3">
        <v>45858</v>
      </c>
      <c r="AK151" s="3">
        <v>0</v>
      </c>
      <c r="AL151" s="3">
        <v>45848</v>
      </c>
      <c r="AM151" s="3">
        <v>45855</v>
      </c>
      <c r="AN151" s="3">
        <v>45856</v>
      </c>
      <c r="AO151" s="3">
        <v>45856</v>
      </c>
      <c r="AP151" s="3">
        <v>45853</v>
      </c>
      <c r="AQ151" s="3">
        <v>45857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120</v>
      </c>
      <c r="BD151" s="56">
        <v>27559.954687222227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110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4884.8418431999999</v>
      </c>
      <c r="Q152" s="10">
        <v>0</v>
      </c>
      <c r="R152" s="10">
        <v>4884.8418431999999</v>
      </c>
      <c r="S152" s="9" t="s">
        <v>100</v>
      </c>
      <c r="T152" s="12">
        <v>45858</v>
      </c>
      <c r="U152" s="11">
        <v>150000</v>
      </c>
      <c r="V152" s="10">
        <v>0</v>
      </c>
      <c r="W152" s="10">
        <v>150000</v>
      </c>
      <c r="X152" s="10">
        <v>0</v>
      </c>
      <c r="Y152" s="10">
        <v>157500</v>
      </c>
      <c r="Z152" s="9" t="s">
        <v>319</v>
      </c>
      <c r="AA152" s="8">
        <v>161353.5</v>
      </c>
      <c r="AB152" s="8">
        <v>0</v>
      </c>
      <c r="AC152" s="8">
        <v>161353.5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72</v>
      </c>
      <c r="AI152" s="1">
        <v>3</v>
      </c>
      <c r="AJ152" s="3">
        <v>45858</v>
      </c>
      <c r="AK152" s="3">
        <v>0</v>
      </c>
      <c r="AL152" s="3">
        <v>45848</v>
      </c>
      <c r="AM152" s="3">
        <v>45855</v>
      </c>
      <c r="AN152" s="3">
        <v>45856</v>
      </c>
      <c r="AO152" s="3">
        <v>45856</v>
      </c>
      <c r="AP152" s="3">
        <v>45853</v>
      </c>
      <c r="AQ152" s="3">
        <v>45857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120</v>
      </c>
      <c r="BD152" s="56">
        <v>20669.966015416667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100</v>
      </c>
      <c r="T153" s="12">
        <v>45889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101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72</v>
      </c>
      <c r="AI153" s="1">
        <v>3</v>
      </c>
      <c r="AJ153" s="3">
        <v>45889</v>
      </c>
      <c r="AK153" s="3">
        <v>0</v>
      </c>
      <c r="AL153" s="3">
        <v>45879</v>
      </c>
      <c r="AM153" s="3">
        <v>45886</v>
      </c>
      <c r="AN153" s="3">
        <v>45887</v>
      </c>
      <c r="AO153" s="3">
        <v>45887</v>
      </c>
      <c r="AP153" s="3">
        <v>45884</v>
      </c>
      <c r="AQ153" s="3">
        <v>45888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120</v>
      </c>
      <c r="BD153" s="56">
        <v>27559.954687222227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156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3461.0081427440637</v>
      </c>
      <c r="Q154" s="10">
        <v>0</v>
      </c>
      <c r="R154" s="10">
        <v>3461.0081427440637</v>
      </c>
      <c r="S154" s="9" t="s">
        <v>100</v>
      </c>
      <c r="T154" s="12" t="s">
        <v>63</v>
      </c>
      <c r="U154" s="11">
        <v>106278</v>
      </c>
      <c r="V154" s="10">
        <v>0</v>
      </c>
      <c r="W154" s="10">
        <v>106278</v>
      </c>
      <c r="X154" s="10">
        <v>0</v>
      </c>
      <c r="Y154" s="10">
        <v>111591.90000000001</v>
      </c>
      <c r="Z154" s="9" t="s">
        <v>101</v>
      </c>
      <c r="AA154" s="8">
        <v>114322.18182000001</v>
      </c>
      <c r="AB154" s="8">
        <v>0</v>
      </c>
      <c r="AC154" s="8">
        <v>114322.18182000001</v>
      </c>
      <c r="AD154" s="8">
        <v>0</v>
      </c>
      <c r="AE154" s="8">
        <v>0</v>
      </c>
      <c r="AF154" s="8" t="s">
        <v>320</v>
      </c>
      <c r="AG154" s="1" t="s">
        <v>122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120</v>
      </c>
      <c r="BD154" s="56">
        <v>14645.084321243019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0</v>
      </c>
      <c r="Q155" s="10">
        <v>0</v>
      </c>
      <c r="R155" s="10">
        <v>0</v>
      </c>
      <c r="S155" s="9" t="s">
        <v>100</v>
      </c>
      <c r="T155" s="12" t="s">
        <v>141</v>
      </c>
      <c r="U155" s="11">
        <v>10000</v>
      </c>
      <c r="V155" s="10">
        <v>12607</v>
      </c>
      <c r="W155" s="10">
        <v>0</v>
      </c>
      <c r="X155" s="10">
        <v>56730</v>
      </c>
      <c r="Y155" s="10">
        <v>0</v>
      </c>
      <c r="Z155" s="9" t="s">
        <v>319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72</v>
      </c>
      <c r="AI155" s="1">
        <v>3</v>
      </c>
      <c r="AJ155" s="3" t="s">
        <v>141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323</v>
      </c>
      <c r="AZ155" s="2">
        <v>0</v>
      </c>
      <c r="BA155" s="2">
        <v>0</v>
      </c>
      <c r="BB155" s="2">
        <v>0</v>
      </c>
      <c r="BC155" s="1" t="s">
        <v>120</v>
      </c>
      <c r="BD155" s="56">
        <v>0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110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0</v>
      </c>
      <c r="Q156" s="10">
        <v>0</v>
      </c>
      <c r="R156" s="10">
        <v>0</v>
      </c>
      <c r="S156" s="9" t="s">
        <v>100</v>
      </c>
      <c r="T156" s="12" t="s">
        <v>141</v>
      </c>
      <c r="U156" s="11">
        <v>7920</v>
      </c>
      <c r="V156" s="10">
        <v>7920</v>
      </c>
      <c r="W156" s="10">
        <v>0</v>
      </c>
      <c r="X156" s="10">
        <v>12600</v>
      </c>
      <c r="Y156" s="10">
        <v>0</v>
      </c>
      <c r="Z156" s="9" t="s">
        <v>319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72</v>
      </c>
      <c r="AI156" s="1">
        <v>3</v>
      </c>
      <c r="AJ156" s="3" t="s">
        <v>141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120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101</v>
      </c>
      <c r="AA157" s="8">
        <v>1028658.6818200002</v>
      </c>
      <c r="AB157" s="8">
        <v>0</v>
      </c>
      <c r="AC157" s="8">
        <v>1028658.6818200002</v>
      </c>
      <c r="AD157" s="8">
        <v>0</v>
      </c>
      <c r="AE157" s="8">
        <v>0</v>
      </c>
      <c r="AF157" s="8" t="s">
        <v>58</v>
      </c>
      <c r="AG157" s="1" t="s">
        <v>122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0</v>
      </c>
    </row>
    <row r="158" spans="1:56" ht="27.75" customHeight="1" x14ac:dyDescent="0.45">
      <c r="A158" s="3">
        <v>45782</v>
      </c>
      <c r="B158" s="14" t="s">
        <v>650</v>
      </c>
      <c r="C158" s="9" t="s">
        <v>149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5000</v>
      </c>
      <c r="V158" s="10">
        <v>5069</v>
      </c>
      <c r="W158" s="10">
        <v>0</v>
      </c>
      <c r="X158" s="10">
        <v>0</v>
      </c>
      <c r="Y158" s="10">
        <v>0</v>
      </c>
      <c r="Z158" s="9" t="s">
        <v>163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77</v>
      </c>
      <c r="AI158" s="1">
        <v>1</v>
      </c>
      <c r="AJ158" s="3">
        <v>45807</v>
      </c>
      <c r="AK158" s="3">
        <v>0</v>
      </c>
      <c r="AL158" s="3">
        <v>0</v>
      </c>
      <c r="AM158" s="3">
        <v>0</v>
      </c>
      <c r="AN158" s="3">
        <v>0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145</v>
      </c>
      <c r="B159" s="14" t="s">
        <v>145</v>
      </c>
      <c r="C159" s="9" t="s">
        <v>149</v>
      </c>
      <c r="D159" s="13" t="s">
        <v>59</v>
      </c>
      <c r="E159" s="9">
        <v>26</v>
      </c>
      <c r="F159" s="9">
        <v>39</v>
      </c>
      <c r="G159" s="9" t="s">
        <v>60</v>
      </c>
      <c r="H159" s="9">
        <v>0</v>
      </c>
      <c r="I159" s="9">
        <v>93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132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85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913.67990999999995</v>
      </c>
    </row>
    <row r="160" spans="1:56" ht="27.75" customHeight="1" x14ac:dyDescent="0.45">
      <c r="A160" s="3" t="s">
        <v>145</v>
      </c>
      <c r="B160" s="14" t="s">
        <v>145</v>
      </c>
      <c r="C160" s="9" t="s">
        <v>152</v>
      </c>
      <c r="D160" s="13" t="s">
        <v>59</v>
      </c>
      <c r="E160" s="9">
        <v>26</v>
      </c>
      <c r="F160" s="9">
        <v>42</v>
      </c>
      <c r="G160" s="9" t="s">
        <v>60</v>
      </c>
      <c r="H160" s="9">
        <v>0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40000</v>
      </c>
      <c r="V160" s="10">
        <v>0</v>
      </c>
      <c r="W160" s="10">
        <v>40000</v>
      </c>
      <c r="X160" s="10">
        <v>0</v>
      </c>
      <c r="Y160" s="10">
        <v>0</v>
      </c>
      <c r="Z160" s="9" t="s">
        <v>85</v>
      </c>
      <c r="AA160" s="8">
        <v>48615.600000000006</v>
      </c>
      <c r="AB160" s="8">
        <v>0</v>
      </c>
      <c r="AC160" s="8">
        <v>48615.600000000006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77</v>
      </c>
      <c r="AI160" s="1">
        <v>1</v>
      </c>
      <c r="AJ160" s="3" t="s">
        <v>63</v>
      </c>
      <c r="AK160" s="3">
        <v>0</v>
      </c>
      <c r="AL160" s="3">
        <v>0</v>
      </c>
      <c r="AM160" s="3">
        <v>0</v>
      </c>
      <c r="AN160" s="3">
        <v>0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3925.4396133333335</v>
      </c>
    </row>
    <row r="161" spans="1:56" ht="27.75" customHeight="1" x14ac:dyDescent="0.45">
      <c r="A161" s="3" t="s">
        <v>145</v>
      </c>
      <c r="B161" s="14" t="s">
        <v>145</v>
      </c>
      <c r="C161" s="9" t="s">
        <v>202</v>
      </c>
      <c r="D161" s="13" t="s">
        <v>61</v>
      </c>
      <c r="E161" s="9">
        <v>26</v>
      </c>
      <c r="F161" s="9">
        <v>41</v>
      </c>
      <c r="G161" s="9" t="s">
        <v>60</v>
      </c>
      <c r="H161" s="9">
        <v>0</v>
      </c>
      <c r="I161" s="9">
        <v>97</v>
      </c>
      <c r="J161" s="9" t="s">
        <v>57</v>
      </c>
      <c r="K161" s="9">
        <v>5</v>
      </c>
      <c r="L161" s="9" t="s">
        <v>92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 t="s">
        <v>214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85</v>
      </c>
      <c r="AA161" s="8">
        <v>11874.499999999998</v>
      </c>
      <c r="AB161" s="8">
        <v>0</v>
      </c>
      <c r="AC161" s="8">
        <v>11874.499999999998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958.79990555555537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 t="s">
        <v>60</v>
      </c>
      <c r="H162" s="9">
        <v>0</v>
      </c>
      <c r="I162" s="9">
        <v>102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85</v>
      </c>
      <c r="AA162" s="8">
        <v>71805.8</v>
      </c>
      <c r="AB162" s="8">
        <v>0</v>
      </c>
      <c r="AC162" s="8">
        <v>71805.8</v>
      </c>
      <c r="AD162" s="8">
        <v>0</v>
      </c>
      <c r="AE162" s="8">
        <v>0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45794</v>
      </c>
      <c r="B163" s="14" t="s">
        <v>137</v>
      </c>
      <c r="C163" s="9" t="s">
        <v>222</v>
      </c>
      <c r="D163" s="13" t="s">
        <v>403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140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209</v>
      </c>
      <c r="T163" s="12">
        <v>45807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163</v>
      </c>
      <c r="AA163" s="8">
        <v>24866.6</v>
      </c>
      <c r="AB163" s="8">
        <v>0</v>
      </c>
      <c r="AC163" s="8">
        <v>24866.6</v>
      </c>
      <c r="AD163" s="8">
        <v>0</v>
      </c>
      <c r="AE163" s="8">
        <v>24866.6</v>
      </c>
      <c r="AF163" s="8">
        <v>0</v>
      </c>
      <c r="AG163" s="1" t="s">
        <v>122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2234.1258622222217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>
        <v>0</v>
      </c>
      <c r="H164" s="9">
        <v>0</v>
      </c>
      <c r="I164" s="9">
        <v>100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163</v>
      </c>
      <c r="AA164" s="8">
        <v>24866.6</v>
      </c>
      <c r="AB164" s="8">
        <v>0</v>
      </c>
      <c r="AC164" s="8">
        <v>24866.6</v>
      </c>
      <c r="AD164" s="8">
        <v>0</v>
      </c>
      <c r="AE164" s="8">
        <v>24866.6</v>
      </c>
      <c r="AF164" s="8" t="s">
        <v>58</v>
      </c>
      <c r="AG164" s="1" t="s">
        <v>125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>
        <v>0</v>
      </c>
      <c r="I165" s="9">
        <v>116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242</v>
      </c>
      <c r="AA165" s="8">
        <v>12433.3</v>
      </c>
      <c r="AB165" s="8">
        <v>6978</v>
      </c>
      <c r="AC165" s="8">
        <v>5455.2999999999993</v>
      </c>
      <c r="AD165" s="8">
        <v>0</v>
      </c>
      <c r="AE165" s="8">
        <v>0</v>
      </c>
      <c r="AF165" s="8">
        <v>0</v>
      </c>
      <c r="AG165" s="1" t="s">
        <v>125</v>
      </c>
      <c r="AH165" s="1" t="s">
        <v>77</v>
      </c>
      <c r="AI165" s="1">
        <v>1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542.13559111111113</v>
      </c>
    </row>
    <row r="166" spans="1:56" ht="27.75" customHeight="1" x14ac:dyDescent="0.45">
      <c r="A166" s="3" t="s">
        <v>145</v>
      </c>
      <c r="B166" s="14" t="s">
        <v>145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242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0</v>
      </c>
      <c r="AF166" s="8">
        <v>0</v>
      </c>
      <c r="AG166" s="1" t="s">
        <v>124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2471.1874488888889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242</v>
      </c>
      <c r="AA167" s="8">
        <v>37299.899999999994</v>
      </c>
      <c r="AB167" s="8">
        <v>6978</v>
      </c>
      <c r="AC167" s="8">
        <v>30321.899999999998</v>
      </c>
      <c r="AD167" s="8">
        <v>0</v>
      </c>
      <c r="AE167" s="8">
        <v>0</v>
      </c>
      <c r="AF167" s="8" t="s">
        <v>58</v>
      </c>
      <c r="AG167" s="1" t="s">
        <v>126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243</v>
      </c>
      <c r="BD167" s="56">
        <v>0</v>
      </c>
    </row>
    <row r="168" spans="1:56" ht="27.75" customHeight="1" x14ac:dyDescent="0.45">
      <c r="A168" s="3">
        <v>45785</v>
      </c>
      <c r="B168" s="14" t="s">
        <v>651</v>
      </c>
      <c r="C168" s="9" t="s">
        <v>113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45796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89</v>
      </c>
      <c r="AA168" s="8">
        <v>24866.6</v>
      </c>
      <c r="AB168" s="8">
        <v>15297</v>
      </c>
      <c r="AC168" s="8">
        <v>9569.5999999999985</v>
      </c>
      <c r="AD168" s="8">
        <v>7297</v>
      </c>
      <c r="AE168" s="8">
        <v>17569.599999999999</v>
      </c>
      <c r="AF168" s="8" t="s">
        <v>278</v>
      </c>
      <c r="AG168" s="1" t="s">
        <v>122</v>
      </c>
      <c r="AH168" s="1" t="s">
        <v>68</v>
      </c>
      <c r="AI168" s="1">
        <v>4</v>
      </c>
      <c r="AJ168" s="3">
        <v>45796</v>
      </c>
      <c r="AK168" s="3">
        <v>45792</v>
      </c>
      <c r="AL168" s="3">
        <v>45786</v>
      </c>
      <c r="AM168" s="3">
        <v>45793</v>
      </c>
      <c r="AN168" s="3">
        <v>45794</v>
      </c>
      <c r="AO168" s="3">
        <v>45794</v>
      </c>
      <c r="AP168" s="3">
        <v>45791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986.94474666666667</v>
      </c>
    </row>
    <row r="169" spans="1:56" ht="27.75" customHeight="1" x14ac:dyDescent="0.45">
      <c r="A169" s="3">
        <v>45723</v>
      </c>
      <c r="B169" s="14" t="s">
        <v>360</v>
      </c>
      <c r="C169" s="9" t="s">
        <v>113</v>
      </c>
      <c r="D169" s="13" t="s">
        <v>158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45798</v>
      </c>
      <c r="U169" s="11">
        <v>5000</v>
      </c>
      <c r="V169" s="10">
        <v>3600</v>
      </c>
      <c r="W169" s="10">
        <v>1400</v>
      </c>
      <c r="X169" s="10">
        <v>10500</v>
      </c>
      <c r="Y169" s="10">
        <v>0</v>
      </c>
      <c r="Z169" s="9" t="s">
        <v>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278</v>
      </c>
      <c r="AG169" s="1" t="s">
        <v>122</v>
      </c>
      <c r="AH169" s="1" t="s">
        <v>68</v>
      </c>
      <c r="AI169" s="1">
        <v>4</v>
      </c>
      <c r="AJ169" s="3">
        <v>45798</v>
      </c>
      <c r="AK169" s="3">
        <v>45794</v>
      </c>
      <c r="AL169" s="3">
        <v>45788</v>
      </c>
      <c r="AM169" s="3">
        <v>45795</v>
      </c>
      <c r="AN169" s="3">
        <v>45796</v>
      </c>
      <c r="AO169" s="3">
        <v>45796</v>
      </c>
      <c r="AP169" s="3">
        <v>45793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45723</v>
      </c>
      <c r="B170" s="14" t="s">
        <v>360</v>
      </c>
      <c r="C170" s="9" t="s">
        <v>113</v>
      </c>
      <c r="D170" s="13" t="s">
        <v>158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45805</v>
      </c>
      <c r="U170" s="11">
        <v>25000</v>
      </c>
      <c r="V170" s="10">
        <v>0</v>
      </c>
      <c r="W170" s="10">
        <v>25000</v>
      </c>
      <c r="X170" s="10">
        <v>11775</v>
      </c>
      <c r="Y170" s="10">
        <v>13886.25</v>
      </c>
      <c r="Z170" s="9" t="s">
        <v>89</v>
      </c>
      <c r="AA170" s="8">
        <v>17265.191212499998</v>
      </c>
      <c r="AB170" s="8">
        <v>0</v>
      </c>
      <c r="AC170" s="8">
        <v>17265.191212499998</v>
      </c>
      <c r="AD170" s="8">
        <v>0</v>
      </c>
      <c r="AE170" s="8">
        <v>17265.191212499998</v>
      </c>
      <c r="AF170" s="8" t="s">
        <v>278</v>
      </c>
      <c r="AG170" s="1" t="s">
        <v>125</v>
      </c>
      <c r="AH170" s="1" t="s">
        <v>68</v>
      </c>
      <c r="AI170" s="1">
        <v>4</v>
      </c>
      <c r="AJ170" s="3">
        <v>45805</v>
      </c>
      <c r="AK170" s="3">
        <v>45801</v>
      </c>
      <c r="AL170" s="3">
        <v>45795</v>
      </c>
      <c r="AM170" s="3">
        <v>45802</v>
      </c>
      <c r="AN170" s="3">
        <v>45803</v>
      </c>
      <c r="AO170" s="3">
        <v>45803</v>
      </c>
      <c r="AP170" s="3">
        <v>45800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1780.6167203825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120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89</v>
      </c>
      <c r="AA171" s="8">
        <v>42131.7912125</v>
      </c>
      <c r="AB171" s="8">
        <v>15297</v>
      </c>
      <c r="AC171" s="8">
        <v>26834.791212499997</v>
      </c>
      <c r="AD171" s="8">
        <v>7297</v>
      </c>
      <c r="AE171" s="8">
        <v>34834.7912125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109</v>
      </c>
      <c r="BD171" s="56">
        <v>0</v>
      </c>
    </row>
    <row r="172" spans="1:56" ht="27.75" customHeight="1" x14ac:dyDescent="0.45">
      <c r="A172" s="3" t="s">
        <v>145</v>
      </c>
      <c r="B172" s="14" t="s">
        <v>145</v>
      </c>
      <c r="C172" s="9" t="s">
        <v>113</v>
      </c>
      <c r="D172" s="13" t="s">
        <v>59</v>
      </c>
      <c r="E172" s="9">
        <v>28</v>
      </c>
      <c r="F172" s="9">
        <v>47</v>
      </c>
      <c r="G172" s="9" t="s">
        <v>60</v>
      </c>
      <c r="H172" s="9" t="s">
        <v>66</v>
      </c>
      <c r="I172" s="9">
        <v>180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136</v>
      </c>
      <c r="AA172" s="8">
        <v>13550.900000000001</v>
      </c>
      <c r="AB172" s="8">
        <v>13550.900000000001</v>
      </c>
      <c r="AC172" s="8">
        <v>0</v>
      </c>
      <c r="AD172" s="8">
        <v>0</v>
      </c>
      <c r="AE172" s="8">
        <v>13550.900000000001</v>
      </c>
      <c r="AF172" s="8">
        <v>0</v>
      </c>
      <c r="AG172" s="1">
        <v>0</v>
      </c>
      <c r="AH172" s="1" t="s">
        <v>77</v>
      </c>
      <c r="AI172" s="1">
        <v>1</v>
      </c>
      <c r="AJ172" s="3">
        <v>45807</v>
      </c>
      <c r="AK172" s="3">
        <v>0</v>
      </c>
      <c r="AL172" s="3">
        <v>0</v>
      </c>
      <c r="AM172" s="3">
        <v>0</v>
      </c>
      <c r="AN172" s="3">
        <v>0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28</v>
      </c>
      <c r="F173" s="9">
        <v>43</v>
      </c>
      <c r="G173" s="9">
        <v>0</v>
      </c>
      <c r="H173" s="9">
        <v>0</v>
      </c>
      <c r="I173" s="9">
        <v>130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136</v>
      </c>
      <c r="AA173" s="8">
        <v>13550.900000000001</v>
      </c>
      <c r="AB173" s="8">
        <v>13550.900000000001</v>
      </c>
      <c r="AC173" s="8">
        <v>0</v>
      </c>
      <c r="AD173" s="8">
        <v>0</v>
      </c>
      <c r="AE173" s="8">
        <v>13550.900000000001</v>
      </c>
      <c r="AF173" s="8" t="s">
        <v>58</v>
      </c>
      <c r="AG173" s="1">
        <v>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167</v>
      </c>
      <c r="BD173" s="56">
        <v>0</v>
      </c>
    </row>
  </sheetData>
  <autoFilter ref="A5:BD17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3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D8FC-ADE9-4D8D-85C2-BCB23F15CBF2}">
  <sheetPr>
    <tabColor rgb="FFFFFF00"/>
  </sheetPr>
  <dimension ref="A1:BD176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45793</v>
      </c>
      <c r="E3" s="81" t="s">
        <v>52</v>
      </c>
      <c r="F3" s="81"/>
      <c r="G3" s="82">
        <v>11.15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123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560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186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5206</v>
      </c>
      <c r="AC17" s="8">
        <v>4153.9000000000015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301.66544888888899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36568.65</v>
      </c>
      <c r="AC20" s="8">
        <v>144971.5</v>
      </c>
      <c r="AD20" s="8">
        <v>0</v>
      </c>
      <c r="AE20" s="8">
        <v>0</v>
      </c>
      <c r="AF20" s="8" t="s">
        <v>58</v>
      </c>
      <c r="AG20" s="1" t="s">
        <v>125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408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0</v>
      </c>
      <c r="W21" s="10">
        <v>5000</v>
      </c>
      <c r="X21" s="10">
        <v>5300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123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602</v>
      </c>
      <c r="C22" s="9" t="s">
        <v>73</v>
      </c>
      <c r="D22" s="13" t="s">
        <v>433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5000</v>
      </c>
      <c r="V22" s="10">
        <v>0</v>
      </c>
      <c r="W22" s="10">
        <v>5000</v>
      </c>
      <c r="X22" s="10">
        <v>5260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124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45783</v>
      </c>
      <c r="B23" s="14" t="s">
        <v>604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192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603</v>
      </c>
      <c r="AG23" s="1" t="s">
        <v>123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192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125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0</v>
      </c>
      <c r="W25" s="10">
        <v>10000</v>
      </c>
      <c r="X25" s="10">
        <v>9955</v>
      </c>
      <c r="Y25" s="10">
        <v>47.25</v>
      </c>
      <c r="Z25" s="9" t="s">
        <v>192</v>
      </c>
      <c r="AA25" s="8">
        <v>41.5851975</v>
      </c>
      <c r="AB25" s="8">
        <v>41.5851975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123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223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192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676</v>
      </c>
      <c r="AG26" s="1" t="s">
        <v>123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45789</v>
      </c>
      <c r="B27" s="14" t="s">
        <v>678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192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680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605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123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123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606</v>
      </c>
      <c r="AG32" s="1" t="s">
        <v>123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503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123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189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192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662.93796800000007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608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607</v>
      </c>
      <c r="AG36" s="1" t="s">
        <v>123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680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705.02926755555563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705.02926755555563</v>
      </c>
    </row>
    <row r="39" spans="1:56" ht="27.75" customHeight="1" x14ac:dyDescent="0.45">
      <c r="A39" s="3">
        <v>45791</v>
      </c>
      <c r="B39" s="14" t="s">
        <v>679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680</v>
      </c>
      <c r="AG39" s="1" t="s">
        <v>124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 t="s">
        <v>145</v>
      </c>
      <c r="B40" s="14" t="s">
        <v>145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192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6629.37968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192</v>
      </c>
      <c r="AA41" s="8">
        <v>186610.93519749999</v>
      </c>
      <c r="AB41" s="8">
        <v>57597.985197500013</v>
      </c>
      <c r="AC41" s="8">
        <v>129012.94999999998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194</v>
      </c>
      <c r="BD41" s="56">
        <v>0</v>
      </c>
    </row>
    <row r="42" spans="1:56" ht="27.75" customHeight="1" x14ac:dyDescent="0.45">
      <c r="A42" s="3">
        <v>45782</v>
      </c>
      <c r="B42" s="14" t="s">
        <v>588</v>
      </c>
      <c r="C42" s="9" t="s">
        <v>279</v>
      </c>
      <c r="D42" s="13" t="s">
        <v>589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246.99043246975995</v>
      </c>
      <c r="Q42" s="10">
        <v>33</v>
      </c>
      <c r="R42" s="10">
        <v>213.99043246975995</v>
      </c>
      <c r="S42" s="9" t="s">
        <v>132</v>
      </c>
      <c r="T42" s="12">
        <v>45796</v>
      </c>
      <c r="U42" s="11">
        <v>15000</v>
      </c>
      <c r="V42" s="10">
        <v>698</v>
      </c>
      <c r="W42" s="10">
        <v>14302</v>
      </c>
      <c r="X42" s="10">
        <v>16343</v>
      </c>
      <c r="Y42" s="10">
        <v>0</v>
      </c>
      <c r="Z42" s="9" t="s">
        <v>280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122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281</v>
      </c>
      <c r="BD43" s="56">
        <v>0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123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45766</v>
      </c>
      <c r="B50" s="14" t="s">
        <v>482</v>
      </c>
      <c r="C50" s="9" t="s">
        <v>151</v>
      </c>
      <c r="D50" s="13" t="s">
        <v>140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271</v>
      </c>
      <c r="AG50" s="1" t="s">
        <v>123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691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682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81</v>
      </c>
      <c r="AA51" s="8">
        <v>21513.800000000003</v>
      </c>
      <c r="AB51" s="8">
        <v>21513.800000000003</v>
      </c>
      <c r="AC51" s="8">
        <v>0</v>
      </c>
      <c r="AD51" s="8">
        <v>9000</v>
      </c>
      <c r="AE51" s="8">
        <v>12513.800000000003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45790</v>
      </c>
      <c r="B52" s="14" t="s">
        <v>701</v>
      </c>
      <c r="C52" s="9" t="s">
        <v>154</v>
      </c>
      <c r="D52" s="13" t="s">
        <v>683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81</v>
      </c>
      <c r="AA52" s="8">
        <v>10756.900000000001</v>
      </c>
      <c r="AB52" s="8">
        <v>10756.900000000001</v>
      </c>
      <c r="AC52" s="8">
        <v>0</v>
      </c>
      <c r="AD52" s="8">
        <v>0</v>
      </c>
      <c r="AE52" s="8">
        <v>10756.900000000001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45789</v>
      </c>
      <c r="B53" s="14" t="s">
        <v>692</v>
      </c>
      <c r="C53" s="9" t="s">
        <v>80</v>
      </c>
      <c r="D53" s="13" t="s">
        <v>681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0</v>
      </c>
      <c r="AE53" s="8">
        <v>5378.4500000000007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45785</v>
      </c>
      <c r="B54" s="14" t="s">
        <v>630</v>
      </c>
      <c r="C54" s="9" t="s">
        <v>631</v>
      </c>
      <c r="D54" s="13" t="s">
        <v>632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239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45720</v>
      </c>
      <c r="B55" s="14" t="s">
        <v>350</v>
      </c>
      <c r="C55" s="9" t="s">
        <v>111</v>
      </c>
      <c r="D55" s="13" t="s">
        <v>344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45783</v>
      </c>
      <c r="B56" s="14" t="s">
        <v>664</v>
      </c>
      <c r="C56" s="9" t="s">
        <v>154</v>
      </c>
      <c r="D56" s="13" t="s">
        <v>590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0</v>
      </c>
      <c r="Y56" s="10">
        <v>10904.25</v>
      </c>
      <c r="Z56" s="9" t="s">
        <v>81</v>
      </c>
      <c r="AA56" s="8">
        <v>11171.040650000001</v>
      </c>
      <c r="AB56" s="8">
        <v>11171.040650000001</v>
      </c>
      <c r="AC56" s="8">
        <v>0</v>
      </c>
      <c r="AD56" s="8">
        <v>0</v>
      </c>
      <c r="AE56" s="8">
        <v>11171.040650000001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45790</v>
      </c>
      <c r="B57" s="14" t="s">
        <v>701</v>
      </c>
      <c r="C57" s="9" t="s">
        <v>154</v>
      </c>
      <c r="D57" s="13" t="s">
        <v>684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20621</v>
      </c>
      <c r="AC57" s="8">
        <v>892.80000000000291</v>
      </c>
      <c r="AD57" s="8">
        <v>0</v>
      </c>
      <c r="AE57" s="8">
        <v>21513.800000000003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67.456000000000216</v>
      </c>
    </row>
    <row r="58" spans="1:56" ht="27.75" customHeight="1" x14ac:dyDescent="0.45">
      <c r="A58" s="3">
        <v>45783</v>
      </c>
      <c r="B58" s="14" t="s">
        <v>664</v>
      </c>
      <c r="C58" s="9" t="s">
        <v>154</v>
      </c>
      <c r="D58" s="13" t="s">
        <v>591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5378.4500000000007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406.37177777777782</v>
      </c>
    </row>
    <row r="59" spans="1:56" ht="27.75" customHeight="1" x14ac:dyDescent="0.45">
      <c r="A59" s="3" t="s">
        <v>145</v>
      </c>
      <c r="B59" s="14" t="s">
        <v>145</v>
      </c>
      <c r="C59" s="9" t="s">
        <v>151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7916.333333333333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45782</v>
      </c>
      <c r="B62" s="14" t="s">
        <v>137</v>
      </c>
      <c r="C62" s="9" t="s">
        <v>80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25000</v>
      </c>
      <c r="V62" s="10">
        <v>0</v>
      </c>
      <c r="W62" s="10">
        <v>25000</v>
      </c>
      <c r="X62" s="10">
        <v>0</v>
      </c>
      <c r="Y62" s="10">
        <v>26250</v>
      </c>
      <c r="Z62" s="9" t="s">
        <v>81</v>
      </c>
      <c r="AA62" s="8">
        <v>27590.75</v>
      </c>
      <c r="AB62" s="8">
        <v>0</v>
      </c>
      <c r="AC62" s="8">
        <v>27590.75</v>
      </c>
      <c r="AD62" s="8">
        <v>0</v>
      </c>
      <c r="AE62" s="8">
        <v>27590.75</v>
      </c>
      <c r="AF62" s="8">
        <v>0</v>
      </c>
      <c r="AG62" s="1" t="s">
        <v>124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2084.6344444444444</v>
      </c>
    </row>
    <row r="63" spans="1:56" ht="27.75" customHeight="1" x14ac:dyDescent="0.45">
      <c r="A63" s="3">
        <v>45766</v>
      </c>
      <c r="B63" s="14" t="s">
        <v>479</v>
      </c>
      <c r="C63" s="9" t="s">
        <v>151</v>
      </c>
      <c r="D63" s="13" t="s">
        <v>302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1373</v>
      </c>
      <c r="V63" s="10">
        <v>0</v>
      </c>
      <c r="W63" s="10">
        <v>1373</v>
      </c>
      <c r="X63" s="10">
        <v>0</v>
      </c>
      <c r="Y63" s="10">
        <v>1441.65</v>
      </c>
      <c r="Z63" s="9" t="s">
        <v>81</v>
      </c>
      <c r="AA63" s="8">
        <v>1438.5607500000001</v>
      </c>
      <c r="AB63" s="8">
        <v>0</v>
      </c>
      <c r="AC63" s="8">
        <v>1438.5607500000001</v>
      </c>
      <c r="AD63" s="8">
        <v>0</v>
      </c>
      <c r="AE63" s="8">
        <v>1438.5607500000001</v>
      </c>
      <c r="AF63" s="8" t="s">
        <v>271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468</v>
      </c>
      <c r="AZ63" s="2">
        <v>0</v>
      </c>
      <c r="BA63" s="2">
        <v>0</v>
      </c>
      <c r="BB63" s="2">
        <v>0</v>
      </c>
      <c r="BC63" s="1" t="s">
        <v>107</v>
      </c>
      <c r="BD63" s="56">
        <v>108.69125666666667</v>
      </c>
    </row>
    <row r="64" spans="1:56" ht="27.75" customHeight="1" x14ac:dyDescent="0.45">
      <c r="A64" s="3">
        <v>45756</v>
      </c>
      <c r="B64" s="14" t="s">
        <v>443</v>
      </c>
      <c r="C64" s="9" t="s">
        <v>80</v>
      </c>
      <c r="D64" s="13" t="s">
        <v>444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141</v>
      </c>
      <c r="U64" s="11">
        <v>3000</v>
      </c>
      <c r="V64" s="10">
        <v>3000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141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45721</v>
      </c>
      <c r="B65" s="14" t="s">
        <v>354</v>
      </c>
      <c r="C65" s="9" t="s">
        <v>151</v>
      </c>
      <c r="D65" s="13" t="s">
        <v>342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971</v>
      </c>
      <c r="V65" s="10">
        <v>0</v>
      </c>
      <c r="W65" s="10">
        <v>971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45721</v>
      </c>
      <c r="B66" s="14" t="s">
        <v>354</v>
      </c>
      <c r="C66" s="9" t="s">
        <v>151</v>
      </c>
      <c r="D66" s="13" t="s">
        <v>303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45611</v>
      </c>
      <c r="B67" s="14" t="s">
        <v>237</v>
      </c>
      <c r="C67" s="9" t="s">
        <v>151</v>
      </c>
      <c r="D67" s="13" t="s">
        <v>131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67</v>
      </c>
      <c r="V67" s="10">
        <v>67</v>
      </c>
      <c r="W67" s="10">
        <v>0</v>
      </c>
      <c r="X67" s="10">
        <v>80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45721</v>
      </c>
      <c r="B68" s="14" t="s">
        <v>356</v>
      </c>
      <c r="C68" s="9" t="s">
        <v>151</v>
      </c>
      <c r="D68" s="13" t="s">
        <v>343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734</v>
      </c>
      <c r="V68" s="10">
        <v>0</v>
      </c>
      <c r="W68" s="10">
        <v>734</v>
      </c>
      <c r="X68" s="10">
        <v>5520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144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 t="s">
        <v>145</v>
      </c>
      <c r="B69" s="14" t="s">
        <v>145</v>
      </c>
      <c r="C69" s="9" t="s">
        <v>80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1667.7075555555555</v>
      </c>
    </row>
    <row r="70" spans="1:56" ht="27.75" customHeight="1" x14ac:dyDescent="0.45">
      <c r="A70" s="3">
        <v>45740</v>
      </c>
      <c r="B70" s="14" t="s">
        <v>384</v>
      </c>
      <c r="C70" s="9" t="s">
        <v>80</v>
      </c>
      <c r="D70" s="13" t="s">
        <v>292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141</v>
      </c>
      <c r="U70" s="11">
        <v>2500</v>
      </c>
      <c r="V70" s="10">
        <v>2825</v>
      </c>
      <c r="W70" s="10">
        <v>0</v>
      </c>
      <c r="X70" s="10">
        <v>5688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 t="s">
        <v>141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144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 t="s">
        <v>145</v>
      </c>
      <c r="B71" s="14" t="s">
        <v>145</v>
      </c>
      <c r="C71" s="9" t="s">
        <v>98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 t="s">
        <v>63</v>
      </c>
      <c r="U71" s="11">
        <v>40000</v>
      </c>
      <c r="V71" s="10">
        <v>0</v>
      </c>
      <c r="W71" s="10">
        <v>40000</v>
      </c>
      <c r="X71" s="10">
        <v>0</v>
      </c>
      <c r="Y71" s="10">
        <v>42000</v>
      </c>
      <c r="Z71" s="9" t="s">
        <v>81</v>
      </c>
      <c r="AA71" s="8">
        <v>43027.600000000006</v>
      </c>
      <c r="AB71" s="8">
        <v>0</v>
      </c>
      <c r="AC71" s="8">
        <v>43027.600000000006</v>
      </c>
      <c r="AD71" s="8">
        <v>0</v>
      </c>
      <c r="AE71" s="8">
        <v>43027.600000000006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3250.9742222222226</v>
      </c>
    </row>
    <row r="72" spans="1:56" ht="27.75" customHeight="1" x14ac:dyDescent="0.45">
      <c r="A72" s="3">
        <v>45720</v>
      </c>
      <c r="B72" s="14" t="s">
        <v>349</v>
      </c>
      <c r="C72" s="9" t="s">
        <v>111</v>
      </c>
      <c r="D72" s="13" t="s">
        <v>452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7.75" customHeight="1" x14ac:dyDescent="0.45">
      <c r="A73" s="3">
        <v>45681</v>
      </c>
      <c r="B73" s="14" t="s">
        <v>311</v>
      </c>
      <c r="C73" s="9" t="s">
        <v>80</v>
      </c>
      <c r="D73" s="13" t="s">
        <v>309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0</v>
      </c>
      <c r="AC73" s="8">
        <v>3478.5300000000007</v>
      </c>
      <c r="AD73" s="8">
        <v>0</v>
      </c>
      <c r="AE73" s="8">
        <v>3478.5300000000007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262.82226666666674</v>
      </c>
    </row>
    <row r="74" spans="1:56" ht="27.75" customHeight="1" x14ac:dyDescent="0.45">
      <c r="A74" s="3">
        <v>45705</v>
      </c>
      <c r="B74" s="14" t="s">
        <v>330</v>
      </c>
      <c r="C74" s="9" t="s">
        <v>151</v>
      </c>
      <c r="D74" s="13" t="s">
        <v>205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855</v>
      </c>
      <c r="V74" s="10">
        <v>0</v>
      </c>
      <c r="W74" s="10">
        <v>855</v>
      </c>
      <c r="X74" s="10">
        <v>16440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336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45674</v>
      </c>
      <c r="B75" s="14" t="s">
        <v>307</v>
      </c>
      <c r="C75" s="9" t="s">
        <v>151</v>
      </c>
      <c r="D75" s="13" t="s">
        <v>305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335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236</v>
      </c>
      <c r="C76" s="9" t="s">
        <v>151</v>
      </c>
      <c r="D76" s="13" t="s">
        <v>232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45523</v>
      </c>
      <c r="B77" s="14" t="s">
        <v>201</v>
      </c>
      <c r="C77" s="9" t="s">
        <v>151</v>
      </c>
      <c r="D77" s="13" t="s">
        <v>199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124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45523</v>
      </c>
      <c r="B78" s="14" t="s">
        <v>201</v>
      </c>
      <c r="C78" s="9" t="s">
        <v>151</v>
      </c>
      <c r="D78" s="13" t="s">
        <v>200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45752</v>
      </c>
      <c r="B79" s="14" t="s">
        <v>414</v>
      </c>
      <c r="C79" s="9" t="s">
        <v>80</v>
      </c>
      <c r="D79" s="13" t="s">
        <v>415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2000</v>
      </c>
      <c r="V79" s="10">
        <v>2000</v>
      </c>
      <c r="W79" s="10">
        <v>0</v>
      </c>
      <c r="X79" s="10">
        <v>5400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439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45741</v>
      </c>
      <c r="B80" s="14" t="s">
        <v>387</v>
      </c>
      <c r="C80" s="9" t="s">
        <v>111</v>
      </c>
      <c r="D80" s="13" t="s">
        <v>382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141</v>
      </c>
      <c r="U80" s="11">
        <v>4000</v>
      </c>
      <c r="V80" s="10">
        <v>2500</v>
      </c>
      <c r="W80" s="10">
        <v>1500</v>
      </c>
      <c r="X80" s="10">
        <v>4209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141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439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45741</v>
      </c>
      <c r="B81" s="14" t="s">
        <v>388</v>
      </c>
      <c r="C81" s="9" t="s">
        <v>111</v>
      </c>
      <c r="D81" s="13" t="s">
        <v>383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4000</v>
      </c>
      <c r="V81" s="10">
        <v>3857</v>
      </c>
      <c r="W81" s="10">
        <v>143</v>
      </c>
      <c r="X81" s="10">
        <v>4200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45720</v>
      </c>
      <c r="B82" s="14" t="s">
        <v>137</v>
      </c>
      <c r="C82" s="9" t="s">
        <v>111</v>
      </c>
      <c r="D82" s="13" t="s">
        <v>264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45720</v>
      </c>
      <c r="B83" s="14" t="s">
        <v>137</v>
      </c>
      <c r="C83" s="9" t="s">
        <v>111</v>
      </c>
      <c r="D83" s="13" t="s">
        <v>289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141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45541</v>
      </c>
      <c r="B84" s="14" t="s">
        <v>207</v>
      </c>
      <c r="C84" s="9" t="s">
        <v>111</v>
      </c>
      <c r="D84" s="13" t="s">
        <v>208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213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298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45548</v>
      </c>
      <c r="B85" s="14" t="s">
        <v>211</v>
      </c>
      <c r="C85" s="9" t="s">
        <v>111</v>
      </c>
      <c r="D85" s="13" t="s">
        <v>210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2500</v>
      </c>
      <c r="V85" s="10">
        <v>2364</v>
      </c>
      <c r="W85" s="10">
        <v>136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144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45581</v>
      </c>
      <c r="B86" s="14" t="s">
        <v>217</v>
      </c>
      <c r="C86" s="9" t="s">
        <v>111</v>
      </c>
      <c r="D86" s="13" t="s">
        <v>218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3000</v>
      </c>
      <c r="V86" s="10">
        <v>3194</v>
      </c>
      <c r="W86" s="10">
        <v>0</v>
      </c>
      <c r="X86" s="10">
        <v>5632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38</v>
      </c>
      <c r="G87" s="9">
        <v>0</v>
      </c>
      <c r="H87" s="9">
        <v>0</v>
      </c>
      <c r="I87" s="9">
        <v>84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281406.37140000006</v>
      </c>
      <c r="AB87" s="8">
        <v>69441.190650000004</v>
      </c>
      <c r="AC87" s="8">
        <v>211965.18075000003</v>
      </c>
      <c r="AD87" s="8">
        <v>9000</v>
      </c>
      <c r="AE87" s="8">
        <v>272406.37140000006</v>
      </c>
      <c r="AF87" s="8" t="s">
        <v>58</v>
      </c>
      <c r="AG87" s="1" t="s">
        <v>124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45783</v>
      </c>
      <c r="B88" s="14" t="s">
        <v>610</v>
      </c>
      <c r="C88" s="9" t="s">
        <v>73</v>
      </c>
      <c r="D88" s="13" t="s">
        <v>611</v>
      </c>
      <c r="E88" s="9">
        <v>20</v>
      </c>
      <c r="F88" s="9">
        <v>32</v>
      </c>
      <c r="G88" s="9" t="s">
        <v>60</v>
      </c>
      <c r="H88" s="9">
        <v>0</v>
      </c>
      <c r="I88" s="9">
        <v>72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155</v>
      </c>
      <c r="T88" s="12">
        <v>45800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82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606</v>
      </c>
      <c r="AG88" s="1" t="s">
        <v>126</v>
      </c>
      <c r="AH88" s="1" t="s">
        <v>74</v>
      </c>
      <c r="AI88" s="1">
        <v>2</v>
      </c>
      <c r="AJ88" s="3">
        <v>45800</v>
      </c>
      <c r="AK88" s="3">
        <v>0</v>
      </c>
      <c r="AL88" s="3">
        <v>45791</v>
      </c>
      <c r="AM88" s="3">
        <v>45798</v>
      </c>
      <c r="AN88" s="3">
        <v>45799</v>
      </c>
      <c r="AO88" s="3">
        <v>45799</v>
      </c>
      <c r="AP88" s="3">
        <v>45795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45771</v>
      </c>
      <c r="B89" s="14" t="s">
        <v>565</v>
      </c>
      <c r="C89" s="9" t="s">
        <v>86</v>
      </c>
      <c r="D89" s="13" t="s">
        <v>299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226</v>
      </c>
      <c r="T89" s="12">
        <v>45803</v>
      </c>
      <c r="U89" s="11">
        <v>10000</v>
      </c>
      <c r="V89" s="10">
        <v>0</v>
      </c>
      <c r="W89" s="10">
        <v>10000</v>
      </c>
      <c r="X89" s="10">
        <v>10300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331</v>
      </c>
      <c r="AG89" s="1" t="s">
        <v>124</v>
      </c>
      <c r="AH89" s="1" t="s">
        <v>74</v>
      </c>
      <c r="AI89" s="1">
        <v>2</v>
      </c>
      <c r="AJ89" s="3">
        <v>45803</v>
      </c>
      <c r="AK89" s="3">
        <v>0</v>
      </c>
      <c r="AL89" s="3">
        <v>45794</v>
      </c>
      <c r="AM89" s="3">
        <v>45801</v>
      </c>
      <c r="AN89" s="3">
        <v>45802</v>
      </c>
      <c r="AO89" s="3">
        <v>45802</v>
      </c>
      <c r="AP89" s="3">
        <v>45798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45771</v>
      </c>
      <c r="B90" s="14" t="s">
        <v>565</v>
      </c>
      <c r="C90" s="9" t="s">
        <v>86</v>
      </c>
      <c r="D90" s="13" t="s">
        <v>550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226</v>
      </c>
      <c r="T90" s="12">
        <v>45803</v>
      </c>
      <c r="U90" s="11">
        <v>5000</v>
      </c>
      <c r="V90" s="10">
        <v>0</v>
      </c>
      <c r="W90" s="10">
        <v>5000</v>
      </c>
      <c r="X90" s="10">
        <v>5440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331</v>
      </c>
      <c r="AG90" s="1" t="s">
        <v>123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45785</v>
      </c>
      <c r="B91" s="14" t="s">
        <v>633</v>
      </c>
      <c r="C91" s="9" t="s">
        <v>86</v>
      </c>
      <c r="D91" s="13" t="s">
        <v>332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226</v>
      </c>
      <c r="T91" s="12">
        <v>45803</v>
      </c>
      <c r="U91" s="11">
        <v>30000</v>
      </c>
      <c r="V91" s="10">
        <v>0</v>
      </c>
      <c r="W91" s="10">
        <v>30000</v>
      </c>
      <c r="X91" s="10">
        <v>26485</v>
      </c>
      <c r="Y91" s="10">
        <v>3690.75</v>
      </c>
      <c r="Z91" s="9" t="s">
        <v>82</v>
      </c>
      <c r="AA91" s="8">
        <v>3970.1028675000002</v>
      </c>
      <c r="AB91" s="8">
        <v>3970.1028675000002</v>
      </c>
      <c r="AC91" s="8">
        <v>0</v>
      </c>
      <c r="AD91" s="8">
        <v>0</v>
      </c>
      <c r="AE91" s="8">
        <v>0</v>
      </c>
      <c r="AF91" s="8" t="s">
        <v>634</v>
      </c>
      <c r="AG91" s="1" t="s">
        <v>123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45785</v>
      </c>
      <c r="B92" s="14" t="s">
        <v>633</v>
      </c>
      <c r="C92" s="9" t="s">
        <v>86</v>
      </c>
      <c r="D92" s="13" t="s">
        <v>352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45810</v>
      </c>
      <c r="U92" s="11">
        <v>10000</v>
      </c>
      <c r="V92" s="10">
        <v>0</v>
      </c>
      <c r="W92" s="10">
        <v>10000</v>
      </c>
      <c r="X92" s="10">
        <v>10000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634</v>
      </c>
      <c r="AG92" s="1" t="s">
        <v>123</v>
      </c>
      <c r="AH92" s="1" t="s">
        <v>74</v>
      </c>
      <c r="AI92" s="1">
        <v>2</v>
      </c>
      <c r="AJ92" s="3">
        <v>45810</v>
      </c>
      <c r="AK92" s="3">
        <v>0</v>
      </c>
      <c r="AL92" s="3">
        <v>45801</v>
      </c>
      <c r="AM92" s="3">
        <v>45808</v>
      </c>
      <c r="AN92" s="3">
        <v>45809</v>
      </c>
      <c r="AO92" s="3">
        <v>45809</v>
      </c>
      <c r="AP92" s="3">
        <v>45805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636</v>
      </c>
      <c r="C93" s="9" t="s">
        <v>86</v>
      </c>
      <c r="D93" s="13" t="s">
        <v>637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45813</v>
      </c>
      <c r="U93" s="11">
        <v>13000</v>
      </c>
      <c r="V93" s="10">
        <v>0</v>
      </c>
      <c r="W93" s="10">
        <v>13000</v>
      </c>
      <c r="X93" s="10">
        <v>0</v>
      </c>
      <c r="Y93" s="10">
        <v>13650</v>
      </c>
      <c r="Z93" s="9" t="s">
        <v>82</v>
      </c>
      <c r="AA93" s="8">
        <v>13983.970000000001</v>
      </c>
      <c r="AB93" s="8">
        <v>13983.970000000001</v>
      </c>
      <c r="AC93" s="8">
        <v>0</v>
      </c>
      <c r="AD93" s="8">
        <v>0</v>
      </c>
      <c r="AE93" s="8">
        <v>0</v>
      </c>
      <c r="AF93" s="8" t="s">
        <v>277</v>
      </c>
      <c r="AG93" s="1" t="s">
        <v>123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45785</v>
      </c>
      <c r="B94" s="14" t="s">
        <v>640</v>
      </c>
      <c r="C94" s="9" t="s">
        <v>86</v>
      </c>
      <c r="D94" s="13" t="s">
        <v>641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45817</v>
      </c>
      <c r="U94" s="11">
        <v>60000</v>
      </c>
      <c r="V94" s="10">
        <v>0</v>
      </c>
      <c r="W94" s="10">
        <v>60000</v>
      </c>
      <c r="X94" s="10">
        <v>0</v>
      </c>
      <c r="Y94" s="10">
        <v>63000</v>
      </c>
      <c r="Z94" s="9" t="s">
        <v>82</v>
      </c>
      <c r="AA94" s="8">
        <v>64541.400000000009</v>
      </c>
      <c r="AB94" s="8">
        <v>64541.400000000009</v>
      </c>
      <c r="AC94" s="8">
        <v>0</v>
      </c>
      <c r="AD94" s="8">
        <v>0</v>
      </c>
      <c r="AE94" s="8">
        <v>0</v>
      </c>
      <c r="AF94" s="8" t="s">
        <v>642</v>
      </c>
      <c r="AG94" s="1" t="s">
        <v>123</v>
      </c>
      <c r="AH94" s="1" t="s">
        <v>74</v>
      </c>
      <c r="AI94" s="1">
        <v>2</v>
      </c>
      <c r="AJ94" s="3">
        <v>45817</v>
      </c>
      <c r="AK94" s="3">
        <v>0</v>
      </c>
      <c r="AL94" s="3">
        <v>45808</v>
      </c>
      <c r="AM94" s="3">
        <v>45815</v>
      </c>
      <c r="AN94" s="3">
        <v>45816</v>
      </c>
      <c r="AO94" s="3">
        <v>45816</v>
      </c>
      <c r="AP94" s="3">
        <v>45812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643</v>
      </c>
      <c r="C95" s="9" t="s">
        <v>86</v>
      </c>
      <c r="D95" s="13" t="s">
        <v>644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15000</v>
      </c>
      <c r="V95" s="10">
        <v>0</v>
      </c>
      <c r="W95" s="10">
        <v>15000</v>
      </c>
      <c r="X95" s="10">
        <v>0</v>
      </c>
      <c r="Y95" s="10">
        <v>15750</v>
      </c>
      <c r="Z95" s="9" t="s">
        <v>82</v>
      </c>
      <c r="AA95" s="8">
        <v>16135.350000000002</v>
      </c>
      <c r="AB95" s="8">
        <v>0</v>
      </c>
      <c r="AC95" s="8">
        <v>16135.350000000002</v>
      </c>
      <c r="AD95" s="8">
        <v>0</v>
      </c>
      <c r="AE95" s="8">
        <v>0</v>
      </c>
      <c r="AF95" s="8" t="s">
        <v>642</v>
      </c>
      <c r="AG95" s="1" t="s">
        <v>123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1233.4578666666669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321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82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0</v>
      </c>
      <c r="AF96" s="8" t="s">
        <v>642</v>
      </c>
      <c r="AG96" s="1" t="s">
        <v>61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3289.220977777778</v>
      </c>
    </row>
    <row r="97" spans="1:56" ht="27.75" customHeight="1" x14ac:dyDescent="0.45">
      <c r="A97" s="3">
        <v>45786</v>
      </c>
      <c r="B97" s="14" t="s">
        <v>693</v>
      </c>
      <c r="C97" s="9" t="s">
        <v>86</v>
      </c>
      <c r="D97" s="13" t="s">
        <v>653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45824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82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0</v>
      </c>
      <c r="AF97" s="8" t="s">
        <v>642</v>
      </c>
      <c r="AG97" s="1" t="s">
        <v>122</v>
      </c>
      <c r="AH97" s="1" t="s">
        <v>74</v>
      </c>
      <c r="AI97" s="1">
        <v>2</v>
      </c>
      <c r="AJ97" s="3">
        <v>45824</v>
      </c>
      <c r="AK97" s="3">
        <v>0</v>
      </c>
      <c r="AL97" s="3">
        <v>45815</v>
      </c>
      <c r="AM97" s="3">
        <v>45822</v>
      </c>
      <c r="AN97" s="3">
        <v>45823</v>
      </c>
      <c r="AO97" s="3">
        <v>45823</v>
      </c>
      <c r="AP97" s="3">
        <v>45819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1644.610488888889</v>
      </c>
    </row>
    <row r="98" spans="1:56" ht="27.75" customHeight="1" x14ac:dyDescent="0.45">
      <c r="A98" s="3">
        <v>45786</v>
      </c>
      <c r="B98" s="14" t="s">
        <v>694</v>
      </c>
      <c r="C98" s="9" t="s">
        <v>86</v>
      </c>
      <c r="D98" s="13" t="s">
        <v>654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284</v>
      </c>
      <c r="T98" s="12">
        <v>45838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82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0</v>
      </c>
      <c r="AF98" s="8" t="s">
        <v>270</v>
      </c>
      <c r="AG98" s="1" t="s">
        <v>122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822.3052444444445</v>
      </c>
    </row>
    <row r="99" spans="1:56" ht="27.75" customHeight="1" x14ac:dyDescent="0.45">
      <c r="A99" s="3" t="s">
        <v>145</v>
      </c>
      <c r="B99" s="14" t="s">
        <v>145</v>
      </c>
      <c r="C99" s="9" t="s">
        <v>151</v>
      </c>
      <c r="D99" s="13" t="s">
        <v>61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240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45807</v>
      </c>
      <c r="U99" s="11">
        <v>200000</v>
      </c>
      <c r="V99" s="10">
        <v>0</v>
      </c>
      <c r="W99" s="10">
        <v>200000</v>
      </c>
      <c r="X99" s="10">
        <v>0</v>
      </c>
      <c r="Y99" s="10">
        <v>210000</v>
      </c>
      <c r="Z99" s="9" t="s">
        <v>82</v>
      </c>
      <c r="AA99" s="8">
        <v>209550.00000000003</v>
      </c>
      <c r="AB99" s="8">
        <v>0</v>
      </c>
      <c r="AC99" s="8">
        <v>209550.00000000003</v>
      </c>
      <c r="AD99" s="8">
        <v>0</v>
      </c>
      <c r="AE99" s="8">
        <v>0</v>
      </c>
      <c r="AF99" s="8" t="s">
        <v>271</v>
      </c>
      <c r="AG99" s="1" t="s">
        <v>122</v>
      </c>
      <c r="AH99" s="1" t="s">
        <v>74</v>
      </c>
      <c r="AI99" s="1">
        <v>2</v>
      </c>
      <c r="AJ99" s="3">
        <v>45807</v>
      </c>
      <c r="AK99" s="3">
        <v>0</v>
      </c>
      <c r="AL99" s="3">
        <v>45798</v>
      </c>
      <c r="AM99" s="3">
        <v>45805</v>
      </c>
      <c r="AN99" s="3">
        <v>45806</v>
      </c>
      <c r="AO99" s="3">
        <v>45806</v>
      </c>
      <c r="AP99" s="3">
        <v>45802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16018.933333333336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>
        <v>0</v>
      </c>
      <c r="H100" s="9">
        <v>0</v>
      </c>
      <c r="I100" s="9">
        <v>80</v>
      </c>
      <c r="J100" s="9" t="s">
        <v>57</v>
      </c>
      <c r="K100" s="9">
        <v>3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82</v>
      </c>
      <c r="AA100" s="8">
        <v>383479.12286750006</v>
      </c>
      <c r="AB100" s="8">
        <v>82495.472867500008</v>
      </c>
      <c r="AC100" s="8">
        <v>300983.65000000002</v>
      </c>
      <c r="AD100" s="8">
        <v>0</v>
      </c>
      <c r="AE100" s="8">
        <v>0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145</v>
      </c>
      <c r="B101" s="14" t="s">
        <v>145</v>
      </c>
      <c r="C101" s="9" t="s">
        <v>567</v>
      </c>
      <c r="D101" s="13" t="s">
        <v>567</v>
      </c>
      <c r="E101" s="9">
        <v>20</v>
      </c>
      <c r="F101" s="9">
        <v>34</v>
      </c>
      <c r="G101" s="9" t="s">
        <v>60</v>
      </c>
      <c r="H101" s="9">
        <v>0</v>
      </c>
      <c r="I101" s="9">
        <v>85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45807</v>
      </c>
      <c r="U101" s="11">
        <v>1345000</v>
      </c>
      <c r="V101" s="10">
        <v>0</v>
      </c>
      <c r="W101" s="10">
        <v>1345000</v>
      </c>
      <c r="X101" s="10">
        <v>0</v>
      </c>
      <c r="Y101" s="10">
        <v>1412250</v>
      </c>
      <c r="Z101" s="9" t="s">
        <v>568</v>
      </c>
      <c r="AA101" s="8">
        <v>1249170.095</v>
      </c>
      <c r="AB101" s="8">
        <v>229481</v>
      </c>
      <c r="AC101" s="8">
        <v>1019689.095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74</v>
      </c>
      <c r="AI101" s="1">
        <v>2</v>
      </c>
      <c r="AJ101" s="3">
        <v>45807</v>
      </c>
      <c r="AK101" s="3">
        <v>0</v>
      </c>
      <c r="AL101" s="3">
        <v>45798</v>
      </c>
      <c r="AM101" s="3">
        <v>45805</v>
      </c>
      <c r="AN101" s="3">
        <v>45806</v>
      </c>
      <c r="AO101" s="3">
        <v>45806</v>
      </c>
      <c r="AP101" s="3">
        <v>45802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569</v>
      </c>
      <c r="BD101" s="56">
        <v>89562.692177499994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34</v>
      </c>
      <c r="G102" s="9">
        <v>0</v>
      </c>
      <c r="H102" s="9">
        <v>0</v>
      </c>
      <c r="I102" s="9">
        <v>85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568</v>
      </c>
      <c r="AA102" s="8">
        <v>1249170.095</v>
      </c>
      <c r="AB102" s="8">
        <v>229481</v>
      </c>
      <c r="AC102" s="8">
        <v>1019689.095</v>
      </c>
      <c r="AD102" s="8">
        <v>0</v>
      </c>
      <c r="AE102" s="8">
        <v>0</v>
      </c>
      <c r="AF102" s="8" t="s">
        <v>58</v>
      </c>
      <c r="AG102" s="1" t="s">
        <v>125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570</v>
      </c>
      <c r="BD102" s="56">
        <v>0</v>
      </c>
    </row>
    <row r="103" spans="1:56" ht="27.75" customHeight="1" x14ac:dyDescent="0.45">
      <c r="A103" s="3" t="s">
        <v>145</v>
      </c>
      <c r="B103" s="14" t="s">
        <v>145</v>
      </c>
      <c r="C103" s="9" t="s">
        <v>191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45807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139</v>
      </c>
      <c r="AA103" s="8">
        <v>5518.15</v>
      </c>
      <c r="AB103" s="8">
        <v>3085</v>
      </c>
      <c r="AC103" s="8">
        <v>2433.1499999999996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77</v>
      </c>
      <c r="AI103" s="1">
        <v>2</v>
      </c>
      <c r="AJ103" s="3">
        <v>45807</v>
      </c>
      <c r="AK103" s="3">
        <v>0</v>
      </c>
      <c r="AL103" s="3">
        <v>0</v>
      </c>
      <c r="AM103" s="3">
        <v>0</v>
      </c>
      <c r="AN103" s="3">
        <v>0</v>
      </c>
      <c r="AO103" s="3">
        <v>45805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166.06248749999992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139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 t="s">
        <v>58</v>
      </c>
      <c r="AG104" s="1" t="s">
        <v>124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45785</v>
      </c>
      <c r="B105" s="14" t="s">
        <v>624</v>
      </c>
      <c r="C105" s="9" t="s">
        <v>115</v>
      </c>
      <c r="D105" s="13" t="s">
        <v>357</v>
      </c>
      <c r="E105" s="9">
        <v>21</v>
      </c>
      <c r="F105" s="9">
        <v>37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45793</v>
      </c>
      <c r="U105" s="11">
        <v>35000</v>
      </c>
      <c r="V105" s="10">
        <v>25000</v>
      </c>
      <c r="W105" s="10">
        <v>10000</v>
      </c>
      <c r="X105" s="10">
        <v>52500</v>
      </c>
      <c r="Y105" s="10">
        <v>0</v>
      </c>
      <c r="Z105" s="9" t="s">
        <v>128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126</v>
      </c>
      <c r="AH105" s="1" t="s">
        <v>68</v>
      </c>
      <c r="AI105" s="1">
        <v>4</v>
      </c>
      <c r="AJ105" s="3">
        <v>45793</v>
      </c>
      <c r="AK105" s="3">
        <v>45789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129</v>
      </c>
      <c r="BD105" s="56">
        <v>0</v>
      </c>
    </row>
    <row r="106" spans="1:56" ht="27.75" customHeight="1" x14ac:dyDescent="0.45">
      <c r="A106" s="3">
        <v>45785</v>
      </c>
      <c r="B106" s="14" t="s">
        <v>625</v>
      </c>
      <c r="C106" s="9" t="s">
        <v>115</v>
      </c>
      <c r="D106" s="13" t="s">
        <v>627</v>
      </c>
      <c r="E106" s="9">
        <v>21</v>
      </c>
      <c r="F106" s="9">
        <v>37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45793</v>
      </c>
      <c r="U106" s="11">
        <v>10567</v>
      </c>
      <c r="V106" s="10">
        <v>5000</v>
      </c>
      <c r="W106" s="10">
        <v>5567</v>
      </c>
      <c r="X106" s="10">
        <v>21600</v>
      </c>
      <c r="Y106" s="10">
        <v>0</v>
      </c>
      <c r="Z106" s="9" t="s">
        <v>128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68</v>
      </c>
      <c r="AI106" s="1">
        <v>4</v>
      </c>
      <c r="AJ106" s="3">
        <v>45793</v>
      </c>
      <c r="AK106" s="3">
        <v>45789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667</v>
      </c>
      <c r="AZ106" s="2">
        <v>0</v>
      </c>
      <c r="BA106" s="2">
        <v>0</v>
      </c>
      <c r="BB106" s="2">
        <v>0</v>
      </c>
      <c r="BC106" s="1" t="s">
        <v>129</v>
      </c>
      <c r="BD106" s="56">
        <v>0</v>
      </c>
    </row>
    <row r="107" spans="1:56" ht="27.75" customHeight="1" x14ac:dyDescent="0.45">
      <c r="A107" s="3">
        <v>45756</v>
      </c>
      <c r="B107" s="14" t="s">
        <v>445</v>
      </c>
      <c r="C107" s="9" t="s">
        <v>111</v>
      </c>
      <c r="D107" s="13" t="s">
        <v>422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 t="s">
        <v>141</v>
      </c>
      <c r="U107" s="11">
        <v>3000</v>
      </c>
      <c r="V107" s="10">
        <v>0</v>
      </c>
      <c r="W107" s="10">
        <v>3000</v>
      </c>
      <c r="X107" s="10">
        <v>6306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123</v>
      </c>
      <c r="AH107" s="1" t="s">
        <v>68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45786</v>
      </c>
      <c r="B108" s="14" t="s">
        <v>670</v>
      </c>
      <c r="C108" s="9" t="s">
        <v>115</v>
      </c>
      <c r="D108" s="13" t="s">
        <v>655</v>
      </c>
      <c r="E108" s="9">
        <v>21</v>
      </c>
      <c r="F108" s="9">
        <v>37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45793</v>
      </c>
      <c r="U108" s="11">
        <v>50000</v>
      </c>
      <c r="V108" s="10">
        <v>0</v>
      </c>
      <c r="W108" s="10">
        <v>50000</v>
      </c>
      <c r="X108" s="10">
        <v>48773</v>
      </c>
      <c r="Y108" s="10">
        <v>1288.3500000000001</v>
      </c>
      <c r="Z108" s="9" t="s">
        <v>128</v>
      </c>
      <c r="AA108" s="8">
        <v>1385.8652115000002</v>
      </c>
      <c r="AB108" s="8">
        <v>1385.8652115000002</v>
      </c>
      <c r="AC108" s="8">
        <v>0</v>
      </c>
      <c r="AD108" s="8">
        <v>1385.8652115000002</v>
      </c>
      <c r="AE108" s="8">
        <v>0</v>
      </c>
      <c r="AF108" s="8">
        <v>0</v>
      </c>
      <c r="AG108" s="1" t="s">
        <v>124</v>
      </c>
      <c r="AH108" s="1" t="s">
        <v>68</v>
      </c>
      <c r="AI108" s="1">
        <v>4</v>
      </c>
      <c r="AJ108" s="3">
        <v>45793</v>
      </c>
      <c r="AK108" s="3">
        <v>45789</v>
      </c>
      <c r="AL108" s="3">
        <v>45783</v>
      </c>
      <c r="AM108" s="3">
        <v>45790</v>
      </c>
      <c r="AN108" s="3">
        <v>45791</v>
      </c>
      <c r="AO108" s="3">
        <v>45791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0</v>
      </c>
    </row>
    <row r="109" spans="1:56" ht="27.75" customHeight="1" x14ac:dyDescent="0.45">
      <c r="A109" s="3">
        <v>45786</v>
      </c>
      <c r="B109" s="14" t="s">
        <v>668</v>
      </c>
      <c r="C109" s="9" t="s">
        <v>566</v>
      </c>
      <c r="D109" s="13" t="s">
        <v>648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45797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128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124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0</v>
      </c>
    </row>
    <row r="110" spans="1:56" ht="27.75" customHeight="1" x14ac:dyDescent="0.45">
      <c r="A110" s="3">
        <v>45786</v>
      </c>
      <c r="B110" s="14" t="s">
        <v>669</v>
      </c>
      <c r="C110" s="9" t="s">
        <v>566</v>
      </c>
      <c r="D110" s="13" t="s">
        <v>649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45797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128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124</v>
      </c>
      <c r="AH110" s="1" t="s">
        <v>68</v>
      </c>
      <c r="AI110" s="1">
        <v>4</v>
      </c>
      <c r="AJ110" s="3">
        <v>45797</v>
      </c>
      <c r="AK110" s="3">
        <v>45793</v>
      </c>
      <c r="AL110" s="3">
        <v>45787</v>
      </c>
      <c r="AM110" s="3">
        <v>45794</v>
      </c>
      <c r="AN110" s="3">
        <v>45795</v>
      </c>
      <c r="AO110" s="3">
        <v>45795</v>
      </c>
      <c r="AP110" s="3">
        <v>45792</v>
      </c>
      <c r="AQ110" s="3">
        <v>45796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0</v>
      </c>
    </row>
    <row r="111" spans="1:56" ht="27.75" customHeight="1" x14ac:dyDescent="0.45">
      <c r="A111" s="3">
        <v>45789</v>
      </c>
      <c r="B111" s="14" t="s">
        <v>695</v>
      </c>
      <c r="C111" s="9" t="s">
        <v>80</v>
      </c>
      <c r="D111" s="13" t="s">
        <v>685</v>
      </c>
      <c r="E111" s="9">
        <v>21</v>
      </c>
      <c r="F111" s="9">
        <v>38</v>
      </c>
      <c r="G111" s="9" t="s">
        <v>60</v>
      </c>
      <c r="H111" s="9" t="s">
        <v>76</v>
      </c>
      <c r="I111" s="9">
        <v>102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45797</v>
      </c>
      <c r="U111" s="11">
        <v>3000</v>
      </c>
      <c r="V111" s="10">
        <v>0</v>
      </c>
      <c r="W111" s="10">
        <v>3000</v>
      </c>
      <c r="X111" s="10">
        <v>3300</v>
      </c>
      <c r="Y111" s="10">
        <v>0</v>
      </c>
      <c r="Z111" s="9" t="s">
        <v>128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68</v>
      </c>
      <c r="AI111" s="1">
        <v>4</v>
      </c>
      <c r="AJ111" s="3">
        <v>45797</v>
      </c>
      <c r="AK111" s="3">
        <v>45793</v>
      </c>
      <c r="AL111" s="3">
        <v>45787</v>
      </c>
      <c r="AM111" s="3">
        <v>45794</v>
      </c>
      <c r="AN111" s="3">
        <v>45795</v>
      </c>
      <c r="AO111" s="3">
        <v>45795</v>
      </c>
      <c r="AP111" s="3">
        <v>45792</v>
      </c>
      <c r="AQ111" s="3">
        <v>45796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0</v>
      </c>
    </row>
    <row r="112" spans="1:56" ht="27.75" customHeight="1" x14ac:dyDescent="0.45">
      <c r="A112" s="3">
        <v>45789</v>
      </c>
      <c r="B112" s="14" t="s">
        <v>696</v>
      </c>
      <c r="C112" s="9" t="s">
        <v>80</v>
      </c>
      <c r="D112" s="13" t="s">
        <v>686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>
        <v>45797</v>
      </c>
      <c r="U112" s="11">
        <v>3000</v>
      </c>
      <c r="V112" s="10">
        <v>0</v>
      </c>
      <c r="W112" s="10">
        <v>3000</v>
      </c>
      <c r="X112" s="10">
        <v>3335</v>
      </c>
      <c r="Y112" s="10">
        <v>0</v>
      </c>
      <c r="Z112" s="9" t="s">
        <v>128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45797</v>
      </c>
      <c r="AK112" s="3">
        <v>45793</v>
      </c>
      <c r="AL112" s="3">
        <v>45787</v>
      </c>
      <c r="AM112" s="3">
        <v>45794</v>
      </c>
      <c r="AN112" s="3">
        <v>45795</v>
      </c>
      <c r="AO112" s="3">
        <v>45795</v>
      </c>
      <c r="AP112" s="3">
        <v>45792</v>
      </c>
      <c r="AQ112" s="3">
        <v>45796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45789</v>
      </c>
      <c r="B113" s="14" t="s">
        <v>697</v>
      </c>
      <c r="C113" s="9" t="s">
        <v>80</v>
      </c>
      <c r="D113" s="13" t="s">
        <v>687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>
        <v>22</v>
      </c>
      <c r="N113" s="9">
        <v>42</v>
      </c>
      <c r="O113" s="9">
        <v>40</v>
      </c>
      <c r="P113" s="10">
        <v>68.387785804799989</v>
      </c>
      <c r="Q113" s="10">
        <v>0</v>
      </c>
      <c r="R113" s="10">
        <v>68.387785804799989</v>
      </c>
      <c r="S113" s="9" t="s">
        <v>67</v>
      </c>
      <c r="T113" s="12">
        <v>45797</v>
      </c>
      <c r="U113" s="11">
        <v>3000</v>
      </c>
      <c r="V113" s="10">
        <v>0</v>
      </c>
      <c r="W113" s="10">
        <v>3000</v>
      </c>
      <c r="X113" s="10">
        <v>3300</v>
      </c>
      <c r="Y113" s="10">
        <v>0</v>
      </c>
      <c r="Z113" s="9" t="s">
        <v>128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45797</v>
      </c>
      <c r="AK113" s="3">
        <v>45793</v>
      </c>
      <c r="AL113" s="3">
        <v>45787</v>
      </c>
      <c r="AM113" s="3">
        <v>45794</v>
      </c>
      <c r="AN113" s="3">
        <v>45795</v>
      </c>
      <c r="AO113" s="3">
        <v>45795</v>
      </c>
      <c r="AP113" s="3">
        <v>45792</v>
      </c>
      <c r="AQ113" s="3">
        <v>45796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45789</v>
      </c>
      <c r="B114" s="14" t="s">
        <v>698</v>
      </c>
      <c r="C114" s="9" t="s">
        <v>80</v>
      </c>
      <c r="D114" s="13" t="s">
        <v>688</v>
      </c>
      <c r="E114" s="9">
        <v>21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>
        <v>22</v>
      </c>
      <c r="N114" s="9">
        <v>42</v>
      </c>
      <c r="O114" s="9">
        <v>40</v>
      </c>
      <c r="P114" s="10">
        <v>113.97964300799998</v>
      </c>
      <c r="Q114" s="10">
        <v>0</v>
      </c>
      <c r="R114" s="10">
        <v>113.97964300799998</v>
      </c>
      <c r="S114" s="9" t="s">
        <v>67</v>
      </c>
      <c r="T114" s="12">
        <v>45797</v>
      </c>
      <c r="U114" s="11">
        <v>5000</v>
      </c>
      <c r="V114" s="10">
        <v>0</v>
      </c>
      <c r="W114" s="10">
        <v>5000</v>
      </c>
      <c r="X114" s="10">
        <v>5430</v>
      </c>
      <c r="Y114" s="10">
        <v>0</v>
      </c>
      <c r="Z114" s="9" t="s">
        <v>128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45797</v>
      </c>
      <c r="AK114" s="3">
        <v>45793</v>
      </c>
      <c r="AL114" s="3">
        <v>45787</v>
      </c>
      <c r="AM114" s="3">
        <v>45794</v>
      </c>
      <c r="AN114" s="3">
        <v>45795</v>
      </c>
      <c r="AO114" s="3">
        <v>45795</v>
      </c>
      <c r="AP114" s="3">
        <v>45792</v>
      </c>
      <c r="AQ114" s="3">
        <v>45796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45785</v>
      </c>
      <c r="B115" s="14" t="s">
        <v>625</v>
      </c>
      <c r="C115" s="9" t="s">
        <v>115</v>
      </c>
      <c r="D115" s="13" t="s">
        <v>626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128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45785</v>
      </c>
      <c r="B116" s="14" t="s">
        <v>625</v>
      </c>
      <c r="C116" s="9" t="s">
        <v>115</v>
      </c>
      <c r="D116" s="13" t="s">
        <v>628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128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0</v>
      </c>
    </row>
    <row r="117" spans="1:56" ht="27.75" customHeight="1" x14ac:dyDescent="0.45">
      <c r="A117" s="3">
        <v>45786</v>
      </c>
      <c r="B117" s="14" t="s">
        <v>671</v>
      </c>
      <c r="C117" s="9" t="s">
        <v>115</v>
      </c>
      <c r="D117" s="13" t="s">
        <v>656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128</v>
      </c>
      <c r="AA117" s="8">
        <v>32270.700000000004</v>
      </c>
      <c r="AB117" s="8">
        <v>24689</v>
      </c>
      <c r="AC117" s="8">
        <v>7581.7000000000044</v>
      </c>
      <c r="AD117" s="8">
        <v>0</v>
      </c>
      <c r="AE117" s="8">
        <v>32270.700000000004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545.22531933333357</v>
      </c>
    </row>
    <row r="118" spans="1:56" ht="27.75" customHeight="1" x14ac:dyDescent="0.45">
      <c r="A118" s="3">
        <v>45786</v>
      </c>
      <c r="B118" s="14" t="s">
        <v>671</v>
      </c>
      <c r="C118" s="9" t="s">
        <v>115</v>
      </c>
      <c r="D118" s="13" t="s">
        <v>517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45800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128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32270.700000000004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2320.6936060000003</v>
      </c>
    </row>
    <row r="119" spans="1:56" ht="27.75" customHeight="1" x14ac:dyDescent="0.45">
      <c r="A119" s="3">
        <v>45786</v>
      </c>
      <c r="B119" s="14" t="s">
        <v>671</v>
      </c>
      <c r="C119" s="9" t="s">
        <v>115</v>
      </c>
      <c r="D119" s="13" t="s">
        <v>657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45800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128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32270.700000000004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45800</v>
      </c>
      <c r="AK119" s="3">
        <v>45796</v>
      </c>
      <c r="AL119" s="3">
        <v>45790</v>
      </c>
      <c r="AM119" s="3">
        <v>45797</v>
      </c>
      <c r="AN119" s="3">
        <v>45798</v>
      </c>
      <c r="AO119" s="3">
        <v>45798</v>
      </c>
      <c r="AP119" s="3">
        <v>45795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2320.6936060000003</v>
      </c>
    </row>
    <row r="120" spans="1:56" ht="27.75" customHeight="1" x14ac:dyDescent="0.45">
      <c r="A120" s="3">
        <v>45792</v>
      </c>
      <c r="B120" s="14" t="s">
        <v>702</v>
      </c>
      <c r="C120" s="9" t="s">
        <v>513</v>
      </c>
      <c r="D120" s="13" t="s">
        <v>703</v>
      </c>
      <c r="E120" s="9">
        <v>21</v>
      </c>
      <c r="F120" s="9">
        <v>34</v>
      </c>
      <c r="G120" s="9" t="s">
        <v>60</v>
      </c>
      <c r="H120" s="9" t="s">
        <v>66</v>
      </c>
      <c r="I120" s="9">
        <v>90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45803</v>
      </c>
      <c r="U120" s="11">
        <v>6000</v>
      </c>
      <c r="V120" s="10">
        <v>0</v>
      </c>
      <c r="W120" s="10">
        <v>6000</v>
      </c>
      <c r="X120" s="10">
        <v>0</v>
      </c>
      <c r="Y120" s="10">
        <v>6300</v>
      </c>
      <c r="Z120" s="9" t="s">
        <v>128</v>
      </c>
      <c r="AA120" s="8">
        <v>5951.22</v>
      </c>
      <c r="AB120" s="8">
        <v>0</v>
      </c>
      <c r="AC120" s="8">
        <v>5951.22</v>
      </c>
      <c r="AD120" s="8">
        <v>0</v>
      </c>
      <c r="AE120" s="8">
        <v>5951.22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427.97206759999995</v>
      </c>
    </row>
    <row r="121" spans="1:56" ht="27.75" customHeight="1" x14ac:dyDescent="0.45">
      <c r="A121" s="3">
        <v>45792</v>
      </c>
      <c r="B121" s="14" t="s">
        <v>704</v>
      </c>
      <c r="C121" s="9" t="s">
        <v>203</v>
      </c>
      <c r="D121" s="13" t="s">
        <v>705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45792</v>
      </c>
      <c r="B122" s="14" t="s">
        <v>704</v>
      </c>
      <c r="C122" s="9" t="s">
        <v>203</v>
      </c>
      <c r="D122" s="13" t="s">
        <v>706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45803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45803</v>
      </c>
      <c r="AK122" s="3">
        <v>45799</v>
      </c>
      <c r="AL122" s="3">
        <v>45793</v>
      </c>
      <c r="AM122" s="3">
        <v>45800</v>
      </c>
      <c r="AN122" s="3">
        <v>45801</v>
      </c>
      <c r="AO122" s="3">
        <v>45801</v>
      </c>
      <c r="AP122" s="3">
        <v>45798</v>
      </c>
      <c r="AQ122" s="3">
        <v>45802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386.78226766666666</v>
      </c>
    </row>
    <row r="123" spans="1:56" ht="27.75" customHeight="1" x14ac:dyDescent="0.45">
      <c r="A123" s="3">
        <v>45628</v>
      </c>
      <c r="B123" s="14" t="s">
        <v>245</v>
      </c>
      <c r="C123" s="9" t="s">
        <v>113</v>
      </c>
      <c r="D123" s="13" t="s">
        <v>158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45805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128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45805</v>
      </c>
      <c r="AK123" s="3">
        <v>45801</v>
      </c>
      <c r="AL123" s="3">
        <v>45795</v>
      </c>
      <c r="AM123" s="3">
        <v>45802</v>
      </c>
      <c r="AN123" s="3">
        <v>45803</v>
      </c>
      <c r="AO123" s="3">
        <v>45803</v>
      </c>
      <c r="AP123" s="3">
        <v>45800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285</v>
      </c>
      <c r="AZ123" s="2">
        <v>0</v>
      </c>
      <c r="BA123" s="2">
        <v>0</v>
      </c>
      <c r="BB123" s="2">
        <v>0</v>
      </c>
      <c r="BC123" s="1" t="s">
        <v>129</v>
      </c>
      <c r="BD123" s="56">
        <v>1237.7032565333332</v>
      </c>
    </row>
    <row r="124" spans="1:56" ht="27.75" customHeight="1" x14ac:dyDescent="0.45">
      <c r="A124" s="3">
        <v>45667</v>
      </c>
      <c r="B124" s="14" t="s">
        <v>293</v>
      </c>
      <c r="C124" s="9" t="s">
        <v>111</v>
      </c>
      <c r="D124" s="13" t="s">
        <v>290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86.841632767999982</v>
      </c>
      <c r="Q124" s="10">
        <v>0</v>
      </c>
      <c r="R124" s="10">
        <v>86.841632767999982</v>
      </c>
      <c r="S124" s="9" t="s">
        <v>67</v>
      </c>
      <c r="T124" s="12">
        <v>45807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128</v>
      </c>
      <c r="AA124" s="8">
        <v>4414.5199999999995</v>
      </c>
      <c r="AB124" s="8">
        <v>4414.5199999999995</v>
      </c>
      <c r="AC124" s="8">
        <v>0</v>
      </c>
      <c r="AD124" s="8">
        <v>0</v>
      </c>
      <c r="AE124" s="8">
        <v>4414.5199999999995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45806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45786</v>
      </c>
      <c r="B125" s="14" t="s">
        <v>670</v>
      </c>
      <c r="C125" s="9" t="s">
        <v>115</v>
      </c>
      <c r="D125" s="13" t="s">
        <v>516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45807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128</v>
      </c>
      <c r="AA125" s="8">
        <v>53784.500000000007</v>
      </c>
      <c r="AB125" s="8">
        <v>0</v>
      </c>
      <c r="AC125" s="8">
        <v>53784.500000000007</v>
      </c>
      <c r="AD125" s="8">
        <v>0</v>
      </c>
      <c r="AE125" s="8">
        <v>53784.500000000007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3867.8226766666667</v>
      </c>
    </row>
    <row r="126" spans="1:56" ht="27.75" customHeight="1" x14ac:dyDescent="0.45">
      <c r="A126" s="3" t="s">
        <v>145</v>
      </c>
      <c r="B126" s="14" t="s">
        <v>145</v>
      </c>
      <c r="C126" s="9" t="s">
        <v>115</v>
      </c>
      <c r="D126" s="13" t="s">
        <v>357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128</v>
      </c>
      <c r="AA126" s="8">
        <v>53784.500000000007</v>
      </c>
      <c r="AB126" s="8">
        <v>46916</v>
      </c>
      <c r="AC126" s="8">
        <v>6868.5000000000073</v>
      </c>
      <c r="AD126" s="8">
        <v>46916</v>
      </c>
      <c r="AE126" s="8">
        <v>6868.5000000000073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493.93673000000047</v>
      </c>
    </row>
    <row r="127" spans="1:56" ht="27.75" customHeight="1" x14ac:dyDescent="0.45">
      <c r="A127" s="3" t="s">
        <v>145</v>
      </c>
      <c r="B127" s="14" t="s">
        <v>145</v>
      </c>
      <c r="C127" s="9" t="s">
        <v>115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45838</v>
      </c>
      <c r="U127" s="11">
        <v>130000</v>
      </c>
      <c r="V127" s="10">
        <v>0</v>
      </c>
      <c r="W127" s="10">
        <v>130000</v>
      </c>
      <c r="X127" s="10">
        <v>0</v>
      </c>
      <c r="Y127" s="10">
        <v>136500</v>
      </c>
      <c r="Z127" s="9" t="s">
        <v>128</v>
      </c>
      <c r="AA127" s="8">
        <v>139839.70000000001</v>
      </c>
      <c r="AB127" s="8">
        <v>0</v>
      </c>
      <c r="AC127" s="8">
        <v>139839.70000000001</v>
      </c>
      <c r="AD127" s="8">
        <v>0</v>
      </c>
      <c r="AE127" s="8">
        <v>139839.70000000001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10056.338959333332</v>
      </c>
    </row>
    <row r="128" spans="1:56" ht="27.75" customHeight="1" x14ac:dyDescent="0.45">
      <c r="A128" s="3">
        <v>45631</v>
      </c>
      <c r="B128" s="14" t="s">
        <v>250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128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61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286</v>
      </c>
      <c r="AZ128" s="2">
        <v>0</v>
      </c>
      <c r="BA128" s="2">
        <v>0</v>
      </c>
      <c r="BB128" s="2">
        <v>0</v>
      </c>
      <c r="BC128" s="1" t="s">
        <v>129</v>
      </c>
      <c r="BD128" s="56">
        <v>1237.7032565333332</v>
      </c>
    </row>
    <row r="129" spans="1:56" ht="27.75" customHeight="1" x14ac:dyDescent="0.45">
      <c r="A129" s="3">
        <v>45631</v>
      </c>
      <c r="B129" s="14" t="s">
        <v>251</v>
      </c>
      <c r="C129" s="9" t="s">
        <v>113</v>
      </c>
      <c r="D129" s="13" t="s">
        <v>158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128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123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287</v>
      </c>
      <c r="AZ129" s="2">
        <v>0</v>
      </c>
      <c r="BA129" s="2">
        <v>0</v>
      </c>
      <c r="BB129" s="2">
        <v>0</v>
      </c>
      <c r="BC129" s="1" t="s">
        <v>129</v>
      </c>
      <c r="BD129" s="56">
        <v>1237.7032565333332</v>
      </c>
    </row>
    <row r="130" spans="1:56" ht="27.75" customHeight="1" x14ac:dyDescent="0.45">
      <c r="A130" s="3" t="s">
        <v>145</v>
      </c>
      <c r="B130" s="14" t="s">
        <v>145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773.56453533333331</v>
      </c>
    </row>
    <row r="131" spans="1:56" ht="27.75" customHeight="1" x14ac:dyDescent="0.45">
      <c r="A131" s="3" t="s">
        <v>145</v>
      </c>
      <c r="B131" s="14" t="s">
        <v>145</v>
      </c>
      <c r="C131" s="9" t="s">
        <v>111</v>
      </c>
      <c r="D131" s="13" t="s">
        <v>61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227.95928601599996</v>
      </c>
      <c r="Q131" s="10">
        <v>0</v>
      </c>
      <c r="R131" s="10">
        <v>227.95928601599996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128</v>
      </c>
      <c r="AA131" s="8">
        <v>11595.1</v>
      </c>
      <c r="AB131" s="8">
        <v>0</v>
      </c>
      <c r="AC131" s="8">
        <v>11595.1</v>
      </c>
      <c r="AD131" s="8">
        <v>0</v>
      </c>
      <c r="AE131" s="8">
        <v>11595.1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833.84229133333326</v>
      </c>
    </row>
    <row r="132" spans="1:56" ht="27.75" customHeight="1" x14ac:dyDescent="0.45">
      <c r="A132" s="3">
        <v>45066</v>
      </c>
      <c r="B132" s="14" t="s">
        <v>135</v>
      </c>
      <c r="C132" s="9" t="s">
        <v>80</v>
      </c>
      <c r="D132" s="13" t="s">
        <v>134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122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396.82856033333326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128</v>
      </c>
      <c r="AA133" s="8">
        <v>467746.37521150004</v>
      </c>
      <c r="AB133" s="8">
        <v>98919.185211500007</v>
      </c>
      <c r="AC133" s="8">
        <v>368827.19</v>
      </c>
      <c r="AD133" s="8">
        <v>69815.665211500003</v>
      </c>
      <c r="AE133" s="8">
        <v>397930.70999999996</v>
      </c>
      <c r="AF133" s="8" t="s">
        <v>58</v>
      </c>
      <c r="AG133" s="1" t="s">
        <v>126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130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396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 t="s">
        <v>141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322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0</v>
      </c>
    </row>
    <row r="136" spans="1:56" ht="27.75" customHeight="1" x14ac:dyDescent="0.45">
      <c r="A136" s="3">
        <v>45720</v>
      </c>
      <c r="B136" s="14" t="s">
        <v>351</v>
      </c>
      <c r="C136" s="9" t="s">
        <v>345</v>
      </c>
      <c r="D136" s="13" t="s">
        <v>346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308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103399</v>
      </c>
      <c r="Y136" s="10">
        <v>206431.05000000002</v>
      </c>
      <c r="Z136" s="9" t="s">
        <v>322</v>
      </c>
      <c r="AA136" s="8">
        <v>204752.76556350003</v>
      </c>
      <c r="AB136" s="8">
        <v>0</v>
      </c>
      <c r="AC136" s="8">
        <v>204752.76556350003</v>
      </c>
      <c r="AD136" s="8">
        <v>0</v>
      </c>
      <c r="AE136" s="8">
        <v>204752.76556350003</v>
      </c>
      <c r="AF136" s="8">
        <v>0</v>
      </c>
      <c r="AG136" s="1" t="s">
        <v>122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21877.150491241435</v>
      </c>
    </row>
    <row r="137" spans="1:56" ht="27.75" customHeight="1" x14ac:dyDescent="0.45">
      <c r="A137" s="3">
        <v>9</v>
      </c>
      <c r="B137" s="14" t="s">
        <v>699</v>
      </c>
      <c r="C137" s="9" t="s">
        <v>658</v>
      </c>
      <c r="D137" s="13" t="s">
        <v>659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660</v>
      </c>
      <c r="T137" s="12">
        <v>45863</v>
      </c>
      <c r="U137" s="11">
        <v>239700</v>
      </c>
      <c r="V137" s="10">
        <v>0</v>
      </c>
      <c r="W137" s="10">
        <v>239700</v>
      </c>
      <c r="X137" s="10">
        <v>0</v>
      </c>
      <c r="Y137" s="10">
        <v>251685</v>
      </c>
      <c r="Z137" s="9" t="s">
        <v>322</v>
      </c>
      <c r="AA137" s="8">
        <v>237751.239</v>
      </c>
      <c r="AB137" s="8">
        <v>33493</v>
      </c>
      <c r="AC137" s="8">
        <v>204258.239</v>
      </c>
      <c r="AD137" s="8">
        <v>0</v>
      </c>
      <c r="AE137" s="8">
        <v>237751.239</v>
      </c>
      <c r="AF137" s="8" t="s">
        <v>661</v>
      </c>
      <c r="AG137" s="1" t="s">
        <v>61</v>
      </c>
      <c r="AH137" s="1" t="s">
        <v>68</v>
      </c>
      <c r="AI137" s="1">
        <v>4</v>
      </c>
      <c r="AJ137" s="3">
        <v>45863</v>
      </c>
      <c r="AK137" s="3">
        <v>45859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324</v>
      </c>
      <c r="BD137" s="56">
        <v>21824.311976353336</v>
      </c>
    </row>
    <row r="138" spans="1:56" ht="27.75" customHeight="1" x14ac:dyDescent="0.45">
      <c r="A138" s="3">
        <v>45720</v>
      </c>
      <c r="B138" s="14" t="s">
        <v>351</v>
      </c>
      <c r="C138" s="9" t="s">
        <v>345</v>
      </c>
      <c r="D138" s="13" t="s">
        <v>346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308</v>
      </c>
      <c r="T138" s="12" t="s">
        <v>63</v>
      </c>
      <c r="U138" s="11">
        <v>1087397</v>
      </c>
      <c r="V138" s="10">
        <v>0</v>
      </c>
      <c r="W138" s="10">
        <v>1087397</v>
      </c>
      <c r="X138" s="10">
        <v>0</v>
      </c>
      <c r="Y138" s="10">
        <v>1141766.8500000001</v>
      </c>
      <c r="Z138" s="9" t="s">
        <v>322</v>
      </c>
      <c r="AA138" s="8">
        <v>1078556.46239</v>
      </c>
      <c r="AB138" s="8">
        <v>0</v>
      </c>
      <c r="AC138" s="8">
        <v>1078556.46239</v>
      </c>
      <c r="AD138" s="8">
        <v>0</v>
      </c>
      <c r="AE138" s="8">
        <v>1078556.46239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519</v>
      </c>
      <c r="AZ138" s="2">
        <v>0</v>
      </c>
      <c r="BA138" s="2">
        <v>0</v>
      </c>
      <c r="BB138" s="2">
        <v>0</v>
      </c>
      <c r="BC138" s="1" t="s">
        <v>324</v>
      </c>
      <c r="BD138" s="56">
        <v>115240.16281816356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322</v>
      </c>
      <c r="AA139" s="8">
        <v>1521060.4669535002</v>
      </c>
      <c r="AB139" s="8">
        <v>33493</v>
      </c>
      <c r="AC139" s="8">
        <v>1487567.4669535002</v>
      </c>
      <c r="AD139" s="8">
        <v>0</v>
      </c>
      <c r="AE139" s="8">
        <v>1521060.4669535002</v>
      </c>
      <c r="AF139" s="8" t="s">
        <v>58</v>
      </c>
      <c r="AG139" s="1" t="s">
        <v>61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324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257</v>
      </c>
      <c r="D140" s="13" t="s">
        <v>61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84</v>
      </c>
      <c r="AA140" s="8">
        <v>11036.3</v>
      </c>
      <c r="AB140" s="8">
        <v>11036.3</v>
      </c>
      <c r="AC140" s="8">
        <v>0</v>
      </c>
      <c r="AD140" s="8">
        <v>0</v>
      </c>
      <c r="AE140" s="8">
        <v>11036.3</v>
      </c>
      <c r="AF140" s="8" t="s">
        <v>402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282</v>
      </c>
      <c r="D141" s="13" t="s">
        <v>61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45807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84</v>
      </c>
      <c r="AA141" s="8">
        <v>39674.800000000003</v>
      </c>
      <c r="AB141" s="8">
        <v>37720</v>
      </c>
      <c r="AC141" s="8">
        <v>1954.8000000000029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45807</v>
      </c>
      <c r="AK141" s="3">
        <v>0</v>
      </c>
      <c r="AL141" s="3">
        <v>45798</v>
      </c>
      <c r="AM141" s="3">
        <v>45805</v>
      </c>
      <c r="AN141" s="3">
        <v>45806</v>
      </c>
      <c r="AO141" s="3">
        <v>45806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146.12130000000019</v>
      </c>
    </row>
    <row r="142" spans="1:56" ht="27.75" customHeight="1" x14ac:dyDescent="0.45">
      <c r="A142" s="3" t="s">
        <v>145</v>
      </c>
      <c r="B142" s="14" t="s">
        <v>145</v>
      </c>
      <c r="C142" s="9" t="s">
        <v>295</v>
      </c>
      <c r="D142" s="13" t="s">
        <v>61</v>
      </c>
      <c r="E142" s="9">
        <v>23</v>
      </c>
      <c r="F142" s="9">
        <v>34</v>
      </c>
      <c r="G142" s="9" t="s">
        <v>60</v>
      </c>
      <c r="H142" s="9" t="s">
        <v>66</v>
      </c>
      <c r="I142" s="9">
        <v>92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132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9918.7000000000007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741.42282499999999</v>
      </c>
    </row>
    <row r="143" spans="1:56" ht="27.75" customHeight="1" x14ac:dyDescent="0.45">
      <c r="A143" s="3" t="s">
        <v>145</v>
      </c>
      <c r="B143" s="14" t="s">
        <v>145</v>
      </c>
      <c r="C143" s="9" t="s">
        <v>295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132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72</v>
      </c>
      <c r="AI143" s="1">
        <v>3</v>
      </c>
      <c r="AJ143" s="3">
        <v>45807</v>
      </c>
      <c r="AK143" s="3">
        <v>0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741.42282499999999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70548.5</v>
      </c>
      <c r="AB144" s="8">
        <v>48756.3</v>
      </c>
      <c r="AC144" s="8">
        <v>21792.200000000004</v>
      </c>
      <c r="AD144" s="8">
        <v>0</v>
      </c>
      <c r="AE144" s="8">
        <v>20955</v>
      </c>
      <c r="AF144" s="8" t="s">
        <v>58</v>
      </c>
      <c r="AG144" s="1" t="s">
        <v>122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 t="s">
        <v>145</v>
      </c>
      <c r="B145" s="14" t="s">
        <v>145</v>
      </c>
      <c r="C145" s="9" t="s">
        <v>282</v>
      </c>
      <c r="D145" s="13" t="s">
        <v>61</v>
      </c>
      <c r="E145" s="9">
        <v>23</v>
      </c>
      <c r="F145" s="9">
        <v>34</v>
      </c>
      <c r="G145" s="9" t="s">
        <v>195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197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196</v>
      </c>
      <c r="BD145" s="56">
        <v>800.41704844444439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195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197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196</v>
      </c>
      <c r="BD146" s="56">
        <v>0</v>
      </c>
    </row>
    <row r="147" spans="1:56" ht="27.75" customHeight="1" x14ac:dyDescent="0.45">
      <c r="A147" s="3">
        <v>45749</v>
      </c>
      <c r="B147" s="14" t="s">
        <v>397</v>
      </c>
      <c r="C147" s="9" t="s">
        <v>398</v>
      </c>
      <c r="D147" s="13" t="s">
        <v>399</v>
      </c>
      <c r="E147" s="9">
        <v>23</v>
      </c>
      <c r="F147" s="9">
        <v>37</v>
      </c>
      <c r="G147" s="9" t="s">
        <v>60</v>
      </c>
      <c r="H147" s="9" t="s">
        <v>66</v>
      </c>
      <c r="I147" s="9">
        <v>115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80</v>
      </c>
      <c r="P147" s="10">
        <v>0</v>
      </c>
      <c r="Q147" s="10">
        <v>0</v>
      </c>
      <c r="R147" s="10">
        <v>0</v>
      </c>
      <c r="S147" s="9" t="s">
        <v>71</v>
      </c>
      <c r="T147" s="12">
        <v>45793</v>
      </c>
      <c r="U147" s="11">
        <v>8000</v>
      </c>
      <c r="V147" s="10">
        <v>8100</v>
      </c>
      <c r="W147" s="10">
        <v>0</v>
      </c>
      <c r="X147" s="10">
        <v>8400</v>
      </c>
      <c r="Y147" s="10">
        <v>0</v>
      </c>
      <c r="Z147" s="9" t="s">
        <v>275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300</v>
      </c>
      <c r="AG147" s="1" t="s">
        <v>122</v>
      </c>
      <c r="AH147" s="1" t="s">
        <v>68</v>
      </c>
      <c r="AI147" s="1">
        <v>4</v>
      </c>
      <c r="AJ147" s="3">
        <v>45793</v>
      </c>
      <c r="AK147" s="3">
        <v>45789</v>
      </c>
      <c r="AL147" s="3">
        <v>45783</v>
      </c>
      <c r="AM147" s="3">
        <v>45790</v>
      </c>
      <c r="AN147" s="3">
        <v>45791</v>
      </c>
      <c r="AO147" s="3">
        <v>45791</v>
      </c>
      <c r="AP147" s="3">
        <v>45788</v>
      </c>
      <c r="AQ147" s="3">
        <v>45792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587</v>
      </c>
      <c r="AZ147" s="2">
        <v>0</v>
      </c>
      <c r="BA147" s="2">
        <v>0</v>
      </c>
      <c r="BB147" s="2">
        <v>0</v>
      </c>
      <c r="BC147" s="1" t="s">
        <v>108</v>
      </c>
      <c r="BD147" s="56">
        <v>0</v>
      </c>
    </row>
    <row r="148" spans="1:56" ht="27.75" customHeight="1" x14ac:dyDescent="0.45">
      <c r="A148" s="3" t="s">
        <v>145</v>
      </c>
      <c r="B148" s="14" t="s">
        <v>145</v>
      </c>
      <c r="C148" s="9" t="s">
        <v>539</v>
      </c>
      <c r="D148" s="13" t="s">
        <v>540</v>
      </c>
      <c r="E148" s="9">
        <v>23</v>
      </c>
      <c r="F148" s="9">
        <v>37</v>
      </c>
      <c r="G148" s="9" t="s">
        <v>60</v>
      </c>
      <c r="H148" s="9">
        <v>0</v>
      </c>
      <c r="I148" s="9">
        <v>85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275</v>
      </c>
      <c r="AA148" s="8">
        <v>10756.900000000001</v>
      </c>
      <c r="AB148" s="8">
        <v>6000</v>
      </c>
      <c r="AC148" s="8">
        <v>4756.9000000000015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419.40001666666666</v>
      </c>
    </row>
    <row r="149" spans="1:56" ht="27.75" customHeight="1" x14ac:dyDescent="0.45">
      <c r="A149" s="3">
        <v>45727</v>
      </c>
      <c r="B149" s="14" t="s">
        <v>363</v>
      </c>
      <c r="C149" s="9" t="s">
        <v>115</v>
      </c>
      <c r="D149" s="13" t="s">
        <v>59</v>
      </c>
      <c r="E149" s="9">
        <v>23</v>
      </c>
      <c r="F149" s="9">
        <v>40</v>
      </c>
      <c r="G149" s="9" t="s">
        <v>60</v>
      </c>
      <c r="H149" s="9" t="s">
        <v>66</v>
      </c>
      <c r="I149" s="9">
        <v>125</v>
      </c>
      <c r="J149" s="9" t="s">
        <v>57</v>
      </c>
      <c r="K149" s="9">
        <v>5</v>
      </c>
      <c r="L149" s="9" t="s">
        <v>240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</v>
      </c>
      <c r="V149" s="10">
        <v>0</v>
      </c>
      <c r="W149" s="10">
        <v>1000</v>
      </c>
      <c r="X149" s="10">
        <v>0</v>
      </c>
      <c r="Y149" s="10">
        <v>0</v>
      </c>
      <c r="Z149" s="9" t="s">
        <v>275</v>
      </c>
      <c r="AA149" s="8">
        <v>1159.5100000000002</v>
      </c>
      <c r="AB149" s="8">
        <v>0</v>
      </c>
      <c r="AC149" s="8">
        <v>1159.5100000000002</v>
      </c>
      <c r="AD149" s="8">
        <v>0</v>
      </c>
      <c r="AE149" s="8">
        <v>1159.5100000000002</v>
      </c>
      <c r="AF149" s="8" t="s">
        <v>278</v>
      </c>
      <c r="AG149" s="1" t="s">
        <v>122</v>
      </c>
      <c r="AH149" s="1" t="s">
        <v>162</v>
      </c>
      <c r="AI149" s="1">
        <v>2</v>
      </c>
      <c r="AJ149" s="3" t="s">
        <v>63</v>
      </c>
      <c r="AK149" s="3" t="e">
        <v>#VALUE!</v>
      </c>
      <c r="AL149" s="3">
        <v>0</v>
      </c>
      <c r="AM149" s="3">
        <v>0</v>
      </c>
      <c r="AN149" s="3">
        <v>0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157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102.23013166666668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37</v>
      </c>
      <c r="G150" s="9">
        <v>0</v>
      </c>
      <c r="H150" s="9">
        <v>0</v>
      </c>
      <c r="I150" s="9">
        <v>85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275</v>
      </c>
      <c r="AA150" s="8">
        <v>11916.410000000002</v>
      </c>
      <c r="AB150" s="8">
        <v>6000</v>
      </c>
      <c r="AC150" s="8">
        <v>5916.4100000000017</v>
      </c>
      <c r="AD150" s="8">
        <v>0</v>
      </c>
      <c r="AE150" s="8">
        <v>1159.5100000000002</v>
      </c>
      <c r="AF150" s="8" t="s">
        <v>58</v>
      </c>
      <c r="AG150" s="1" t="s">
        <v>122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276</v>
      </c>
      <c r="BD150" s="56">
        <v>0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156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3256.5612287999998</v>
      </c>
      <c r="Q151" s="10">
        <v>3256.5612287999998</v>
      </c>
      <c r="R151" s="10">
        <v>0</v>
      </c>
      <c r="S151" s="9" t="s">
        <v>100</v>
      </c>
      <c r="T151" s="12">
        <v>45797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319</v>
      </c>
      <c r="AA151" s="8">
        <v>107569.00000000001</v>
      </c>
      <c r="AB151" s="8">
        <v>0</v>
      </c>
      <c r="AC151" s="8">
        <v>107569.00000000001</v>
      </c>
      <c r="AD151" s="8">
        <v>0</v>
      </c>
      <c r="AE151" s="8">
        <v>0</v>
      </c>
      <c r="AF151" s="8" t="s">
        <v>320</v>
      </c>
      <c r="AG151" s="1" t="s">
        <v>123</v>
      </c>
      <c r="AH151" s="1" t="s">
        <v>72</v>
      </c>
      <c r="AI151" s="1">
        <v>3</v>
      </c>
      <c r="AJ151" s="3">
        <v>45797</v>
      </c>
      <c r="AK151" s="3">
        <v>0</v>
      </c>
      <c r="AL151" s="3">
        <v>45787</v>
      </c>
      <c r="AM151" s="3">
        <v>45794</v>
      </c>
      <c r="AN151" s="3">
        <v>45795</v>
      </c>
      <c r="AO151" s="3">
        <v>45795</v>
      </c>
      <c r="AP151" s="3">
        <v>45792</v>
      </c>
      <c r="AQ151" s="3">
        <v>45796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340</v>
      </c>
      <c r="AZ151" s="2">
        <v>0</v>
      </c>
      <c r="BA151" s="2">
        <v>0</v>
      </c>
      <c r="BB151" s="2">
        <v>0</v>
      </c>
      <c r="BC151" s="1" t="s">
        <v>120</v>
      </c>
      <c r="BD151" s="56">
        <v>13779.977343611114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156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6513.1224575999995</v>
      </c>
      <c r="Q152" s="10">
        <v>264</v>
      </c>
      <c r="R152" s="10">
        <v>6249.1224575999995</v>
      </c>
      <c r="S152" s="9" t="s">
        <v>100</v>
      </c>
      <c r="T152" s="12">
        <v>45828</v>
      </c>
      <c r="U152" s="11">
        <v>200000</v>
      </c>
      <c r="V152" s="10">
        <v>0</v>
      </c>
      <c r="W152" s="10">
        <v>200000</v>
      </c>
      <c r="X152" s="10">
        <v>0</v>
      </c>
      <c r="Y152" s="10">
        <v>210000</v>
      </c>
      <c r="Z152" s="9" t="s">
        <v>319</v>
      </c>
      <c r="AA152" s="8">
        <v>215138.00000000003</v>
      </c>
      <c r="AB152" s="8">
        <v>0</v>
      </c>
      <c r="AC152" s="8">
        <v>215138.00000000003</v>
      </c>
      <c r="AD152" s="8">
        <v>0</v>
      </c>
      <c r="AE152" s="8">
        <v>0</v>
      </c>
      <c r="AF152" s="8" t="s">
        <v>320</v>
      </c>
      <c r="AG152" s="1" t="s">
        <v>123</v>
      </c>
      <c r="AH152" s="1" t="s">
        <v>72</v>
      </c>
      <c r="AI152" s="1">
        <v>3</v>
      </c>
      <c r="AJ152" s="3">
        <v>45828</v>
      </c>
      <c r="AK152" s="3">
        <v>0</v>
      </c>
      <c r="AL152" s="3">
        <v>45818</v>
      </c>
      <c r="AM152" s="3">
        <v>45825</v>
      </c>
      <c r="AN152" s="3">
        <v>45826</v>
      </c>
      <c r="AO152" s="3">
        <v>45826</v>
      </c>
      <c r="AP152" s="3">
        <v>45823</v>
      </c>
      <c r="AQ152" s="3">
        <v>45827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340</v>
      </c>
      <c r="AZ152" s="2">
        <v>0</v>
      </c>
      <c r="BA152" s="2">
        <v>0</v>
      </c>
      <c r="BB152" s="2">
        <v>0</v>
      </c>
      <c r="BC152" s="1" t="s">
        <v>120</v>
      </c>
      <c r="BD152" s="56">
        <v>27559.954687222227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100</v>
      </c>
      <c r="T153" s="12">
        <v>45858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101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320</v>
      </c>
      <c r="AG153" s="1" t="s">
        <v>123</v>
      </c>
      <c r="AH153" s="1" t="s">
        <v>72</v>
      </c>
      <c r="AI153" s="1">
        <v>3</v>
      </c>
      <c r="AJ153" s="3">
        <v>45858</v>
      </c>
      <c r="AK153" s="3">
        <v>0</v>
      </c>
      <c r="AL153" s="3">
        <v>45848</v>
      </c>
      <c r="AM153" s="3">
        <v>45855</v>
      </c>
      <c r="AN153" s="3">
        <v>45856</v>
      </c>
      <c r="AO153" s="3">
        <v>45856</v>
      </c>
      <c r="AP153" s="3">
        <v>45853</v>
      </c>
      <c r="AQ153" s="3">
        <v>45857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120</v>
      </c>
      <c r="BD153" s="56">
        <v>27559.954687222227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110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4884.8418431999999</v>
      </c>
      <c r="Q154" s="10">
        <v>0</v>
      </c>
      <c r="R154" s="10">
        <v>4884.8418431999999</v>
      </c>
      <c r="S154" s="9" t="s">
        <v>100</v>
      </c>
      <c r="T154" s="12">
        <v>45858</v>
      </c>
      <c r="U154" s="11">
        <v>150000</v>
      </c>
      <c r="V154" s="10">
        <v>0</v>
      </c>
      <c r="W154" s="10">
        <v>150000</v>
      </c>
      <c r="X154" s="10">
        <v>0</v>
      </c>
      <c r="Y154" s="10">
        <v>157500</v>
      </c>
      <c r="Z154" s="9" t="s">
        <v>319</v>
      </c>
      <c r="AA154" s="8">
        <v>161353.5</v>
      </c>
      <c r="AB154" s="8">
        <v>0</v>
      </c>
      <c r="AC154" s="8">
        <v>161353.5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72</v>
      </c>
      <c r="AI154" s="1">
        <v>3</v>
      </c>
      <c r="AJ154" s="3">
        <v>45858</v>
      </c>
      <c r="AK154" s="3">
        <v>0</v>
      </c>
      <c r="AL154" s="3">
        <v>45848</v>
      </c>
      <c r="AM154" s="3">
        <v>45855</v>
      </c>
      <c r="AN154" s="3">
        <v>45856</v>
      </c>
      <c r="AO154" s="3">
        <v>45856</v>
      </c>
      <c r="AP154" s="3">
        <v>45853</v>
      </c>
      <c r="AQ154" s="3">
        <v>45857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120</v>
      </c>
      <c r="BD154" s="56">
        <v>20669.966015416667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6513.1224575999995</v>
      </c>
      <c r="Q155" s="10">
        <v>0</v>
      </c>
      <c r="R155" s="10">
        <v>6513.1224575999995</v>
      </c>
      <c r="S155" s="9" t="s">
        <v>100</v>
      </c>
      <c r="T155" s="12">
        <v>45889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101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 t="s">
        <v>320</v>
      </c>
      <c r="AG155" s="1" t="s">
        <v>122</v>
      </c>
      <c r="AH155" s="1" t="s">
        <v>72</v>
      </c>
      <c r="AI155" s="1">
        <v>3</v>
      </c>
      <c r="AJ155" s="3">
        <v>45889</v>
      </c>
      <c r="AK155" s="3">
        <v>0</v>
      </c>
      <c r="AL155" s="3">
        <v>45879</v>
      </c>
      <c r="AM155" s="3">
        <v>45886</v>
      </c>
      <c r="AN155" s="3">
        <v>45887</v>
      </c>
      <c r="AO155" s="3">
        <v>45887</v>
      </c>
      <c r="AP155" s="3">
        <v>45884</v>
      </c>
      <c r="AQ155" s="3">
        <v>45888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120</v>
      </c>
      <c r="BD155" s="56">
        <v>27559.954687222227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156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3461.0081427440637</v>
      </c>
      <c r="Q156" s="10">
        <v>0</v>
      </c>
      <c r="R156" s="10">
        <v>3461.0081427440637</v>
      </c>
      <c r="S156" s="9" t="s">
        <v>100</v>
      </c>
      <c r="T156" s="12" t="s">
        <v>63</v>
      </c>
      <c r="U156" s="11">
        <v>106278</v>
      </c>
      <c r="V156" s="10">
        <v>0</v>
      </c>
      <c r="W156" s="10">
        <v>106278</v>
      </c>
      <c r="X156" s="10">
        <v>0</v>
      </c>
      <c r="Y156" s="10">
        <v>111591.90000000001</v>
      </c>
      <c r="Z156" s="9" t="s">
        <v>101</v>
      </c>
      <c r="AA156" s="8">
        <v>114322.18182000001</v>
      </c>
      <c r="AB156" s="8">
        <v>0</v>
      </c>
      <c r="AC156" s="8">
        <v>114322.18182000001</v>
      </c>
      <c r="AD156" s="8">
        <v>0</v>
      </c>
      <c r="AE156" s="8">
        <v>0</v>
      </c>
      <c r="AF156" s="8" t="s">
        <v>320</v>
      </c>
      <c r="AG156" s="1" t="s">
        <v>122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120</v>
      </c>
      <c r="BD156" s="56">
        <v>14645.084321243019</v>
      </c>
    </row>
    <row r="157" spans="1:56" ht="27.75" customHeight="1" x14ac:dyDescent="0.45">
      <c r="A157" s="3">
        <v>45601</v>
      </c>
      <c r="B157" s="14" t="s">
        <v>231</v>
      </c>
      <c r="C157" s="9" t="s">
        <v>94</v>
      </c>
      <c r="D157" s="13" t="s">
        <v>156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0</v>
      </c>
      <c r="Q157" s="10">
        <v>0</v>
      </c>
      <c r="R157" s="10">
        <v>0</v>
      </c>
      <c r="S157" s="9" t="s">
        <v>100</v>
      </c>
      <c r="T157" s="12" t="s">
        <v>141</v>
      </c>
      <c r="U157" s="11">
        <v>10000</v>
      </c>
      <c r="V157" s="10">
        <v>12607</v>
      </c>
      <c r="W157" s="10">
        <v>0</v>
      </c>
      <c r="X157" s="10">
        <v>56730</v>
      </c>
      <c r="Y157" s="10">
        <v>0</v>
      </c>
      <c r="Z157" s="9" t="s">
        <v>319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72</v>
      </c>
      <c r="AI157" s="1">
        <v>3</v>
      </c>
      <c r="AJ157" s="3" t="s">
        <v>141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323</v>
      </c>
      <c r="AZ157" s="2">
        <v>0</v>
      </c>
      <c r="BA157" s="2">
        <v>0</v>
      </c>
      <c r="BB157" s="2">
        <v>0</v>
      </c>
      <c r="BC157" s="1" t="s">
        <v>120</v>
      </c>
      <c r="BD157" s="56">
        <v>0</v>
      </c>
    </row>
    <row r="158" spans="1:56" ht="27.75" customHeight="1" x14ac:dyDescent="0.45">
      <c r="A158" s="3">
        <v>45601</v>
      </c>
      <c r="B158" s="14" t="s">
        <v>231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100</v>
      </c>
      <c r="T158" s="12" t="s">
        <v>141</v>
      </c>
      <c r="U158" s="11">
        <v>7920</v>
      </c>
      <c r="V158" s="10">
        <v>7920</v>
      </c>
      <c r="W158" s="10">
        <v>0</v>
      </c>
      <c r="X158" s="10">
        <v>12600</v>
      </c>
      <c r="Y158" s="10">
        <v>0</v>
      </c>
      <c r="Z158" s="9" t="s">
        <v>319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 t="s">
        <v>141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120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128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101</v>
      </c>
      <c r="AA159" s="8">
        <v>1028658.6818200002</v>
      </c>
      <c r="AB159" s="8">
        <v>0</v>
      </c>
      <c r="AC159" s="8">
        <v>1028658.6818200002</v>
      </c>
      <c r="AD159" s="8">
        <v>0</v>
      </c>
      <c r="AE159" s="8">
        <v>0</v>
      </c>
      <c r="AF159" s="8" t="s">
        <v>58</v>
      </c>
      <c r="AG159" s="1" t="s">
        <v>122</v>
      </c>
      <c r="AH159" s="1">
        <v>0</v>
      </c>
      <c r="AI159" s="1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0</v>
      </c>
    </row>
    <row r="160" spans="1:56" ht="27.75" customHeight="1" x14ac:dyDescent="0.45">
      <c r="A160" s="3">
        <v>45782</v>
      </c>
      <c r="B160" s="14" t="s">
        <v>650</v>
      </c>
      <c r="C160" s="9" t="s">
        <v>149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45807</v>
      </c>
      <c r="U160" s="11">
        <v>5000</v>
      </c>
      <c r="V160" s="10">
        <v>5069</v>
      </c>
      <c r="W160" s="10">
        <v>0</v>
      </c>
      <c r="X160" s="10">
        <v>0</v>
      </c>
      <c r="Y160" s="10">
        <v>0</v>
      </c>
      <c r="Z160" s="9" t="s">
        <v>163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61</v>
      </c>
      <c r="AH160" s="1" t="s">
        <v>77</v>
      </c>
      <c r="AI160" s="1">
        <v>1</v>
      </c>
      <c r="AJ160" s="3">
        <v>45807</v>
      </c>
      <c r="AK160" s="3">
        <v>0</v>
      </c>
      <c r="AL160" s="3">
        <v>0</v>
      </c>
      <c r="AM160" s="3">
        <v>0</v>
      </c>
      <c r="AN160" s="3">
        <v>0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149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132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85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913.67990999999995</v>
      </c>
    </row>
    <row r="162" spans="1:56" ht="27.75" customHeight="1" x14ac:dyDescent="0.45">
      <c r="A162" s="3" t="s">
        <v>145</v>
      </c>
      <c r="B162" s="14" t="s">
        <v>145</v>
      </c>
      <c r="C162" s="9" t="s">
        <v>152</v>
      </c>
      <c r="D162" s="13" t="s">
        <v>59</v>
      </c>
      <c r="E162" s="9">
        <v>26</v>
      </c>
      <c r="F162" s="9">
        <v>42</v>
      </c>
      <c r="G162" s="9" t="s">
        <v>60</v>
      </c>
      <c r="H162" s="9">
        <v>0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40000</v>
      </c>
      <c r="V162" s="10">
        <v>0</v>
      </c>
      <c r="W162" s="10">
        <v>40000</v>
      </c>
      <c r="X162" s="10">
        <v>0</v>
      </c>
      <c r="Y162" s="10">
        <v>0</v>
      </c>
      <c r="Z162" s="9" t="s">
        <v>85</v>
      </c>
      <c r="AA162" s="8">
        <v>48615.600000000006</v>
      </c>
      <c r="AB162" s="8">
        <v>0</v>
      </c>
      <c r="AC162" s="8">
        <v>48615.600000000006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3925.4396133333335</v>
      </c>
    </row>
    <row r="163" spans="1:56" ht="27.75" customHeight="1" x14ac:dyDescent="0.45">
      <c r="A163" s="3" t="s">
        <v>145</v>
      </c>
      <c r="B163" s="14" t="s">
        <v>145</v>
      </c>
      <c r="C163" s="9" t="s">
        <v>202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286.42936262399996</v>
      </c>
      <c r="Q163" s="10">
        <v>0</v>
      </c>
      <c r="R163" s="10">
        <v>286.42936262399996</v>
      </c>
      <c r="S163" s="9" t="s">
        <v>214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85</v>
      </c>
      <c r="AA163" s="8">
        <v>11874.499999999998</v>
      </c>
      <c r="AB163" s="8">
        <v>0</v>
      </c>
      <c r="AC163" s="8">
        <v>11874.499999999998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958.79990555555537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85</v>
      </c>
      <c r="AA164" s="8">
        <v>71805.8</v>
      </c>
      <c r="AB164" s="8">
        <v>0</v>
      </c>
      <c r="AC164" s="8">
        <v>71805.8</v>
      </c>
      <c r="AD164" s="8">
        <v>0</v>
      </c>
      <c r="AE164" s="8">
        <v>0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222</v>
      </c>
      <c r="D165" s="13" t="s">
        <v>403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140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209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163</v>
      </c>
      <c r="AA165" s="8">
        <v>24866.6</v>
      </c>
      <c r="AB165" s="8">
        <v>0</v>
      </c>
      <c r="AC165" s="8">
        <v>24866.6</v>
      </c>
      <c r="AD165" s="8">
        <v>0</v>
      </c>
      <c r="AE165" s="8">
        <v>24866.6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2234.1258622222217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163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24866.6</v>
      </c>
      <c r="AF166" s="8" t="s">
        <v>58</v>
      </c>
      <c r="AG166" s="1" t="s">
        <v>125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242</v>
      </c>
      <c r="AA167" s="8">
        <v>12433.3</v>
      </c>
      <c r="AB167" s="8">
        <v>6978</v>
      </c>
      <c r="AC167" s="8">
        <v>5455.2999999999993</v>
      </c>
      <c r="AD167" s="8">
        <v>0</v>
      </c>
      <c r="AE167" s="8">
        <v>0</v>
      </c>
      <c r="AF167" s="8">
        <v>0</v>
      </c>
      <c r="AG167" s="1" t="s">
        <v>125</v>
      </c>
      <c r="AH167" s="1" t="s">
        <v>77</v>
      </c>
      <c r="AI167" s="1">
        <v>1</v>
      </c>
      <c r="AJ167" s="3">
        <v>45807</v>
      </c>
      <c r="AK167" s="3">
        <v>0</v>
      </c>
      <c r="AL167" s="3">
        <v>0</v>
      </c>
      <c r="AM167" s="3">
        <v>0</v>
      </c>
      <c r="AN167" s="3">
        <v>0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542.13559111111113</v>
      </c>
    </row>
    <row r="168" spans="1:56" ht="27.75" customHeight="1" x14ac:dyDescent="0.45">
      <c r="A168" s="3" t="s">
        <v>145</v>
      </c>
      <c r="B168" s="14" t="s">
        <v>145</v>
      </c>
      <c r="C168" s="9" t="s">
        <v>113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242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0</v>
      </c>
      <c r="AF168" s="8">
        <v>0</v>
      </c>
      <c r="AG168" s="1" t="s">
        <v>124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2471.1874488888889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242</v>
      </c>
      <c r="AA169" s="8">
        <v>37299.899999999994</v>
      </c>
      <c r="AB169" s="8">
        <v>6978</v>
      </c>
      <c r="AC169" s="8">
        <v>30321.899999999998</v>
      </c>
      <c r="AD169" s="8">
        <v>0</v>
      </c>
      <c r="AE169" s="8">
        <v>0</v>
      </c>
      <c r="AF169" s="8" t="s">
        <v>58</v>
      </c>
      <c r="AG169" s="1" t="s">
        <v>126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243</v>
      </c>
      <c r="BD169" s="56">
        <v>0</v>
      </c>
    </row>
    <row r="170" spans="1:56" ht="27.75" customHeight="1" x14ac:dyDescent="0.45">
      <c r="A170" s="3">
        <v>45785</v>
      </c>
      <c r="B170" s="14" t="s">
        <v>651</v>
      </c>
      <c r="C170" s="9" t="s">
        <v>113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45796</v>
      </c>
      <c r="U170" s="11">
        <v>20000</v>
      </c>
      <c r="V170" s="10">
        <v>0</v>
      </c>
      <c r="W170" s="10">
        <v>20000</v>
      </c>
      <c r="X170" s="10">
        <v>0</v>
      </c>
      <c r="Y170" s="10">
        <v>0</v>
      </c>
      <c r="Z170" s="9" t="s">
        <v>89</v>
      </c>
      <c r="AA170" s="8">
        <v>24866.6</v>
      </c>
      <c r="AB170" s="8">
        <v>15297</v>
      </c>
      <c r="AC170" s="8">
        <v>9569.5999999999985</v>
      </c>
      <c r="AD170" s="8">
        <v>7297</v>
      </c>
      <c r="AE170" s="8">
        <v>17569.599999999999</v>
      </c>
      <c r="AF170" s="8" t="s">
        <v>278</v>
      </c>
      <c r="AG170" s="1" t="s">
        <v>122</v>
      </c>
      <c r="AH170" s="1" t="s">
        <v>68</v>
      </c>
      <c r="AI170" s="1">
        <v>4</v>
      </c>
      <c r="AJ170" s="3">
        <v>45796</v>
      </c>
      <c r="AK170" s="3">
        <v>45792</v>
      </c>
      <c r="AL170" s="3">
        <v>45786</v>
      </c>
      <c r="AM170" s="3">
        <v>45793</v>
      </c>
      <c r="AN170" s="3">
        <v>45794</v>
      </c>
      <c r="AO170" s="3">
        <v>45794</v>
      </c>
      <c r="AP170" s="3">
        <v>45791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157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986.94474666666667</v>
      </c>
    </row>
    <row r="171" spans="1:56" ht="27.75" customHeight="1" x14ac:dyDescent="0.45">
      <c r="A171" s="3">
        <v>45723</v>
      </c>
      <c r="B171" s="14" t="s">
        <v>360</v>
      </c>
      <c r="C171" s="9" t="s">
        <v>113</v>
      </c>
      <c r="D171" s="13" t="s">
        <v>158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45798</v>
      </c>
      <c r="U171" s="11">
        <v>5000</v>
      </c>
      <c r="V171" s="10">
        <v>0</v>
      </c>
      <c r="W171" s="10">
        <v>5000</v>
      </c>
      <c r="X171" s="10">
        <v>10500</v>
      </c>
      <c r="Y171" s="10">
        <v>0</v>
      </c>
      <c r="Z171" s="9" t="s">
        <v>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278</v>
      </c>
      <c r="AG171" s="1" t="s">
        <v>122</v>
      </c>
      <c r="AH171" s="1" t="s">
        <v>68</v>
      </c>
      <c r="AI171" s="1">
        <v>4</v>
      </c>
      <c r="AJ171" s="3">
        <v>45798</v>
      </c>
      <c r="AK171" s="3">
        <v>45794</v>
      </c>
      <c r="AL171" s="3">
        <v>45788</v>
      </c>
      <c r="AM171" s="3">
        <v>45795</v>
      </c>
      <c r="AN171" s="3">
        <v>45796</v>
      </c>
      <c r="AO171" s="3">
        <v>45796</v>
      </c>
      <c r="AP171" s="3">
        <v>45793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0</v>
      </c>
    </row>
    <row r="172" spans="1:56" ht="27.75" customHeight="1" x14ac:dyDescent="0.45">
      <c r="A172" s="3">
        <v>45723</v>
      </c>
      <c r="B172" s="14" t="s">
        <v>360</v>
      </c>
      <c r="C172" s="9" t="s">
        <v>113</v>
      </c>
      <c r="D172" s="13" t="s">
        <v>158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45805</v>
      </c>
      <c r="U172" s="11">
        <v>25000</v>
      </c>
      <c r="V172" s="10">
        <v>0</v>
      </c>
      <c r="W172" s="10">
        <v>25000</v>
      </c>
      <c r="X172" s="10">
        <v>11775</v>
      </c>
      <c r="Y172" s="10">
        <v>13886.25</v>
      </c>
      <c r="Z172" s="9" t="s">
        <v>89</v>
      </c>
      <c r="AA172" s="8">
        <v>17265.191212499998</v>
      </c>
      <c r="AB172" s="8">
        <v>0</v>
      </c>
      <c r="AC172" s="8">
        <v>17265.191212499998</v>
      </c>
      <c r="AD172" s="8">
        <v>0</v>
      </c>
      <c r="AE172" s="8">
        <v>17265.191212499998</v>
      </c>
      <c r="AF172" s="8" t="s">
        <v>278</v>
      </c>
      <c r="AG172" s="1" t="s">
        <v>122</v>
      </c>
      <c r="AH172" s="1" t="s">
        <v>68</v>
      </c>
      <c r="AI172" s="1">
        <v>4</v>
      </c>
      <c r="AJ172" s="3">
        <v>45805</v>
      </c>
      <c r="AK172" s="3">
        <v>45801</v>
      </c>
      <c r="AL172" s="3">
        <v>45795</v>
      </c>
      <c r="AM172" s="3">
        <v>45802</v>
      </c>
      <c r="AN172" s="3">
        <v>45803</v>
      </c>
      <c r="AO172" s="3">
        <v>45803</v>
      </c>
      <c r="AP172" s="3">
        <v>45800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1780.6167203825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89</v>
      </c>
      <c r="AA173" s="8">
        <v>42131.7912125</v>
      </c>
      <c r="AB173" s="8">
        <v>15297</v>
      </c>
      <c r="AC173" s="8">
        <v>26834.791212499997</v>
      </c>
      <c r="AD173" s="8">
        <v>7297</v>
      </c>
      <c r="AE173" s="8">
        <v>34834.7912125</v>
      </c>
      <c r="AF173" s="8" t="s">
        <v>58</v>
      </c>
      <c r="AG173" s="1" t="s">
        <v>125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109</v>
      </c>
      <c r="BD173" s="56">
        <v>0</v>
      </c>
    </row>
    <row r="174" spans="1:56" ht="27.75" customHeight="1" x14ac:dyDescent="0.45">
      <c r="A174" s="3">
        <v>45768</v>
      </c>
      <c r="B174" s="14" t="s">
        <v>529</v>
      </c>
      <c r="C174" s="9" t="s">
        <v>164</v>
      </c>
      <c r="D174" s="13" t="s">
        <v>165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45793</v>
      </c>
      <c r="U174" s="11">
        <v>50000</v>
      </c>
      <c r="V174" s="10">
        <v>50339</v>
      </c>
      <c r="W174" s="10">
        <v>0</v>
      </c>
      <c r="X174" s="10">
        <v>52983</v>
      </c>
      <c r="Y174" s="10">
        <v>0</v>
      </c>
      <c r="Z174" s="9" t="s">
        <v>136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166</v>
      </c>
      <c r="AI174" s="1">
        <v>2</v>
      </c>
      <c r="AJ174" s="3">
        <v>45793</v>
      </c>
      <c r="AK174" s="3">
        <v>0</v>
      </c>
      <c r="AL174" s="3">
        <v>45784</v>
      </c>
      <c r="AM174" s="3">
        <v>45791</v>
      </c>
      <c r="AN174" s="3">
        <v>0</v>
      </c>
      <c r="AO174" s="3">
        <v>45792</v>
      </c>
      <c r="AP174" s="3">
        <v>45788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 t="s">
        <v>145</v>
      </c>
      <c r="B175" s="14" t="s">
        <v>145</v>
      </c>
      <c r="C175" s="9" t="s">
        <v>113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45807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136</v>
      </c>
      <c r="AA175" s="8">
        <v>13550.900000000001</v>
      </c>
      <c r="AB175" s="8">
        <v>13550.900000000001</v>
      </c>
      <c r="AC175" s="8">
        <v>0</v>
      </c>
      <c r="AD175" s="8">
        <v>0</v>
      </c>
      <c r="AE175" s="8">
        <v>13550.900000000001</v>
      </c>
      <c r="AF175" s="8">
        <v>0</v>
      </c>
      <c r="AG175" s="1">
        <v>0</v>
      </c>
      <c r="AH175" s="1" t="s">
        <v>77</v>
      </c>
      <c r="AI175" s="1">
        <v>1</v>
      </c>
      <c r="AJ175" s="3">
        <v>45807</v>
      </c>
      <c r="AK175" s="3">
        <v>0</v>
      </c>
      <c r="AL175" s="3">
        <v>0</v>
      </c>
      <c r="AM175" s="3">
        <v>0</v>
      </c>
      <c r="AN175" s="3">
        <v>0</v>
      </c>
      <c r="AO175" s="3">
        <v>45806</v>
      </c>
      <c r="AP175" s="3">
        <v>45802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136</v>
      </c>
      <c r="AA176" s="8">
        <v>13550.900000000001</v>
      </c>
      <c r="AB176" s="8">
        <v>13550.900000000001</v>
      </c>
      <c r="AC176" s="8">
        <v>0</v>
      </c>
      <c r="AD176" s="8">
        <v>0</v>
      </c>
      <c r="AE176" s="8">
        <v>13550.900000000001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167</v>
      </c>
      <c r="BD176" s="56">
        <v>0</v>
      </c>
    </row>
  </sheetData>
  <autoFilter ref="A5:BD1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6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AF8-9AF5-44B2-8A22-1EB089460F80}">
  <sheetPr filterMode="1">
    <tabColor rgb="FFFFFF00"/>
  </sheetPr>
  <dimension ref="A1:BD190"/>
  <sheetViews>
    <sheetView zoomScale="80" zoomScaleNormal="80" workbookViewId="0">
      <selection activeCell="X106" sqref="X10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45792</v>
      </c>
      <c r="E3" s="81" t="s">
        <v>52</v>
      </c>
      <c r="F3" s="81"/>
      <c r="G3" s="82">
        <v>9.2200000000000006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hidden="1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hidden="1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hidden="1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hidden="1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hidden="1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hidden="1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hidden="1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hidden="1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45792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hidden="1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hidden="1" customHeight="1" x14ac:dyDescent="0.45">
      <c r="A16" s="3" t="s">
        <v>145</v>
      </c>
      <c r="B16" s="14" t="s">
        <v>145</v>
      </c>
      <c r="C16" s="9" t="s">
        <v>559</v>
      </c>
      <c r="D16" s="13" t="s">
        <v>560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186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hidden="1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679.73673777777788</v>
      </c>
    </row>
    <row r="18" spans="1:56" ht="27.75" hidden="1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125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hidden="1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hidden="1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124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hidden="1" customHeight="1" x14ac:dyDescent="0.45">
      <c r="A21" s="3">
        <v>45784</v>
      </c>
      <c r="B21" s="14" t="s">
        <v>617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192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618</v>
      </c>
      <c r="AG21" s="1" t="s">
        <v>124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hidden="1" customHeight="1" x14ac:dyDescent="0.45">
      <c r="A22" s="3">
        <v>45784</v>
      </c>
      <c r="B22" s="14" t="s">
        <v>612</v>
      </c>
      <c r="C22" s="9" t="s">
        <v>73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618</v>
      </c>
      <c r="AG22" s="1" t="s">
        <v>124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hidden="1" customHeight="1" x14ac:dyDescent="0.45">
      <c r="A23" s="3">
        <v>45784</v>
      </c>
      <c r="B23" s="14" t="s">
        <v>615</v>
      </c>
      <c r="C23" s="9" t="s">
        <v>73</v>
      </c>
      <c r="D23" s="13" t="s">
        <v>619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45793</v>
      </c>
      <c r="U23" s="11">
        <v>5000</v>
      </c>
      <c r="V23" s="10">
        <v>0</v>
      </c>
      <c r="W23" s="10">
        <v>5000</v>
      </c>
      <c r="X23" s="10">
        <v>5484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618</v>
      </c>
      <c r="AG23" s="1" t="s">
        <v>124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hidden="1" customHeight="1" x14ac:dyDescent="0.45">
      <c r="A24" s="3">
        <v>45784</v>
      </c>
      <c r="B24" s="14" t="s">
        <v>615</v>
      </c>
      <c r="C24" s="9" t="s">
        <v>73</v>
      </c>
      <c r="D24" s="13" t="s">
        <v>220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618</v>
      </c>
      <c r="AG24" s="1" t="s">
        <v>124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hidden="1" customHeight="1" x14ac:dyDescent="0.45">
      <c r="A25" s="3">
        <v>45784</v>
      </c>
      <c r="B25" s="14" t="s">
        <v>615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618</v>
      </c>
      <c r="AG25" s="1" t="s">
        <v>125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hidden="1" customHeight="1" x14ac:dyDescent="0.45">
      <c r="A26" s="3">
        <v>45784</v>
      </c>
      <c r="B26" s="14" t="s">
        <v>602</v>
      </c>
      <c r="C26" s="9" t="s">
        <v>73</v>
      </c>
      <c r="D26" s="13" t="s">
        <v>408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603</v>
      </c>
      <c r="AG26" s="1" t="s">
        <v>123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hidden="1" customHeight="1" x14ac:dyDescent="0.45">
      <c r="A27" s="3">
        <v>45784</v>
      </c>
      <c r="B27" s="14" t="s">
        <v>602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603</v>
      </c>
      <c r="AG27" s="1" t="s">
        <v>123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hidden="1" customHeight="1" x14ac:dyDescent="0.45">
      <c r="A28" s="3">
        <v>45783</v>
      </c>
      <c r="B28" s="14" t="s">
        <v>604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192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603</v>
      </c>
      <c r="AG28" s="1" t="s">
        <v>123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hidden="1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125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hidden="1" customHeight="1" x14ac:dyDescent="0.45">
      <c r="A30" s="3">
        <v>45791</v>
      </c>
      <c r="B30" s="14" t="s">
        <v>674</v>
      </c>
      <c r="C30" s="9" t="s">
        <v>73</v>
      </c>
      <c r="D30" s="13" t="s">
        <v>677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hidden="1" customHeight="1" x14ac:dyDescent="0.45">
      <c r="A31" s="3">
        <v>45791</v>
      </c>
      <c r="B31" s="14" t="s">
        <v>674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hidden="1" customHeight="1" x14ac:dyDescent="0.45">
      <c r="A32" s="3">
        <v>45789</v>
      </c>
      <c r="B32" s="14" t="s">
        <v>678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192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124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789.21186666666665</v>
      </c>
    </row>
    <row r="33" spans="1:56" ht="27.75" hidden="1" customHeight="1" x14ac:dyDescent="0.45">
      <c r="A33" s="3">
        <v>45791</v>
      </c>
      <c r="B33" s="14" t="s">
        <v>679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680</v>
      </c>
      <c r="AG33" s="1" t="s">
        <v>124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705.02926755555563</v>
      </c>
    </row>
    <row r="34" spans="1:56" ht="27.75" hidden="1" customHeight="1" x14ac:dyDescent="0.45">
      <c r="A34" s="3">
        <v>45791</v>
      </c>
      <c r="B34" s="14" t="s">
        <v>674</v>
      </c>
      <c r="C34" s="9" t="s">
        <v>73</v>
      </c>
      <c r="D34" s="13" t="s">
        <v>675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680</v>
      </c>
      <c r="AG34" s="1" t="s">
        <v>123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hidden="1" customHeight="1" x14ac:dyDescent="0.45">
      <c r="A35" s="3">
        <v>45784</v>
      </c>
      <c r="B35" s="14" t="s">
        <v>602</v>
      </c>
      <c r="C35" s="9" t="s">
        <v>73</v>
      </c>
      <c r="D35" s="13" t="s">
        <v>605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606</v>
      </c>
      <c r="AG35" s="1" t="s">
        <v>123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hidden="1" customHeight="1" x14ac:dyDescent="0.45">
      <c r="A36" s="3">
        <v>45784</v>
      </c>
      <c r="B36" s="14" t="s">
        <v>602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606</v>
      </c>
      <c r="AG36" s="1" t="s">
        <v>123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hidden="1" customHeight="1" x14ac:dyDescent="0.45">
      <c r="A37" s="3">
        <v>45784</v>
      </c>
      <c r="B37" s="14" t="s">
        <v>602</v>
      </c>
      <c r="C37" s="9" t="s">
        <v>73</v>
      </c>
      <c r="D37" s="13" t="s">
        <v>228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606</v>
      </c>
      <c r="AG37" s="1" t="s">
        <v>123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hidden="1" customHeight="1" x14ac:dyDescent="0.45">
      <c r="A38" s="3">
        <v>45784</v>
      </c>
      <c r="B38" s="14" t="s">
        <v>602</v>
      </c>
      <c r="C38" s="9" t="s">
        <v>73</v>
      </c>
      <c r="D38" s="13" t="s">
        <v>503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607</v>
      </c>
      <c r="AG38" s="1" t="s">
        <v>123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hidden="1" customHeight="1" x14ac:dyDescent="0.45">
      <c r="A39" s="3">
        <v>45784</v>
      </c>
      <c r="B39" s="14" t="s">
        <v>602</v>
      </c>
      <c r="C39" s="9" t="s">
        <v>73</v>
      </c>
      <c r="D39" s="13" t="s">
        <v>189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607</v>
      </c>
      <c r="AG39" s="1" t="s">
        <v>123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hidden="1" customHeight="1" x14ac:dyDescent="0.45">
      <c r="A40" s="3">
        <v>45784</v>
      </c>
      <c r="B40" s="14" t="s">
        <v>602</v>
      </c>
      <c r="C40" s="9" t="s">
        <v>73</v>
      </c>
      <c r="D40" s="13" t="s">
        <v>225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607</v>
      </c>
      <c r="AG40" s="1" t="s">
        <v>123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hidden="1" customHeight="1" x14ac:dyDescent="0.45">
      <c r="A41" s="3">
        <v>45784</v>
      </c>
      <c r="B41" s="14" t="s">
        <v>602</v>
      </c>
      <c r="C41" s="9" t="s">
        <v>73</v>
      </c>
      <c r="D41" s="13" t="s">
        <v>608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607</v>
      </c>
      <c r="AG41" s="1" t="s">
        <v>123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hidden="1" customHeight="1" x14ac:dyDescent="0.45">
      <c r="A42" s="3">
        <v>45791</v>
      </c>
      <c r="B42" s="14" t="s">
        <v>679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680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705.02926755555563</v>
      </c>
    </row>
    <row r="43" spans="1:56" ht="27.75" hidden="1" customHeight="1" x14ac:dyDescent="0.45">
      <c r="A43" s="3">
        <v>45791</v>
      </c>
      <c r="B43" s="14" t="s">
        <v>679</v>
      </c>
      <c r="C43" s="9" t="s">
        <v>73</v>
      </c>
      <c r="D43" s="13" t="s">
        <v>267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680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705.02926755555563</v>
      </c>
    </row>
    <row r="44" spans="1:56" ht="27.75" hidden="1" customHeight="1" x14ac:dyDescent="0.45">
      <c r="A44" s="3">
        <v>45791</v>
      </c>
      <c r="B44" s="14" t="s">
        <v>679</v>
      </c>
      <c r="C44" s="9" t="s">
        <v>73</v>
      </c>
      <c r="D44" s="13" t="s">
        <v>266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680</v>
      </c>
      <c r="AG44" s="1" t="s">
        <v>122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352.51463377777782</v>
      </c>
    </row>
    <row r="45" spans="1:56" ht="27.75" hidden="1" customHeight="1" x14ac:dyDescent="0.45">
      <c r="A45" s="3">
        <v>45791</v>
      </c>
      <c r="B45" s="14" t="s">
        <v>674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192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126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1988.8139040000001</v>
      </c>
    </row>
    <row r="46" spans="1:56" ht="27.75" hidden="1" customHeight="1" x14ac:dyDescent="0.45">
      <c r="A46" s="3" t="s">
        <v>145</v>
      </c>
      <c r="B46" s="14" t="s">
        <v>145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192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6629.37968</v>
      </c>
    </row>
    <row r="47" spans="1:56" ht="27.75" hidden="1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231413.05</v>
      </c>
      <c r="AB47" s="8">
        <v>42957.75</v>
      </c>
      <c r="AC47" s="8">
        <v>188455.3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hidden="1" customHeight="1" x14ac:dyDescent="0.45">
      <c r="A48" s="3">
        <v>45782</v>
      </c>
      <c r="B48" s="14" t="s">
        <v>588</v>
      </c>
      <c r="C48" s="9" t="s">
        <v>279</v>
      </c>
      <c r="D48" s="13" t="s">
        <v>589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246.99043246975995</v>
      </c>
      <c r="Q48" s="10">
        <v>33</v>
      </c>
      <c r="R48" s="10">
        <v>213.99043246975995</v>
      </c>
      <c r="S48" s="9" t="s">
        <v>132</v>
      </c>
      <c r="T48" s="12">
        <v>45796</v>
      </c>
      <c r="U48" s="11">
        <v>15000</v>
      </c>
      <c r="V48" s="10">
        <v>698</v>
      </c>
      <c r="W48" s="10">
        <v>14302</v>
      </c>
      <c r="X48" s="10">
        <v>8368</v>
      </c>
      <c r="Y48" s="10">
        <v>6963.6</v>
      </c>
      <c r="Z48" s="9" t="s">
        <v>280</v>
      </c>
      <c r="AA48" s="8">
        <v>5350.4820600000003</v>
      </c>
      <c r="AB48" s="8">
        <v>5350.4820600000003</v>
      </c>
      <c r="AC48" s="8">
        <v>0</v>
      </c>
      <c r="AD48" s="8">
        <v>5350.4820600000003</v>
      </c>
      <c r="AE48" s="8">
        <v>0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45796</v>
      </c>
      <c r="AK48" s="3">
        <v>45792</v>
      </c>
      <c r="AL48" s="3">
        <v>45786</v>
      </c>
      <c r="AM48" s="3">
        <v>45793</v>
      </c>
      <c r="AN48" s="3">
        <v>45794</v>
      </c>
      <c r="AO48" s="3">
        <v>45794</v>
      </c>
      <c r="AP48" s="3">
        <v>45791</v>
      </c>
      <c r="AQ48" s="3">
        <v>45795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hidden="1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280</v>
      </c>
      <c r="AA49" s="8">
        <v>5350.4820600000003</v>
      </c>
      <c r="AB49" s="8">
        <v>5350.4820600000003</v>
      </c>
      <c r="AC49" s="8">
        <v>0</v>
      </c>
      <c r="AD49" s="8">
        <v>5350.4820600000003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281</v>
      </c>
      <c r="BD49" s="56">
        <v>0</v>
      </c>
    </row>
    <row r="50" spans="1:56" ht="27.75" hidden="1" customHeight="1" x14ac:dyDescent="0.45">
      <c r="A50" s="3">
        <v>45721</v>
      </c>
      <c r="B50" s="14" t="s">
        <v>353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hidden="1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230</v>
      </c>
      <c r="BD51" s="56">
        <v>0</v>
      </c>
    </row>
    <row r="52" spans="1:56" ht="27.75" hidden="1" customHeight="1" x14ac:dyDescent="0.45">
      <c r="A52" s="3" t="s">
        <v>145</v>
      </c>
      <c r="B52" s="14" t="s">
        <v>145</v>
      </c>
      <c r="C52" s="9" t="s">
        <v>562</v>
      </c>
      <c r="D52" s="13" t="s">
        <v>563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150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1149.1877222222222</v>
      </c>
    </row>
    <row r="53" spans="1:56" ht="27.75" hidden="1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124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hidden="1" customHeight="1" x14ac:dyDescent="0.45">
      <c r="A54" s="3">
        <v>45766</v>
      </c>
      <c r="B54" s="14" t="s">
        <v>473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466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467</v>
      </c>
      <c r="AG54" s="1" t="s">
        <v>124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hidden="1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124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hidden="1" customHeight="1" x14ac:dyDescent="0.45">
      <c r="A56" s="3">
        <v>45766</v>
      </c>
      <c r="B56" s="14" t="s">
        <v>482</v>
      </c>
      <c r="C56" s="9" t="s">
        <v>151</v>
      </c>
      <c r="D56" s="13" t="s">
        <v>140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45792</v>
      </c>
      <c r="U56" s="11">
        <v>5200</v>
      </c>
      <c r="V56" s="10">
        <v>0</v>
      </c>
      <c r="W56" s="10">
        <v>5200</v>
      </c>
      <c r="X56" s="10">
        <v>35628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123</v>
      </c>
      <c r="AH56" s="1" t="s">
        <v>75</v>
      </c>
      <c r="AI56" s="1">
        <v>4</v>
      </c>
      <c r="AJ56" s="3">
        <v>45792</v>
      </c>
      <c r="AK56" s="3">
        <v>45788</v>
      </c>
      <c r="AL56" s="3">
        <v>45781</v>
      </c>
      <c r="AM56" s="3">
        <v>45789</v>
      </c>
      <c r="AN56" s="3">
        <v>45790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691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hidden="1" customHeight="1" x14ac:dyDescent="0.45">
      <c r="A57" s="3">
        <v>45786</v>
      </c>
      <c r="B57" s="14" t="s">
        <v>665</v>
      </c>
      <c r="C57" s="9" t="s">
        <v>111</v>
      </c>
      <c r="D57" s="13" t="s">
        <v>652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45793</v>
      </c>
      <c r="U57" s="11">
        <v>3000</v>
      </c>
      <c r="V57" s="10">
        <v>0</v>
      </c>
      <c r="W57" s="10">
        <v>3000</v>
      </c>
      <c r="X57" s="10">
        <v>3335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45793</v>
      </c>
      <c r="AK57" s="3">
        <v>45789</v>
      </c>
      <c r="AL57" s="3">
        <v>45782</v>
      </c>
      <c r="AM57" s="3">
        <v>45790</v>
      </c>
      <c r="AN57" s="3">
        <v>45791</v>
      </c>
      <c r="AO57" s="3">
        <v>45792</v>
      </c>
      <c r="AP57" s="3">
        <v>45788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hidden="1" customHeight="1" x14ac:dyDescent="0.45">
      <c r="A58" s="3">
        <v>45756</v>
      </c>
      <c r="B58" s="14" t="s">
        <v>442</v>
      </c>
      <c r="C58" s="9" t="s">
        <v>111</v>
      </c>
      <c r="D58" s="13" t="s">
        <v>420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hidden="1" customHeight="1" x14ac:dyDescent="0.45">
      <c r="A59" s="3">
        <v>45790</v>
      </c>
      <c r="B59" s="14" t="s">
        <v>137</v>
      </c>
      <c r="C59" s="9" t="s">
        <v>154</v>
      </c>
      <c r="D59" s="13" t="s">
        <v>682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45796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81</v>
      </c>
      <c r="AA59" s="8">
        <v>21513.800000000003</v>
      </c>
      <c r="AB59" s="8">
        <v>21513.800000000003</v>
      </c>
      <c r="AC59" s="8">
        <v>0</v>
      </c>
      <c r="AD59" s="8">
        <v>9000</v>
      </c>
      <c r="AE59" s="8">
        <v>12513.800000000003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45796</v>
      </c>
      <c r="AK59" s="3">
        <v>45792</v>
      </c>
      <c r="AL59" s="3">
        <v>45785</v>
      </c>
      <c r="AM59" s="3">
        <v>45793</v>
      </c>
      <c r="AN59" s="3">
        <v>45794</v>
      </c>
      <c r="AO59" s="3">
        <v>45795</v>
      </c>
      <c r="AP59" s="3">
        <v>45791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hidden="1" customHeight="1" x14ac:dyDescent="0.45">
      <c r="A60" s="3">
        <v>45790</v>
      </c>
      <c r="B60" s="14" t="s">
        <v>137</v>
      </c>
      <c r="C60" s="9" t="s">
        <v>154</v>
      </c>
      <c r="D60" s="13" t="s">
        <v>683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81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45796</v>
      </c>
      <c r="AK60" s="3">
        <v>45792</v>
      </c>
      <c r="AL60" s="3">
        <v>45785</v>
      </c>
      <c r="AM60" s="3">
        <v>45793</v>
      </c>
      <c r="AN60" s="3">
        <v>45794</v>
      </c>
      <c r="AO60" s="3">
        <v>45795</v>
      </c>
      <c r="AP60" s="3">
        <v>45791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hidden="1" customHeight="1" x14ac:dyDescent="0.45">
      <c r="A61" s="3">
        <v>45789</v>
      </c>
      <c r="B61" s="14" t="s">
        <v>692</v>
      </c>
      <c r="C61" s="9" t="s">
        <v>80</v>
      </c>
      <c r="D61" s="13" t="s">
        <v>681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hidden="1" customHeight="1" x14ac:dyDescent="0.45">
      <c r="A62" s="3">
        <v>45785</v>
      </c>
      <c r="B62" s="14" t="s">
        <v>630</v>
      </c>
      <c r="C62" s="9" t="s">
        <v>631</v>
      </c>
      <c r="D62" s="13" t="s">
        <v>632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239</v>
      </c>
      <c r="M62" s="10">
        <v>21</v>
      </c>
      <c r="N62" s="9">
        <v>33</v>
      </c>
      <c r="O62" s="9">
        <v>40</v>
      </c>
      <c r="P62" s="10">
        <v>170.969464512</v>
      </c>
      <c r="Q62" s="10">
        <v>0</v>
      </c>
      <c r="R62" s="10">
        <v>170.969464512</v>
      </c>
      <c r="S62" s="9" t="s">
        <v>71</v>
      </c>
      <c r="T62" s="12">
        <v>45798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8801.1</v>
      </c>
      <c r="AB62" s="8">
        <v>8801.1</v>
      </c>
      <c r="AC62" s="8">
        <v>0</v>
      </c>
      <c r="AD62" s="8">
        <v>8801.1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45798</v>
      </c>
      <c r="AK62" s="3">
        <v>45794</v>
      </c>
      <c r="AL62" s="3">
        <v>45787</v>
      </c>
      <c r="AM62" s="3">
        <v>45795</v>
      </c>
      <c r="AN62" s="3">
        <v>45796</v>
      </c>
      <c r="AO62" s="3">
        <v>45797</v>
      </c>
      <c r="AP62" s="3">
        <v>45793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hidden="1" customHeight="1" x14ac:dyDescent="0.45">
      <c r="A63" s="3">
        <v>45720</v>
      </c>
      <c r="B63" s="14" t="s">
        <v>350</v>
      </c>
      <c r="C63" s="9" t="s">
        <v>111</v>
      </c>
      <c r="D63" s="13" t="s">
        <v>344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45798</v>
      </c>
      <c r="U63" s="11">
        <v>3000</v>
      </c>
      <c r="V63" s="10">
        <v>3047</v>
      </c>
      <c r="W63" s="10">
        <v>0</v>
      </c>
      <c r="X63" s="10">
        <v>5300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hidden="1" customHeight="1" x14ac:dyDescent="0.45">
      <c r="A64" s="3">
        <v>45783</v>
      </c>
      <c r="B64" s="14" t="s">
        <v>664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10385</v>
      </c>
      <c r="V64" s="10">
        <v>0</v>
      </c>
      <c r="W64" s="10">
        <v>10385</v>
      </c>
      <c r="X64" s="10">
        <v>0</v>
      </c>
      <c r="Y64" s="10">
        <v>10904.25</v>
      </c>
      <c r="Z64" s="9" t="s">
        <v>81</v>
      </c>
      <c r="AA64" s="8">
        <v>11171.040650000001</v>
      </c>
      <c r="AB64" s="8">
        <v>11171.040650000001</v>
      </c>
      <c r="AC64" s="8">
        <v>0</v>
      </c>
      <c r="AD64" s="8">
        <v>0</v>
      </c>
      <c r="AE64" s="8">
        <v>11171.040650000001</v>
      </c>
      <c r="AF64" s="8">
        <v>0</v>
      </c>
      <c r="AG64" s="1" t="s">
        <v>61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hidden="1" customHeight="1" x14ac:dyDescent="0.45">
      <c r="A65" s="3">
        <v>45790</v>
      </c>
      <c r="B65" s="14" t="s">
        <v>137</v>
      </c>
      <c r="C65" s="9" t="s">
        <v>154</v>
      </c>
      <c r="D65" s="13" t="s">
        <v>684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10621</v>
      </c>
      <c r="AC65" s="8">
        <v>10892.800000000003</v>
      </c>
      <c r="AD65" s="8">
        <v>0</v>
      </c>
      <c r="AE65" s="8">
        <v>21513.800000000003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823.01155555555579</v>
      </c>
    </row>
    <row r="66" spans="1:56" ht="27.75" hidden="1" customHeight="1" x14ac:dyDescent="0.45">
      <c r="A66" s="3">
        <v>45783</v>
      </c>
      <c r="B66" s="14" t="s">
        <v>664</v>
      </c>
      <c r="C66" s="9" t="s">
        <v>154</v>
      </c>
      <c r="D66" s="13" t="s">
        <v>591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45805</v>
      </c>
      <c r="AK66" s="3">
        <v>45801</v>
      </c>
      <c r="AL66" s="3">
        <v>45794</v>
      </c>
      <c r="AM66" s="3">
        <v>45802</v>
      </c>
      <c r="AN66" s="3">
        <v>45803</v>
      </c>
      <c r="AO66" s="3">
        <v>45804</v>
      </c>
      <c r="AP66" s="3">
        <v>45800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7.75" hidden="1" customHeight="1" x14ac:dyDescent="0.45">
      <c r="A67" s="3" t="s">
        <v>145</v>
      </c>
      <c r="B67" s="14" t="s">
        <v>145</v>
      </c>
      <c r="C67" s="9" t="s">
        <v>151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81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7916.333333333333</v>
      </c>
    </row>
    <row r="68" spans="1:56" ht="27.75" hidden="1" customHeight="1" x14ac:dyDescent="0.45">
      <c r="A68" s="3">
        <v>45766</v>
      </c>
      <c r="B68" s="14" t="s">
        <v>483</v>
      </c>
      <c r="C68" s="9" t="s">
        <v>151</v>
      </c>
      <c r="D68" s="13" t="s">
        <v>160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1866</v>
      </c>
      <c r="V68" s="10">
        <v>608</v>
      </c>
      <c r="W68" s="10">
        <v>1258</v>
      </c>
      <c r="X68" s="10">
        <v>21370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271</v>
      </c>
      <c r="AG68" s="1" t="s">
        <v>123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hidden="1" customHeight="1" x14ac:dyDescent="0.45">
      <c r="A69" s="3">
        <v>45766</v>
      </c>
      <c r="B69" s="14" t="s">
        <v>483</v>
      </c>
      <c r="C69" s="9" t="s">
        <v>151</v>
      </c>
      <c r="D69" s="13" t="s">
        <v>304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1120</v>
      </c>
      <c r="V69" s="10">
        <v>700</v>
      </c>
      <c r="W69" s="10">
        <v>420</v>
      </c>
      <c r="X69" s="10">
        <v>11100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271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hidden="1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124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2084.6344444444444</v>
      </c>
    </row>
    <row r="71" spans="1:56" ht="27.75" hidden="1" customHeight="1" x14ac:dyDescent="0.45">
      <c r="A71" s="3">
        <v>45766</v>
      </c>
      <c r="B71" s="14" t="s">
        <v>479</v>
      </c>
      <c r="C71" s="9" t="s">
        <v>151</v>
      </c>
      <c r="D71" s="13" t="s">
        <v>302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0</v>
      </c>
      <c r="AC71" s="8">
        <v>1438.5607500000001</v>
      </c>
      <c r="AD71" s="8">
        <v>0</v>
      </c>
      <c r="AE71" s="8">
        <v>1438.5607500000001</v>
      </c>
      <c r="AF71" s="8" t="s">
        <v>271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468</v>
      </c>
      <c r="AZ71" s="2">
        <v>0</v>
      </c>
      <c r="BA71" s="2">
        <v>0</v>
      </c>
      <c r="BB71" s="2">
        <v>0</v>
      </c>
      <c r="BC71" s="1" t="s">
        <v>107</v>
      </c>
      <c r="BD71" s="56">
        <v>108.69125666666667</v>
      </c>
    </row>
    <row r="72" spans="1:56" ht="27.75" hidden="1" customHeight="1" x14ac:dyDescent="0.45">
      <c r="A72" s="3">
        <v>45756</v>
      </c>
      <c r="B72" s="14" t="s">
        <v>443</v>
      </c>
      <c r="C72" s="9" t="s">
        <v>80</v>
      </c>
      <c r="D72" s="13" t="s">
        <v>444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141</v>
      </c>
      <c r="U72" s="11">
        <v>3000</v>
      </c>
      <c r="V72" s="10">
        <v>3000</v>
      </c>
      <c r="W72" s="10">
        <v>0</v>
      </c>
      <c r="X72" s="10">
        <v>6505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141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hidden="1" customHeight="1" x14ac:dyDescent="0.45">
      <c r="A73" s="3">
        <v>45721</v>
      </c>
      <c r="B73" s="14" t="s">
        <v>354</v>
      </c>
      <c r="C73" s="9" t="s">
        <v>151</v>
      </c>
      <c r="D73" s="13" t="s">
        <v>342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971</v>
      </c>
      <c r="V73" s="10">
        <v>0</v>
      </c>
      <c r="W73" s="10">
        <v>971</v>
      </c>
      <c r="X73" s="10">
        <v>10610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hidden="1" customHeight="1" x14ac:dyDescent="0.45">
      <c r="A74" s="3">
        <v>45721</v>
      </c>
      <c r="B74" s="14" t="s">
        <v>354</v>
      </c>
      <c r="C74" s="9" t="s">
        <v>151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111</v>
      </c>
      <c r="V74" s="10">
        <v>0</v>
      </c>
      <c r="W74" s="10">
        <v>111</v>
      </c>
      <c r="X74" s="10">
        <v>5600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hidden="1" customHeight="1" x14ac:dyDescent="0.45">
      <c r="A75" s="3">
        <v>45611</v>
      </c>
      <c r="B75" s="14" t="s">
        <v>237</v>
      </c>
      <c r="C75" s="9" t="s">
        <v>151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67</v>
      </c>
      <c r="V75" s="10">
        <v>67</v>
      </c>
      <c r="W75" s="10">
        <v>0</v>
      </c>
      <c r="X75" s="10">
        <v>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hidden="1" customHeight="1" x14ac:dyDescent="0.45">
      <c r="A76" s="3">
        <v>45721</v>
      </c>
      <c r="B76" s="14" t="s">
        <v>356</v>
      </c>
      <c r="C76" s="9" t="s">
        <v>151</v>
      </c>
      <c r="D76" s="13" t="s">
        <v>343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734</v>
      </c>
      <c r="V76" s="10">
        <v>0</v>
      </c>
      <c r="W76" s="10">
        <v>734</v>
      </c>
      <c r="X76" s="10">
        <v>5520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144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hidden="1" customHeight="1" x14ac:dyDescent="0.45">
      <c r="A77" s="3" t="s">
        <v>145</v>
      </c>
      <c r="B77" s="14" t="s">
        <v>145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7.75" hidden="1" customHeight="1" x14ac:dyDescent="0.45">
      <c r="A78" s="3">
        <v>45740</v>
      </c>
      <c r="B78" s="14" t="s">
        <v>384</v>
      </c>
      <c r="C78" s="9" t="s">
        <v>80</v>
      </c>
      <c r="D78" s="13" t="s">
        <v>292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141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141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144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hidden="1" customHeight="1" x14ac:dyDescent="0.45">
      <c r="A79" s="3" t="s">
        <v>145</v>
      </c>
      <c r="B79" s="14" t="s">
        <v>145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7.75" hidden="1" customHeight="1" x14ac:dyDescent="0.45">
      <c r="A80" s="3">
        <v>45720</v>
      </c>
      <c r="B80" s="14" t="s">
        <v>349</v>
      </c>
      <c r="C80" s="9" t="s">
        <v>111</v>
      </c>
      <c r="D80" s="13" t="s">
        <v>452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7.75" hidden="1" customHeight="1" x14ac:dyDescent="0.45">
      <c r="A81" s="3">
        <v>45681</v>
      </c>
      <c r="B81" s="14" t="s">
        <v>311</v>
      </c>
      <c r="C81" s="9" t="s">
        <v>80</v>
      </c>
      <c r="D81" s="13" t="s">
        <v>309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hidden="1" customHeight="1" x14ac:dyDescent="0.45">
      <c r="A82" s="3">
        <v>45705</v>
      </c>
      <c r="B82" s="14" t="s">
        <v>330</v>
      </c>
      <c r="C82" s="9" t="s">
        <v>151</v>
      </c>
      <c r="D82" s="13" t="s">
        <v>205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336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hidden="1" customHeight="1" x14ac:dyDescent="0.45">
      <c r="A83" s="3">
        <v>45674</v>
      </c>
      <c r="B83" s="14" t="s">
        <v>307</v>
      </c>
      <c r="C83" s="9" t="s">
        <v>151</v>
      </c>
      <c r="D83" s="13" t="s">
        <v>305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335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hidden="1" customHeight="1" x14ac:dyDescent="0.45">
      <c r="A84" s="3">
        <v>45611</v>
      </c>
      <c r="B84" s="14" t="s">
        <v>236</v>
      </c>
      <c r="C84" s="9" t="s">
        <v>151</v>
      </c>
      <c r="D84" s="13" t="s">
        <v>232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hidden="1" customHeight="1" x14ac:dyDescent="0.45">
      <c r="A85" s="3">
        <v>45523</v>
      </c>
      <c r="B85" s="14" t="s">
        <v>201</v>
      </c>
      <c r="C85" s="9" t="s">
        <v>151</v>
      </c>
      <c r="D85" s="13" t="s">
        <v>199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hidden="1" customHeight="1" x14ac:dyDescent="0.45">
      <c r="A86" s="3">
        <v>45523</v>
      </c>
      <c r="B86" s="14" t="s">
        <v>201</v>
      </c>
      <c r="C86" s="9" t="s">
        <v>151</v>
      </c>
      <c r="D86" s="13" t="s">
        <v>200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hidden="1" customHeight="1" x14ac:dyDescent="0.45">
      <c r="A87" s="3">
        <v>45752</v>
      </c>
      <c r="B87" s="14" t="s">
        <v>414</v>
      </c>
      <c r="C87" s="9" t="s">
        <v>80</v>
      </c>
      <c r="D87" s="13" t="s">
        <v>415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439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hidden="1" customHeight="1" x14ac:dyDescent="0.45">
      <c r="A88" s="3">
        <v>45741</v>
      </c>
      <c r="B88" s="14" t="s">
        <v>387</v>
      </c>
      <c r="C88" s="9" t="s">
        <v>111</v>
      </c>
      <c r="D88" s="13" t="s">
        <v>382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hidden="1" customHeight="1" x14ac:dyDescent="0.45">
      <c r="A89" s="3">
        <v>45741</v>
      </c>
      <c r="B89" s="14" t="s">
        <v>388</v>
      </c>
      <c r="C89" s="9" t="s">
        <v>111</v>
      </c>
      <c r="D89" s="13" t="s">
        <v>383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3857</v>
      </c>
      <c r="W89" s="10">
        <v>143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hidden="1" customHeight="1" x14ac:dyDescent="0.45">
      <c r="A90" s="3">
        <v>45720</v>
      </c>
      <c r="B90" s="14" t="s">
        <v>137</v>
      </c>
      <c r="C90" s="9" t="s">
        <v>111</v>
      </c>
      <c r="D90" s="13" t="s">
        <v>264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hidden="1" customHeight="1" x14ac:dyDescent="0.45">
      <c r="A91" s="3">
        <v>45720</v>
      </c>
      <c r="B91" s="14" t="s">
        <v>137</v>
      </c>
      <c r="C91" s="9" t="s">
        <v>111</v>
      </c>
      <c r="D91" s="13" t="s">
        <v>289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hidden="1" customHeight="1" x14ac:dyDescent="0.45">
      <c r="A92" s="3">
        <v>45541</v>
      </c>
      <c r="B92" s="14" t="s">
        <v>207</v>
      </c>
      <c r="C92" s="9" t="s">
        <v>111</v>
      </c>
      <c r="D92" s="13" t="s">
        <v>208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213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298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hidden="1" customHeight="1" x14ac:dyDescent="0.45">
      <c r="A93" s="3">
        <v>45548</v>
      </c>
      <c r="B93" s="14" t="s">
        <v>211</v>
      </c>
      <c r="C93" s="9" t="s">
        <v>111</v>
      </c>
      <c r="D93" s="13" t="s">
        <v>210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2500</v>
      </c>
      <c r="V93" s="10">
        <v>2364</v>
      </c>
      <c r="W93" s="10">
        <v>136</v>
      </c>
      <c r="X93" s="10">
        <v>5500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144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hidden="1" customHeight="1" x14ac:dyDescent="0.45">
      <c r="A94" s="3">
        <v>45581</v>
      </c>
      <c r="B94" s="14" t="s">
        <v>217</v>
      </c>
      <c r="C94" s="9" t="s">
        <v>111</v>
      </c>
      <c r="D94" s="13" t="s">
        <v>218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81</v>
      </c>
      <c r="AA95" s="8">
        <v>290207.4714000001</v>
      </c>
      <c r="AB95" s="8">
        <v>68242.29065000001</v>
      </c>
      <c r="AC95" s="8">
        <v>221965.18075000003</v>
      </c>
      <c r="AD95" s="8">
        <v>17801.099999999999</v>
      </c>
      <c r="AE95" s="8">
        <v>272406.37140000006</v>
      </c>
      <c r="AF95" s="8" t="s">
        <v>58</v>
      </c>
      <c r="AG95" s="1" t="s">
        <v>124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45785</v>
      </c>
      <c r="B96" s="14" t="s">
        <v>620</v>
      </c>
      <c r="C96" s="9" t="s">
        <v>86</v>
      </c>
      <c r="D96" s="13" t="s">
        <v>238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45793</v>
      </c>
      <c r="U96" s="11">
        <v>10000</v>
      </c>
      <c r="V96" s="10">
        <v>0</v>
      </c>
      <c r="W96" s="10">
        <v>10000</v>
      </c>
      <c r="X96" s="10">
        <v>10305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233</v>
      </c>
      <c r="AG96" s="1" t="s">
        <v>124</v>
      </c>
      <c r="AH96" s="1" t="s">
        <v>74</v>
      </c>
      <c r="AI96" s="1">
        <v>2</v>
      </c>
      <c r="AJ96" s="3">
        <v>45793</v>
      </c>
      <c r="AK96" s="3">
        <v>0</v>
      </c>
      <c r="AL96" s="3">
        <v>45784</v>
      </c>
      <c r="AM96" s="3">
        <v>45791</v>
      </c>
      <c r="AN96" s="3">
        <v>45792</v>
      </c>
      <c r="AO96" s="3">
        <v>45792</v>
      </c>
      <c r="AP96" s="3">
        <v>45788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45783</v>
      </c>
      <c r="B97" s="14" t="s">
        <v>610</v>
      </c>
      <c r="C97" s="9" t="s">
        <v>73</v>
      </c>
      <c r="D97" s="13" t="s">
        <v>611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155</v>
      </c>
      <c r="T97" s="12">
        <v>45800</v>
      </c>
      <c r="U97" s="11">
        <v>5000</v>
      </c>
      <c r="V97" s="10">
        <v>0</v>
      </c>
      <c r="W97" s="10">
        <v>5000</v>
      </c>
      <c r="X97" s="10">
        <v>5500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606</v>
      </c>
      <c r="AG97" s="1" t="s">
        <v>126</v>
      </c>
      <c r="AH97" s="1" t="s">
        <v>74</v>
      </c>
      <c r="AI97" s="1">
        <v>2</v>
      </c>
      <c r="AJ97" s="3">
        <v>45800</v>
      </c>
      <c r="AK97" s="3">
        <v>0</v>
      </c>
      <c r="AL97" s="3">
        <v>45791</v>
      </c>
      <c r="AM97" s="3">
        <v>45798</v>
      </c>
      <c r="AN97" s="3">
        <v>45799</v>
      </c>
      <c r="AO97" s="3">
        <v>45799</v>
      </c>
      <c r="AP97" s="3">
        <v>45795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45771</v>
      </c>
      <c r="B98" s="14" t="s">
        <v>565</v>
      </c>
      <c r="C98" s="9" t="s">
        <v>86</v>
      </c>
      <c r="D98" s="13" t="s">
        <v>299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45803</v>
      </c>
      <c r="U98" s="11">
        <v>10000</v>
      </c>
      <c r="V98" s="10">
        <v>0</v>
      </c>
      <c r="W98" s="10">
        <v>10000</v>
      </c>
      <c r="X98" s="10">
        <v>10300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331</v>
      </c>
      <c r="AG98" s="1" t="s">
        <v>124</v>
      </c>
      <c r="AH98" s="1" t="s">
        <v>74</v>
      </c>
      <c r="AI98" s="1">
        <v>2</v>
      </c>
      <c r="AJ98" s="3">
        <v>45803</v>
      </c>
      <c r="AK98" s="3">
        <v>0</v>
      </c>
      <c r="AL98" s="3">
        <v>45794</v>
      </c>
      <c r="AM98" s="3">
        <v>45801</v>
      </c>
      <c r="AN98" s="3">
        <v>45802</v>
      </c>
      <c r="AO98" s="3">
        <v>45802</v>
      </c>
      <c r="AP98" s="3">
        <v>45798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45771</v>
      </c>
      <c r="B99" s="14" t="s">
        <v>565</v>
      </c>
      <c r="C99" s="9" t="s">
        <v>86</v>
      </c>
      <c r="D99" s="13" t="s">
        <v>550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45803</v>
      </c>
      <c r="U99" s="11">
        <v>5000</v>
      </c>
      <c r="V99" s="10">
        <v>0</v>
      </c>
      <c r="W99" s="10">
        <v>5000</v>
      </c>
      <c r="X99" s="10">
        <v>5440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331</v>
      </c>
      <c r="AG99" s="1" t="s">
        <v>124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45785</v>
      </c>
      <c r="B100" s="14" t="s">
        <v>633</v>
      </c>
      <c r="C100" s="9" t="s">
        <v>86</v>
      </c>
      <c r="D100" s="13" t="s">
        <v>332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30000</v>
      </c>
      <c r="V100" s="10">
        <v>0</v>
      </c>
      <c r="W100" s="10">
        <v>30000</v>
      </c>
      <c r="X100" s="10">
        <v>26485</v>
      </c>
      <c r="Y100" s="10">
        <v>3690.75</v>
      </c>
      <c r="Z100" s="9" t="s">
        <v>82</v>
      </c>
      <c r="AA100" s="8">
        <v>3970.1028675000002</v>
      </c>
      <c r="AB100" s="8">
        <v>3970.1028675000002</v>
      </c>
      <c r="AC100" s="8">
        <v>0</v>
      </c>
      <c r="AD100" s="8">
        <v>0</v>
      </c>
      <c r="AE100" s="8">
        <v>0</v>
      </c>
      <c r="AF100" s="8" t="s">
        <v>634</v>
      </c>
      <c r="AG100" s="1" t="s">
        <v>123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45785</v>
      </c>
      <c r="B101" s="14" t="s">
        <v>633</v>
      </c>
      <c r="C101" s="9" t="s">
        <v>86</v>
      </c>
      <c r="D101" s="13" t="s">
        <v>352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45810</v>
      </c>
      <c r="U101" s="11">
        <v>10000</v>
      </c>
      <c r="V101" s="10">
        <v>0</v>
      </c>
      <c r="W101" s="10">
        <v>10000</v>
      </c>
      <c r="X101" s="10">
        <v>10000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634</v>
      </c>
      <c r="AG101" s="1" t="s">
        <v>124</v>
      </c>
      <c r="AH101" s="1" t="s">
        <v>74</v>
      </c>
      <c r="AI101" s="1">
        <v>2</v>
      </c>
      <c r="AJ101" s="3">
        <v>45810</v>
      </c>
      <c r="AK101" s="3">
        <v>0</v>
      </c>
      <c r="AL101" s="3">
        <v>45801</v>
      </c>
      <c r="AM101" s="3">
        <v>45808</v>
      </c>
      <c r="AN101" s="3">
        <v>45809</v>
      </c>
      <c r="AO101" s="3">
        <v>45809</v>
      </c>
      <c r="AP101" s="3">
        <v>45805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635</v>
      </c>
      <c r="C102" s="9" t="s">
        <v>86</v>
      </c>
      <c r="D102" s="13" t="s">
        <v>238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45812</v>
      </c>
      <c r="U102" s="11">
        <v>10000</v>
      </c>
      <c r="V102" s="10">
        <v>0</v>
      </c>
      <c r="W102" s="10">
        <v>10000</v>
      </c>
      <c r="X102" s="10">
        <v>10305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233</v>
      </c>
      <c r="AG102" s="1" t="s">
        <v>123</v>
      </c>
      <c r="AH102" s="1" t="s">
        <v>74</v>
      </c>
      <c r="AI102" s="1">
        <v>2</v>
      </c>
      <c r="AJ102" s="3">
        <v>45812</v>
      </c>
      <c r="AK102" s="3">
        <v>0</v>
      </c>
      <c r="AL102" s="3">
        <v>45803</v>
      </c>
      <c r="AM102" s="3">
        <v>45810</v>
      </c>
      <c r="AN102" s="3">
        <v>45811</v>
      </c>
      <c r="AO102" s="3">
        <v>45811</v>
      </c>
      <c r="AP102" s="3">
        <v>45807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45785</v>
      </c>
      <c r="B103" s="14" t="s">
        <v>636</v>
      </c>
      <c r="C103" s="9" t="s">
        <v>86</v>
      </c>
      <c r="D103" s="13" t="s">
        <v>637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45813</v>
      </c>
      <c r="U103" s="11">
        <v>13000</v>
      </c>
      <c r="V103" s="10">
        <v>0</v>
      </c>
      <c r="W103" s="10">
        <v>13000</v>
      </c>
      <c r="X103" s="10">
        <v>0</v>
      </c>
      <c r="Y103" s="10">
        <v>13650</v>
      </c>
      <c r="Z103" s="9" t="s">
        <v>82</v>
      </c>
      <c r="AA103" s="8">
        <v>13983.970000000001</v>
      </c>
      <c r="AB103" s="8">
        <v>13983.970000000001</v>
      </c>
      <c r="AC103" s="8">
        <v>0</v>
      </c>
      <c r="AD103" s="8">
        <v>0</v>
      </c>
      <c r="AE103" s="8">
        <v>0</v>
      </c>
      <c r="AF103" s="8" t="s">
        <v>277</v>
      </c>
      <c r="AG103" s="1" t="s">
        <v>123</v>
      </c>
      <c r="AH103" s="1" t="s">
        <v>74</v>
      </c>
      <c r="AI103" s="1">
        <v>2</v>
      </c>
      <c r="AJ103" s="3">
        <v>45813</v>
      </c>
      <c r="AK103" s="3">
        <v>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45785</v>
      </c>
      <c r="B104" s="14" t="s">
        <v>638</v>
      </c>
      <c r="C104" s="9" t="s">
        <v>86</v>
      </c>
      <c r="D104" s="13" t="s">
        <v>639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284</v>
      </c>
      <c r="T104" s="12">
        <v>45814</v>
      </c>
      <c r="U104" s="11">
        <v>3000</v>
      </c>
      <c r="V104" s="10">
        <v>0</v>
      </c>
      <c r="W104" s="10">
        <v>3000</v>
      </c>
      <c r="X104" s="10">
        <v>3300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270</v>
      </c>
      <c r="AG104" s="1" t="s">
        <v>123</v>
      </c>
      <c r="AH104" s="1" t="s">
        <v>74</v>
      </c>
      <c r="AI104" s="1">
        <v>2</v>
      </c>
      <c r="AJ104" s="3">
        <v>45814</v>
      </c>
      <c r="AK104" s="3">
        <v>0</v>
      </c>
      <c r="AL104" s="3">
        <v>45805</v>
      </c>
      <c r="AM104" s="3">
        <v>45812</v>
      </c>
      <c r="AN104" s="3">
        <v>45813</v>
      </c>
      <c r="AO104" s="3">
        <v>45813</v>
      </c>
      <c r="AP104" s="3">
        <v>45809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640</v>
      </c>
      <c r="C105" s="9" t="s">
        <v>86</v>
      </c>
      <c r="D105" s="13" t="s">
        <v>641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45817</v>
      </c>
      <c r="U105" s="11">
        <v>60000</v>
      </c>
      <c r="V105" s="10">
        <v>0</v>
      </c>
      <c r="W105" s="10">
        <v>60000</v>
      </c>
      <c r="X105" s="10">
        <v>0</v>
      </c>
      <c r="Y105" s="10">
        <v>63000</v>
      </c>
      <c r="Z105" s="9" t="s">
        <v>82</v>
      </c>
      <c r="AA105" s="8">
        <v>64541.400000000009</v>
      </c>
      <c r="AB105" s="8">
        <v>30431</v>
      </c>
      <c r="AC105" s="8">
        <v>34110.400000000009</v>
      </c>
      <c r="AD105" s="8">
        <v>0</v>
      </c>
      <c r="AE105" s="8">
        <v>0</v>
      </c>
      <c r="AF105" s="8" t="s">
        <v>642</v>
      </c>
      <c r="AG105" s="1" t="s">
        <v>124</v>
      </c>
      <c r="AH105" s="1" t="s">
        <v>74</v>
      </c>
      <c r="AI105" s="1">
        <v>2</v>
      </c>
      <c r="AJ105" s="3">
        <v>45817</v>
      </c>
      <c r="AK105" s="3">
        <v>0</v>
      </c>
      <c r="AL105" s="3">
        <v>45808</v>
      </c>
      <c r="AM105" s="3">
        <v>45815</v>
      </c>
      <c r="AN105" s="3">
        <v>45816</v>
      </c>
      <c r="AO105" s="3">
        <v>45816</v>
      </c>
      <c r="AP105" s="3">
        <v>45812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2607.5505777777785</v>
      </c>
    </row>
    <row r="106" spans="1:56" ht="27.75" customHeight="1" x14ac:dyDescent="0.45">
      <c r="A106" s="3">
        <v>45785</v>
      </c>
      <c r="B106" s="14" t="s">
        <v>643</v>
      </c>
      <c r="C106" s="9" t="s">
        <v>86</v>
      </c>
      <c r="D106" s="13" t="s">
        <v>644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45817</v>
      </c>
      <c r="U106" s="11">
        <v>15000</v>
      </c>
      <c r="V106" s="10">
        <v>0</v>
      </c>
      <c r="W106" s="10">
        <v>15000</v>
      </c>
      <c r="X106" s="10">
        <v>0</v>
      </c>
      <c r="Y106" s="10">
        <v>15750</v>
      </c>
      <c r="Z106" s="9" t="s">
        <v>82</v>
      </c>
      <c r="AA106" s="8">
        <v>16135.350000000002</v>
      </c>
      <c r="AB106" s="8">
        <v>0</v>
      </c>
      <c r="AC106" s="8">
        <v>16135.350000000002</v>
      </c>
      <c r="AD106" s="8">
        <v>0</v>
      </c>
      <c r="AE106" s="8">
        <v>0</v>
      </c>
      <c r="AF106" s="8" t="s">
        <v>642</v>
      </c>
      <c r="AG106" s="1" t="s">
        <v>123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1233.4578666666669</v>
      </c>
    </row>
    <row r="107" spans="1:56" ht="27.75" customHeight="1" x14ac:dyDescent="0.45">
      <c r="A107" s="3">
        <v>45785</v>
      </c>
      <c r="B107" s="14" t="s">
        <v>643</v>
      </c>
      <c r="C107" s="9" t="s">
        <v>86</v>
      </c>
      <c r="D107" s="13" t="s">
        <v>321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7.75" customHeight="1" x14ac:dyDescent="0.45">
      <c r="A108" s="3">
        <v>45785</v>
      </c>
      <c r="B108" s="14" t="s">
        <v>645</v>
      </c>
      <c r="C108" s="9" t="s">
        <v>86</v>
      </c>
      <c r="D108" s="13" t="s">
        <v>639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284</v>
      </c>
      <c r="T108" s="12">
        <v>45834</v>
      </c>
      <c r="U108" s="11">
        <v>2000</v>
      </c>
      <c r="V108" s="10">
        <v>0</v>
      </c>
      <c r="W108" s="10">
        <v>2000</v>
      </c>
      <c r="X108" s="10">
        <v>2100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61</v>
      </c>
      <c r="AH108" s="1" t="s">
        <v>74</v>
      </c>
      <c r="AI108" s="1">
        <v>2</v>
      </c>
      <c r="AJ108" s="3">
        <v>45834</v>
      </c>
      <c r="AK108" s="3">
        <v>0</v>
      </c>
      <c r="AL108" s="3">
        <v>45825</v>
      </c>
      <c r="AM108" s="3">
        <v>45832</v>
      </c>
      <c r="AN108" s="3">
        <v>45833</v>
      </c>
      <c r="AO108" s="3">
        <v>45833</v>
      </c>
      <c r="AP108" s="3">
        <v>45829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693</v>
      </c>
      <c r="C109" s="9" t="s">
        <v>86</v>
      </c>
      <c r="D109" s="13" t="s">
        <v>653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45824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642</v>
      </c>
      <c r="AG109" s="1" t="s">
        <v>122</v>
      </c>
      <c r="AH109" s="1" t="s">
        <v>74</v>
      </c>
      <c r="AI109" s="1">
        <v>2</v>
      </c>
      <c r="AJ109" s="3">
        <v>45824</v>
      </c>
      <c r="AK109" s="3">
        <v>0</v>
      </c>
      <c r="AL109" s="3">
        <v>45815</v>
      </c>
      <c r="AM109" s="3">
        <v>45822</v>
      </c>
      <c r="AN109" s="3">
        <v>45823</v>
      </c>
      <c r="AO109" s="3">
        <v>45823</v>
      </c>
      <c r="AP109" s="3">
        <v>45819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7.75" customHeight="1" x14ac:dyDescent="0.45">
      <c r="A110" s="3">
        <v>45786</v>
      </c>
      <c r="B110" s="14" t="s">
        <v>694</v>
      </c>
      <c r="C110" s="9" t="s">
        <v>86</v>
      </c>
      <c r="D110" s="13" t="s">
        <v>654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284</v>
      </c>
      <c r="T110" s="12">
        <v>45838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270</v>
      </c>
      <c r="AG110" s="1" t="s">
        <v>122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7.75" customHeight="1" x14ac:dyDescent="0.45">
      <c r="A111" s="3" t="s">
        <v>145</v>
      </c>
      <c r="B111" s="14" t="s">
        <v>145</v>
      </c>
      <c r="C111" s="9" t="s">
        <v>151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209550.00000000003</v>
      </c>
      <c r="AB111" s="8">
        <v>0</v>
      </c>
      <c r="AC111" s="8">
        <v>209550.00000000003</v>
      </c>
      <c r="AD111" s="8">
        <v>0</v>
      </c>
      <c r="AE111" s="8">
        <v>0</v>
      </c>
      <c r="AF111" s="8" t="s">
        <v>271</v>
      </c>
      <c r="AG111" s="1" t="s">
        <v>122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16018.933333333336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383479.12286750006</v>
      </c>
      <c r="AB112" s="8">
        <v>48385.072867499999</v>
      </c>
      <c r="AC112" s="8">
        <v>335094.05000000005</v>
      </c>
      <c r="AD112" s="8">
        <v>0</v>
      </c>
      <c r="AE112" s="8">
        <v>0</v>
      </c>
      <c r="AF112" s="8" t="s">
        <v>58</v>
      </c>
      <c r="AG112" s="1" t="s">
        <v>122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hidden="1" customHeight="1" x14ac:dyDescent="0.45">
      <c r="A113" s="3" t="s">
        <v>145</v>
      </c>
      <c r="B113" s="14" t="s">
        <v>145</v>
      </c>
      <c r="C113" s="9" t="s">
        <v>567</v>
      </c>
      <c r="D113" s="13" t="s">
        <v>567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568</v>
      </c>
      <c r="AA113" s="8">
        <v>1249170.095</v>
      </c>
      <c r="AB113" s="8">
        <v>203717</v>
      </c>
      <c r="AC113" s="8">
        <v>1045453.095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91825.630177499988</v>
      </c>
    </row>
    <row r="114" spans="1:56" ht="27.75" hidden="1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568</v>
      </c>
      <c r="AA114" s="8">
        <v>1249170.095</v>
      </c>
      <c r="AB114" s="8">
        <v>203717</v>
      </c>
      <c r="AC114" s="8">
        <v>1045453.095</v>
      </c>
      <c r="AD114" s="8">
        <v>0</v>
      </c>
      <c r="AE114" s="8">
        <v>0</v>
      </c>
      <c r="AF114" s="8" t="s">
        <v>58</v>
      </c>
      <c r="AG114" s="1" t="s">
        <v>125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570</v>
      </c>
      <c r="BD114" s="56">
        <v>0</v>
      </c>
    </row>
    <row r="115" spans="1:56" ht="27.75" hidden="1" customHeight="1" x14ac:dyDescent="0.45">
      <c r="A115" s="3" t="s">
        <v>145</v>
      </c>
      <c r="B115" s="14" t="s">
        <v>145</v>
      </c>
      <c r="C115" s="9" t="s">
        <v>191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5000</v>
      </c>
      <c r="V115" s="10">
        <v>0</v>
      </c>
      <c r="W115" s="10">
        <v>5000</v>
      </c>
      <c r="X115" s="10">
        <v>0</v>
      </c>
      <c r="Y115" s="10">
        <v>0</v>
      </c>
      <c r="Z115" s="9" t="s">
        <v>139</v>
      </c>
      <c r="AA115" s="8">
        <v>5518.15</v>
      </c>
      <c r="AB115" s="8">
        <v>585</v>
      </c>
      <c r="AC115" s="8">
        <v>4933.1499999999996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77</v>
      </c>
      <c r="AI115" s="1">
        <v>2</v>
      </c>
      <c r="AJ115" s="3">
        <v>45807</v>
      </c>
      <c r="AK115" s="3">
        <v>0</v>
      </c>
      <c r="AL115" s="3">
        <v>0</v>
      </c>
      <c r="AM115" s="3">
        <v>0</v>
      </c>
      <c r="AN115" s="3">
        <v>0</v>
      </c>
      <c r="AO115" s="3">
        <v>45805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336.68748749999992</v>
      </c>
    </row>
    <row r="116" spans="1:56" ht="27.75" hidden="1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 t="s">
        <v>60</v>
      </c>
      <c r="H116" s="9">
        <v>0</v>
      </c>
      <c r="I116" s="9">
        <v>67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45548</v>
      </c>
      <c r="B117" s="14" t="s">
        <v>212</v>
      </c>
      <c r="C117" s="9" t="s">
        <v>111</v>
      </c>
      <c r="D117" s="13" t="s">
        <v>206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6.3177287838719982</v>
      </c>
      <c r="Q117" s="10">
        <v>0</v>
      </c>
      <c r="R117" s="10">
        <v>6.3177287838719982</v>
      </c>
      <c r="S117" s="9" t="s">
        <v>67</v>
      </c>
      <c r="T117" s="12">
        <v>45793</v>
      </c>
      <c r="U117" s="11">
        <v>5000</v>
      </c>
      <c r="V117" s="10">
        <v>4709</v>
      </c>
      <c r="W117" s="10">
        <v>291</v>
      </c>
      <c r="X117" s="10">
        <v>10557</v>
      </c>
      <c r="Y117" s="10">
        <v>0</v>
      </c>
      <c r="Z117" s="9" t="s">
        <v>128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68</v>
      </c>
      <c r="AI117" s="1">
        <v>4</v>
      </c>
      <c r="AJ117" s="3">
        <v>45793</v>
      </c>
      <c r="AK117" s="3">
        <v>45789</v>
      </c>
      <c r="AL117" s="3">
        <v>45783</v>
      </c>
      <c r="AM117" s="3">
        <v>45790</v>
      </c>
      <c r="AN117" s="3">
        <v>45791</v>
      </c>
      <c r="AO117" s="3">
        <v>45791</v>
      </c>
      <c r="AP117" s="3">
        <v>45788</v>
      </c>
      <c r="AQ117" s="3">
        <v>45792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592</v>
      </c>
      <c r="AZ117" s="2">
        <v>0</v>
      </c>
      <c r="BA117" s="2">
        <v>0</v>
      </c>
      <c r="BB117" s="2">
        <v>0</v>
      </c>
      <c r="BC117" s="1" t="s">
        <v>129</v>
      </c>
      <c r="BD117" s="56">
        <v>0</v>
      </c>
    </row>
    <row r="118" spans="1:56" ht="27.75" hidden="1" customHeight="1" x14ac:dyDescent="0.45">
      <c r="A118" s="3">
        <v>45785</v>
      </c>
      <c r="B118" s="14" t="s">
        <v>624</v>
      </c>
      <c r="C118" s="9" t="s">
        <v>115</v>
      </c>
      <c r="D118" s="13" t="s">
        <v>357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45793</v>
      </c>
      <c r="U118" s="11">
        <v>35000</v>
      </c>
      <c r="V118" s="10">
        <v>25000</v>
      </c>
      <c r="W118" s="10">
        <v>10000</v>
      </c>
      <c r="X118" s="10">
        <v>52500</v>
      </c>
      <c r="Y118" s="10">
        <v>0</v>
      </c>
      <c r="Z118" s="9" t="s">
        <v>128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68</v>
      </c>
      <c r="AI118" s="1">
        <v>4</v>
      </c>
      <c r="AJ118" s="3">
        <v>45793</v>
      </c>
      <c r="AK118" s="3">
        <v>45789</v>
      </c>
      <c r="AL118" s="3">
        <v>45783</v>
      </c>
      <c r="AM118" s="3">
        <v>45790</v>
      </c>
      <c r="AN118" s="3">
        <v>45791</v>
      </c>
      <c r="AO118" s="3">
        <v>45791</v>
      </c>
      <c r="AP118" s="3">
        <v>45788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0</v>
      </c>
    </row>
    <row r="119" spans="1:56" ht="27.75" hidden="1" customHeight="1" x14ac:dyDescent="0.45">
      <c r="A119" s="3">
        <v>45785</v>
      </c>
      <c r="B119" s="14" t="s">
        <v>625</v>
      </c>
      <c r="C119" s="9" t="s">
        <v>115</v>
      </c>
      <c r="D119" s="13" t="s">
        <v>627</v>
      </c>
      <c r="E119" s="9">
        <v>21</v>
      </c>
      <c r="F119" s="9">
        <v>37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45793</v>
      </c>
      <c r="U119" s="11">
        <v>10567</v>
      </c>
      <c r="V119" s="10">
        <v>5000</v>
      </c>
      <c r="W119" s="10">
        <v>5567</v>
      </c>
      <c r="X119" s="10">
        <v>21600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68</v>
      </c>
      <c r="AI119" s="1">
        <v>4</v>
      </c>
      <c r="AJ119" s="3">
        <v>45793</v>
      </c>
      <c r="AK119" s="3">
        <v>45789</v>
      </c>
      <c r="AL119" s="3">
        <v>45783</v>
      </c>
      <c r="AM119" s="3">
        <v>45790</v>
      </c>
      <c r="AN119" s="3">
        <v>45791</v>
      </c>
      <c r="AO119" s="3">
        <v>45791</v>
      </c>
      <c r="AP119" s="3">
        <v>45788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667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hidden="1" customHeight="1" x14ac:dyDescent="0.45">
      <c r="A120" s="3">
        <v>45756</v>
      </c>
      <c r="B120" s="14" t="s">
        <v>445</v>
      </c>
      <c r="C120" s="9" t="s">
        <v>111</v>
      </c>
      <c r="D120" s="13" t="s">
        <v>422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130.26244915199996</v>
      </c>
      <c r="Q120" s="10">
        <v>0</v>
      </c>
      <c r="R120" s="10">
        <v>130.26244915199996</v>
      </c>
      <c r="S120" s="9" t="s">
        <v>67</v>
      </c>
      <c r="T120" s="12">
        <v>45793</v>
      </c>
      <c r="U120" s="11">
        <v>6000</v>
      </c>
      <c r="V120" s="10">
        <v>0</v>
      </c>
      <c r="W120" s="10">
        <v>6000</v>
      </c>
      <c r="X120" s="10">
        <v>6306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hidden="1" customHeight="1" x14ac:dyDescent="0.45">
      <c r="A121" s="3">
        <v>45783</v>
      </c>
      <c r="B121" s="14" t="s">
        <v>622</v>
      </c>
      <c r="C121" s="9" t="s">
        <v>203</v>
      </c>
      <c r="D121" s="13" t="s">
        <v>595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hidden="1" customHeight="1" x14ac:dyDescent="0.45">
      <c r="A122" s="3">
        <v>45783</v>
      </c>
      <c r="B122" s="14" t="s">
        <v>622</v>
      </c>
      <c r="C122" s="9" t="s">
        <v>203</v>
      </c>
      <c r="D122" s="13" t="s">
        <v>596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5400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hidden="1" customHeight="1" x14ac:dyDescent="0.45">
      <c r="A123" s="3">
        <v>45783</v>
      </c>
      <c r="B123" s="14" t="s">
        <v>623</v>
      </c>
      <c r="C123" s="9" t="s">
        <v>203</v>
      </c>
      <c r="D123" s="13" t="s">
        <v>597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8.0979822556159977</v>
      </c>
      <c r="Q123" s="10">
        <v>0</v>
      </c>
      <c r="R123" s="10">
        <v>8.0979822556159977</v>
      </c>
      <c r="S123" s="9" t="s">
        <v>71</v>
      </c>
      <c r="T123" s="12">
        <v>45793</v>
      </c>
      <c r="U123" s="11">
        <v>5000</v>
      </c>
      <c r="V123" s="10">
        <v>4627</v>
      </c>
      <c r="W123" s="10">
        <v>373</v>
      </c>
      <c r="X123" s="10">
        <v>5485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hidden="1" customHeight="1" x14ac:dyDescent="0.45">
      <c r="A124" s="3">
        <v>45783</v>
      </c>
      <c r="B124" s="14" t="s">
        <v>623</v>
      </c>
      <c r="C124" s="9" t="s">
        <v>203</v>
      </c>
      <c r="D124" s="13" t="s">
        <v>598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5319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hidden="1" customHeight="1" x14ac:dyDescent="0.45">
      <c r="A125" s="3">
        <v>45786</v>
      </c>
      <c r="B125" s="14" t="s">
        <v>670</v>
      </c>
      <c r="C125" s="9" t="s">
        <v>115</v>
      </c>
      <c r="D125" s="13" t="s">
        <v>655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45793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128</v>
      </c>
      <c r="AA125" s="8">
        <v>53784.500000000007</v>
      </c>
      <c r="AB125" s="8">
        <v>53784.500000000007</v>
      </c>
      <c r="AC125" s="8">
        <v>0</v>
      </c>
      <c r="AD125" s="8">
        <v>53784.500000000007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hidden="1" customHeight="1" x14ac:dyDescent="0.45">
      <c r="A126" s="3">
        <v>45786</v>
      </c>
      <c r="B126" s="14" t="s">
        <v>668</v>
      </c>
      <c r="C126" s="9" t="s">
        <v>566</v>
      </c>
      <c r="D126" s="13" t="s">
        <v>648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128</v>
      </c>
      <c r="AA126" s="8">
        <v>5378.4500000000007</v>
      </c>
      <c r="AB126" s="8">
        <v>5378.4500000000007</v>
      </c>
      <c r="AC126" s="8">
        <v>0</v>
      </c>
      <c r="AD126" s="8">
        <v>5378.4500000000007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45797</v>
      </c>
      <c r="AK126" s="3">
        <v>45793</v>
      </c>
      <c r="AL126" s="3">
        <v>45787</v>
      </c>
      <c r="AM126" s="3">
        <v>45794</v>
      </c>
      <c r="AN126" s="3">
        <v>45795</v>
      </c>
      <c r="AO126" s="3">
        <v>45795</v>
      </c>
      <c r="AP126" s="3">
        <v>45792</v>
      </c>
      <c r="AQ126" s="3">
        <v>45796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hidden="1" customHeight="1" x14ac:dyDescent="0.45">
      <c r="A127" s="3">
        <v>45786</v>
      </c>
      <c r="B127" s="14" t="s">
        <v>669</v>
      </c>
      <c r="C127" s="9" t="s">
        <v>566</v>
      </c>
      <c r="D127" s="13" t="s">
        <v>649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45797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45797</v>
      </c>
      <c r="AK127" s="3">
        <v>45793</v>
      </c>
      <c r="AL127" s="3">
        <v>45787</v>
      </c>
      <c r="AM127" s="3">
        <v>45794</v>
      </c>
      <c r="AN127" s="3">
        <v>45795</v>
      </c>
      <c r="AO127" s="3">
        <v>45795</v>
      </c>
      <c r="AP127" s="3">
        <v>45792</v>
      </c>
      <c r="AQ127" s="3">
        <v>45796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hidden="1" customHeight="1" x14ac:dyDescent="0.45">
      <c r="A128" s="3">
        <v>45789</v>
      </c>
      <c r="B128" s="14" t="s">
        <v>695</v>
      </c>
      <c r="C128" s="9" t="s">
        <v>80</v>
      </c>
      <c r="D128" s="13" t="s">
        <v>685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128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126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hidden="1" customHeight="1" x14ac:dyDescent="0.45">
      <c r="A129" s="3">
        <v>45789</v>
      </c>
      <c r="B129" s="14" t="s">
        <v>696</v>
      </c>
      <c r="C129" s="9" t="s">
        <v>80</v>
      </c>
      <c r="D129" s="13" t="s">
        <v>686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>
        <v>45797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128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hidden="1" customHeight="1" x14ac:dyDescent="0.45">
      <c r="A130" s="3">
        <v>45789</v>
      </c>
      <c r="B130" s="14" t="s">
        <v>697</v>
      </c>
      <c r="C130" s="9" t="s">
        <v>80</v>
      </c>
      <c r="D130" s="13" t="s">
        <v>687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>
        <v>45797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128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hidden="1" customHeight="1" x14ac:dyDescent="0.45">
      <c r="A131" s="3">
        <v>45789</v>
      </c>
      <c r="B131" s="14" t="s">
        <v>698</v>
      </c>
      <c r="C131" s="9" t="s">
        <v>80</v>
      </c>
      <c r="D131" s="13" t="s">
        <v>688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45797</v>
      </c>
      <c r="U131" s="11">
        <v>5000</v>
      </c>
      <c r="V131" s="10">
        <v>0</v>
      </c>
      <c r="W131" s="10">
        <v>5000</v>
      </c>
      <c r="X131" s="10">
        <v>1800</v>
      </c>
      <c r="Y131" s="10">
        <v>3360</v>
      </c>
      <c r="Z131" s="9" t="s">
        <v>128</v>
      </c>
      <c r="AA131" s="8">
        <v>3895.9536000000007</v>
      </c>
      <c r="AB131" s="8">
        <v>3895.9536000000007</v>
      </c>
      <c r="AC131" s="8">
        <v>0</v>
      </c>
      <c r="AD131" s="8">
        <v>3895.9536000000007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hidden="1" customHeight="1" x14ac:dyDescent="0.45">
      <c r="A132" s="3">
        <v>45785</v>
      </c>
      <c r="B132" s="14" t="s">
        <v>625</v>
      </c>
      <c r="C132" s="9" t="s">
        <v>115</v>
      </c>
      <c r="D132" s="13" t="s">
        <v>626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3243</v>
      </c>
      <c r="AE132" s="8">
        <v>2135.4500000000007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hidden="1" customHeight="1" x14ac:dyDescent="0.45">
      <c r="A133" s="3">
        <v>45785</v>
      </c>
      <c r="B133" s="14" t="s">
        <v>625</v>
      </c>
      <c r="C133" s="9" t="s">
        <v>115</v>
      </c>
      <c r="D133" s="13" t="s">
        <v>628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hidden="1" customHeight="1" x14ac:dyDescent="0.45">
      <c r="A134" s="3">
        <v>45786</v>
      </c>
      <c r="B134" s="14" t="s">
        <v>671</v>
      </c>
      <c r="C134" s="9" t="s">
        <v>115</v>
      </c>
      <c r="D134" s="13" t="s">
        <v>656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128</v>
      </c>
      <c r="AA134" s="8">
        <v>32270.700000000004</v>
      </c>
      <c r="AB134" s="8">
        <v>6689</v>
      </c>
      <c r="AC134" s="8">
        <v>25581.700000000004</v>
      </c>
      <c r="AD134" s="8">
        <v>0</v>
      </c>
      <c r="AE134" s="8">
        <v>32270.700000000004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1839.6653193333336</v>
      </c>
    </row>
    <row r="135" spans="1:56" ht="27.75" hidden="1" customHeight="1" x14ac:dyDescent="0.45">
      <c r="A135" s="3">
        <v>45786</v>
      </c>
      <c r="B135" s="14" t="s">
        <v>671</v>
      </c>
      <c r="C135" s="9" t="s">
        <v>115</v>
      </c>
      <c r="D135" s="13" t="s">
        <v>517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128</v>
      </c>
      <c r="AA135" s="8">
        <v>32270.700000000004</v>
      </c>
      <c r="AB135" s="8">
        <v>0</v>
      </c>
      <c r="AC135" s="8">
        <v>32270.700000000004</v>
      </c>
      <c r="AD135" s="8">
        <v>0</v>
      </c>
      <c r="AE135" s="8">
        <v>32270.700000000004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2320.6936060000003</v>
      </c>
    </row>
    <row r="136" spans="1:56" ht="27.75" hidden="1" customHeight="1" x14ac:dyDescent="0.45">
      <c r="A136" s="3">
        <v>45786</v>
      </c>
      <c r="B136" s="14" t="s">
        <v>671</v>
      </c>
      <c r="C136" s="9" t="s">
        <v>115</v>
      </c>
      <c r="D136" s="13" t="s">
        <v>657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128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32270.700000000004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2320.6936060000003</v>
      </c>
    </row>
    <row r="137" spans="1:56" ht="27.75" hidden="1" customHeight="1" x14ac:dyDescent="0.45">
      <c r="A137" s="3">
        <v>45628</v>
      </c>
      <c r="B137" s="14" t="s">
        <v>245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45805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45805</v>
      </c>
      <c r="AK137" s="3">
        <v>45801</v>
      </c>
      <c r="AL137" s="3">
        <v>45795</v>
      </c>
      <c r="AM137" s="3">
        <v>45802</v>
      </c>
      <c r="AN137" s="3">
        <v>45803</v>
      </c>
      <c r="AO137" s="3">
        <v>45803</v>
      </c>
      <c r="AP137" s="3">
        <v>45800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285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hidden="1" customHeight="1" x14ac:dyDescent="0.45">
      <c r="A138" s="3">
        <v>45667</v>
      </c>
      <c r="B138" s="14" t="s">
        <v>293</v>
      </c>
      <c r="C138" s="9" t="s">
        <v>111</v>
      </c>
      <c r="D138" s="13" t="s">
        <v>290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128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0</v>
      </c>
    </row>
    <row r="139" spans="1:56" ht="27.75" hidden="1" customHeight="1" x14ac:dyDescent="0.45">
      <c r="A139" s="3">
        <v>45786</v>
      </c>
      <c r="B139" s="14" t="s">
        <v>670</v>
      </c>
      <c r="C139" s="9" t="s">
        <v>115</v>
      </c>
      <c r="D139" s="13" t="s">
        <v>516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128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3867.8226766666667</v>
      </c>
    </row>
    <row r="140" spans="1:56" ht="27.75" hidden="1" customHeight="1" x14ac:dyDescent="0.45">
      <c r="A140" s="3" t="s">
        <v>145</v>
      </c>
      <c r="B140" s="14" t="s">
        <v>145</v>
      </c>
      <c r="C140" s="9" t="s">
        <v>115</v>
      </c>
      <c r="D140" s="13" t="s">
        <v>357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128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3867.8226766666667</v>
      </c>
    </row>
    <row r="141" spans="1:56" ht="27.75" hidden="1" customHeight="1" x14ac:dyDescent="0.45">
      <c r="A141" s="3" t="s">
        <v>145</v>
      </c>
      <c r="B141" s="14" t="s">
        <v>145</v>
      </c>
      <c r="C141" s="9" t="s">
        <v>115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45838</v>
      </c>
      <c r="U141" s="11">
        <v>130000</v>
      </c>
      <c r="V141" s="10">
        <v>0</v>
      </c>
      <c r="W141" s="10">
        <v>130000</v>
      </c>
      <c r="X141" s="10">
        <v>0</v>
      </c>
      <c r="Y141" s="10">
        <v>136500</v>
      </c>
      <c r="Z141" s="9" t="s">
        <v>128</v>
      </c>
      <c r="AA141" s="8">
        <v>139839.70000000001</v>
      </c>
      <c r="AB141" s="8">
        <v>0</v>
      </c>
      <c r="AC141" s="8">
        <v>139839.70000000001</v>
      </c>
      <c r="AD141" s="8">
        <v>0</v>
      </c>
      <c r="AE141" s="8">
        <v>139839.70000000001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45838</v>
      </c>
      <c r="AK141" s="3">
        <v>45834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10056.338959333332</v>
      </c>
    </row>
    <row r="142" spans="1:56" ht="27.75" hidden="1" customHeight="1" x14ac:dyDescent="0.45">
      <c r="A142" s="3">
        <v>45631</v>
      </c>
      <c r="B142" s="14" t="s">
        <v>250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128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286</v>
      </c>
      <c r="AZ142" s="2">
        <v>0</v>
      </c>
      <c r="BA142" s="2">
        <v>0</v>
      </c>
      <c r="BB142" s="2">
        <v>0</v>
      </c>
      <c r="BC142" s="1" t="s">
        <v>129</v>
      </c>
      <c r="BD142" s="56">
        <v>1237.7032565333332</v>
      </c>
    </row>
    <row r="143" spans="1:56" ht="27.75" hidden="1" customHeight="1" x14ac:dyDescent="0.45">
      <c r="A143" s="3">
        <v>45631</v>
      </c>
      <c r="B143" s="14" t="s">
        <v>251</v>
      </c>
      <c r="C143" s="9" t="s">
        <v>113</v>
      </c>
      <c r="D143" s="13" t="s">
        <v>158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128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287</v>
      </c>
      <c r="AZ143" s="2">
        <v>0</v>
      </c>
      <c r="BA143" s="2">
        <v>0</v>
      </c>
      <c r="BB143" s="2">
        <v>0</v>
      </c>
      <c r="BC143" s="1" t="s">
        <v>129</v>
      </c>
      <c r="BD143" s="56">
        <v>1237.7032565333332</v>
      </c>
    </row>
    <row r="144" spans="1:56" ht="27.75" hidden="1" customHeight="1" x14ac:dyDescent="0.45">
      <c r="A144" s="3" t="s">
        <v>145</v>
      </c>
      <c r="B144" s="14" t="s">
        <v>145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773.56453533333331</v>
      </c>
    </row>
    <row r="145" spans="1:56" ht="27.75" hidden="1" customHeight="1" x14ac:dyDescent="0.45">
      <c r="A145" s="3" t="s">
        <v>145</v>
      </c>
      <c r="B145" s="14" t="s">
        <v>145</v>
      </c>
      <c r="C145" s="9" t="s">
        <v>111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833.84229133333326</v>
      </c>
    </row>
    <row r="146" spans="1:56" ht="27.75" hidden="1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517433.15360000002</v>
      </c>
      <c r="AB147" s="8">
        <v>105916.23359999999</v>
      </c>
      <c r="AC147" s="8">
        <v>411516.92</v>
      </c>
      <c r="AD147" s="8">
        <v>87298.813599999994</v>
      </c>
      <c r="AE147" s="8">
        <v>430134.34</v>
      </c>
      <c r="AF147" s="8" t="s">
        <v>58</v>
      </c>
      <c r="AG147" s="1" t="s">
        <v>126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hidden="1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hidden="1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hidden="1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103399</v>
      </c>
      <c r="Y150" s="10">
        <v>206431.05000000002</v>
      </c>
      <c r="Z150" s="9" t="s">
        <v>322</v>
      </c>
      <c r="AA150" s="8">
        <v>204752.76556350003</v>
      </c>
      <c r="AB150" s="8">
        <v>0</v>
      </c>
      <c r="AC150" s="8">
        <v>204752.76556350003</v>
      </c>
      <c r="AD150" s="8">
        <v>0</v>
      </c>
      <c r="AE150" s="8">
        <v>204752.76556350003</v>
      </c>
      <c r="AF150" s="8">
        <v>0</v>
      </c>
      <c r="AG150" s="1" t="s">
        <v>122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21877.150491241435</v>
      </c>
    </row>
    <row r="151" spans="1:56" ht="27.75" hidden="1" customHeight="1" x14ac:dyDescent="0.45">
      <c r="A151" s="3">
        <v>9</v>
      </c>
      <c r="B151" s="14" t="s">
        <v>699</v>
      </c>
      <c r="C151" s="9" t="s">
        <v>658</v>
      </c>
      <c r="D151" s="13" t="s">
        <v>659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660</v>
      </c>
      <c r="T151" s="12">
        <v>45863</v>
      </c>
      <c r="U151" s="11">
        <v>239700</v>
      </c>
      <c r="V151" s="10">
        <v>0</v>
      </c>
      <c r="W151" s="10">
        <v>239700</v>
      </c>
      <c r="X151" s="10">
        <v>0</v>
      </c>
      <c r="Y151" s="10">
        <v>251685</v>
      </c>
      <c r="Z151" s="9" t="s">
        <v>322</v>
      </c>
      <c r="AA151" s="8">
        <v>237751.239</v>
      </c>
      <c r="AB151" s="8">
        <v>33493</v>
      </c>
      <c r="AC151" s="8">
        <v>204258.239</v>
      </c>
      <c r="AD151" s="8">
        <v>0</v>
      </c>
      <c r="AE151" s="8">
        <v>237751.239</v>
      </c>
      <c r="AF151" s="8" t="s">
        <v>661</v>
      </c>
      <c r="AG151" s="1" t="s">
        <v>61</v>
      </c>
      <c r="AH151" s="1" t="s">
        <v>68</v>
      </c>
      <c r="AI151" s="1">
        <v>4</v>
      </c>
      <c r="AJ151" s="3">
        <v>45863</v>
      </c>
      <c r="AK151" s="3">
        <v>45859</v>
      </c>
      <c r="AL151" s="3">
        <v>45853</v>
      </c>
      <c r="AM151" s="3">
        <v>45860</v>
      </c>
      <c r="AN151" s="3">
        <v>45861</v>
      </c>
      <c r="AO151" s="3">
        <v>45861</v>
      </c>
      <c r="AP151" s="3">
        <v>45858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21824.311976353336</v>
      </c>
    </row>
    <row r="152" spans="1:56" ht="27.75" hidden="1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 t="s">
        <v>63</v>
      </c>
      <c r="U152" s="11">
        <v>1087397</v>
      </c>
      <c r="V152" s="10">
        <v>0</v>
      </c>
      <c r="W152" s="10">
        <v>1087397</v>
      </c>
      <c r="X152" s="10">
        <v>0</v>
      </c>
      <c r="Y152" s="10">
        <v>1141766.8500000001</v>
      </c>
      <c r="Z152" s="9" t="s">
        <v>322</v>
      </c>
      <c r="AA152" s="8">
        <v>1078556.46239</v>
      </c>
      <c r="AB152" s="8">
        <v>0</v>
      </c>
      <c r="AC152" s="8">
        <v>1078556.46239</v>
      </c>
      <c r="AD152" s="8">
        <v>0</v>
      </c>
      <c r="AE152" s="8">
        <v>1078556.46239</v>
      </c>
      <c r="AF152" s="8">
        <v>0</v>
      </c>
      <c r="AG152" s="1" t="s">
        <v>61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519</v>
      </c>
      <c r="AZ152" s="2">
        <v>0</v>
      </c>
      <c r="BA152" s="2">
        <v>0</v>
      </c>
      <c r="BB152" s="2">
        <v>0</v>
      </c>
      <c r="BC152" s="1" t="s">
        <v>324</v>
      </c>
      <c r="BD152" s="56">
        <v>115240.16281816356</v>
      </c>
    </row>
    <row r="153" spans="1:56" ht="27.75" hidden="1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322</v>
      </c>
      <c r="AA153" s="8">
        <v>1521060.4669535002</v>
      </c>
      <c r="AB153" s="8">
        <v>33493</v>
      </c>
      <c r="AC153" s="8">
        <v>1487567.4669535002</v>
      </c>
      <c r="AD153" s="8">
        <v>0</v>
      </c>
      <c r="AE153" s="8">
        <v>1521060.4669535002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0</v>
      </c>
    </row>
    <row r="154" spans="1:56" ht="27.75" hidden="1" customHeight="1" x14ac:dyDescent="0.45">
      <c r="A154" s="3" t="s">
        <v>145</v>
      </c>
      <c r="B154" s="14" t="s">
        <v>145</v>
      </c>
      <c r="C154" s="9" t="s">
        <v>257</v>
      </c>
      <c r="D154" s="13" t="s">
        <v>61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45807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84</v>
      </c>
      <c r="AA154" s="8">
        <v>11036.3</v>
      </c>
      <c r="AB154" s="8">
        <v>11036.3</v>
      </c>
      <c r="AC154" s="8">
        <v>0</v>
      </c>
      <c r="AD154" s="8">
        <v>0</v>
      </c>
      <c r="AE154" s="8">
        <v>11036.3</v>
      </c>
      <c r="AF154" s="8" t="s">
        <v>402</v>
      </c>
      <c r="AG154" s="1" t="s">
        <v>61</v>
      </c>
      <c r="AH154" s="1" t="s">
        <v>68</v>
      </c>
      <c r="AI154" s="1">
        <v>4</v>
      </c>
      <c r="AJ154" s="3">
        <v>45807</v>
      </c>
      <c r="AK154" s="3">
        <v>45803</v>
      </c>
      <c r="AL154" s="3">
        <v>45797</v>
      </c>
      <c r="AM154" s="3">
        <v>45804</v>
      </c>
      <c r="AN154" s="3">
        <v>45805</v>
      </c>
      <c r="AO154" s="3">
        <v>45805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hidden="1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45807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84</v>
      </c>
      <c r="AA155" s="8">
        <v>39674.800000000003</v>
      </c>
      <c r="AB155" s="8">
        <v>27177</v>
      </c>
      <c r="AC155" s="8">
        <v>12497.800000000003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934.2105499999999</v>
      </c>
    </row>
    <row r="156" spans="1:56" ht="27.75" hidden="1" customHeight="1" x14ac:dyDescent="0.45">
      <c r="A156" s="3" t="s">
        <v>145</v>
      </c>
      <c r="B156" s="14" t="s">
        <v>145</v>
      </c>
      <c r="C156" s="9" t="s">
        <v>295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132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741.42282499999999</v>
      </c>
    </row>
    <row r="157" spans="1:56" ht="27.75" hidden="1" customHeight="1" x14ac:dyDescent="0.45">
      <c r="A157" s="3" t="s">
        <v>145</v>
      </c>
      <c r="B157" s="14" t="s">
        <v>145</v>
      </c>
      <c r="C157" s="9" t="s">
        <v>295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132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72</v>
      </c>
      <c r="AI157" s="1">
        <v>3</v>
      </c>
      <c r="AJ157" s="3">
        <v>45807</v>
      </c>
      <c r="AK157" s="3">
        <v>0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45806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741.42282499999999</v>
      </c>
    </row>
    <row r="158" spans="1:56" ht="27.75" hidden="1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70548.5</v>
      </c>
      <c r="AB158" s="8">
        <v>38213.300000000003</v>
      </c>
      <c r="AC158" s="8">
        <v>32335.200000000004</v>
      </c>
      <c r="AD158" s="8">
        <v>0</v>
      </c>
      <c r="AE158" s="8">
        <v>20955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hidden="1" customHeight="1" x14ac:dyDescent="0.45">
      <c r="A159" s="3" t="s">
        <v>145</v>
      </c>
      <c r="B159" s="14" t="s">
        <v>145</v>
      </c>
      <c r="C159" s="9" t="s">
        <v>282</v>
      </c>
      <c r="D159" s="13" t="s">
        <v>61</v>
      </c>
      <c r="E159" s="9">
        <v>23</v>
      </c>
      <c r="F159" s="9">
        <v>34</v>
      </c>
      <c r="G159" s="9" t="s">
        <v>195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197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196</v>
      </c>
      <c r="BD159" s="56">
        <v>800.41704844444439</v>
      </c>
    </row>
    <row r="160" spans="1:56" ht="27.75" hidden="1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195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197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196</v>
      </c>
      <c r="BD160" s="56">
        <v>0</v>
      </c>
    </row>
    <row r="161" spans="1:56" ht="27.75" hidden="1" customHeight="1" x14ac:dyDescent="0.45">
      <c r="A161" s="3">
        <v>45749</v>
      </c>
      <c r="B161" s="14" t="s">
        <v>397</v>
      </c>
      <c r="C161" s="9" t="s">
        <v>398</v>
      </c>
      <c r="D161" s="13" t="s">
        <v>399</v>
      </c>
      <c r="E161" s="9">
        <v>23</v>
      </c>
      <c r="F161" s="9">
        <v>37</v>
      </c>
      <c r="G161" s="9" t="s">
        <v>60</v>
      </c>
      <c r="H161" s="9" t="s">
        <v>66</v>
      </c>
      <c r="I161" s="9">
        <v>115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80</v>
      </c>
      <c r="P161" s="10">
        <v>0</v>
      </c>
      <c r="Q161" s="10">
        <v>0</v>
      </c>
      <c r="R161" s="10">
        <v>0</v>
      </c>
      <c r="S161" s="9" t="s">
        <v>71</v>
      </c>
      <c r="T161" s="12">
        <v>45793</v>
      </c>
      <c r="U161" s="11">
        <v>8000</v>
      </c>
      <c r="V161" s="10">
        <v>8100</v>
      </c>
      <c r="W161" s="10">
        <v>0</v>
      </c>
      <c r="X161" s="10">
        <v>8400</v>
      </c>
      <c r="Y161" s="10">
        <v>0</v>
      </c>
      <c r="Z161" s="9" t="s">
        <v>275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300</v>
      </c>
      <c r="AG161" s="1" t="s">
        <v>122</v>
      </c>
      <c r="AH161" s="1" t="s">
        <v>68</v>
      </c>
      <c r="AI161" s="1">
        <v>4</v>
      </c>
      <c r="AJ161" s="3">
        <v>45793</v>
      </c>
      <c r="AK161" s="3">
        <v>45789</v>
      </c>
      <c r="AL161" s="3">
        <v>45783</v>
      </c>
      <c r="AM161" s="3">
        <v>45790</v>
      </c>
      <c r="AN161" s="3">
        <v>45791</v>
      </c>
      <c r="AO161" s="3">
        <v>45791</v>
      </c>
      <c r="AP161" s="3">
        <v>45788</v>
      </c>
      <c r="AQ161" s="3">
        <v>45792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587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7.75" hidden="1" customHeight="1" x14ac:dyDescent="0.45">
      <c r="A162" s="3" t="s">
        <v>145</v>
      </c>
      <c r="B162" s="14" t="s">
        <v>145</v>
      </c>
      <c r="C162" s="9" t="s">
        <v>539</v>
      </c>
      <c r="D162" s="13" t="s">
        <v>540</v>
      </c>
      <c r="E162" s="9">
        <v>23</v>
      </c>
      <c r="F162" s="9">
        <v>37</v>
      </c>
      <c r="G162" s="9" t="s">
        <v>60</v>
      </c>
      <c r="H162" s="9">
        <v>0</v>
      </c>
      <c r="I162" s="9">
        <v>85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275</v>
      </c>
      <c r="AA162" s="8">
        <v>10756.900000000001</v>
      </c>
      <c r="AB162" s="8">
        <v>6000</v>
      </c>
      <c r="AC162" s="8">
        <v>4756.9000000000015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419.40001666666666</v>
      </c>
    </row>
    <row r="163" spans="1:56" ht="27.75" hidden="1" customHeight="1" x14ac:dyDescent="0.45">
      <c r="A163" s="3">
        <v>45727</v>
      </c>
      <c r="B163" s="14" t="s">
        <v>363</v>
      </c>
      <c r="C163" s="9" t="s">
        <v>115</v>
      </c>
      <c r="D163" s="13" t="s">
        <v>59</v>
      </c>
      <c r="E163" s="9">
        <v>23</v>
      </c>
      <c r="F163" s="9">
        <v>40</v>
      </c>
      <c r="G163" s="9" t="s">
        <v>60</v>
      </c>
      <c r="H163" s="9" t="s">
        <v>66</v>
      </c>
      <c r="I163" s="9">
        <v>125</v>
      </c>
      <c r="J163" s="9" t="s">
        <v>57</v>
      </c>
      <c r="K163" s="9">
        <v>5</v>
      </c>
      <c r="L163" s="9" t="s">
        <v>240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1000</v>
      </c>
      <c r="V163" s="10">
        <v>0</v>
      </c>
      <c r="W163" s="10">
        <v>1000</v>
      </c>
      <c r="X163" s="10">
        <v>0</v>
      </c>
      <c r="Y163" s="10">
        <v>0</v>
      </c>
      <c r="Z163" s="9" t="s">
        <v>275</v>
      </c>
      <c r="AA163" s="8">
        <v>1159.5100000000002</v>
      </c>
      <c r="AB163" s="8">
        <v>0</v>
      </c>
      <c r="AC163" s="8">
        <v>1159.5100000000002</v>
      </c>
      <c r="AD163" s="8">
        <v>0</v>
      </c>
      <c r="AE163" s="8">
        <v>1159.5100000000002</v>
      </c>
      <c r="AF163" s="8" t="s">
        <v>278</v>
      </c>
      <c r="AG163" s="1" t="s">
        <v>122</v>
      </c>
      <c r="AH163" s="1" t="s">
        <v>162</v>
      </c>
      <c r="AI163" s="1">
        <v>2</v>
      </c>
      <c r="AJ163" s="3" t="s">
        <v>63</v>
      </c>
      <c r="AK163" s="3" t="e">
        <v>#VALUE!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157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102.23013166666668</v>
      </c>
    </row>
    <row r="164" spans="1:56" ht="27.75" hidden="1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37</v>
      </c>
      <c r="G164" s="9">
        <v>0</v>
      </c>
      <c r="H164" s="9">
        <v>0</v>
      </c>
      <c r="I164" s="9">
        <v>85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275</v>
      </c>
      <c r="AA164" s="8">
        <v>11916.410000000002</v>
      </c>
      <c r="AB164" s="8">
        <v>6000</v>
      </c>
      <c r="AC164" s="8">
        <v>5916.4100000000017</v>
      </c>
      <c r="AD164" s="8">
        <v>0</v>
      </c>
      <c r="AE164" s="8">
        <v>1159.5100000000002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276</v>
      </c>
      <c r="BD164" s="56">
        <v>0</v>
      </c>
    </row>
    <row r="165" spans="1:56" ht="27.75" hidden="1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3256.5612287999998</v>
      </c>
      <c r="Q165" s="10">
        <v>3256.5612287999998</v>
      </c>
      <c r="R165" s="10">
        <v>0</v>
      </c>
      <c r="S165" s="9" t="s">
        <v>100</v>
      </c>
      <c r="T165" s="12">
        <v>45797</v>
      </c>
      <c r="U165" s="11">
        <v>100000</v>
      </c>
      <c r="V165" s="10">
        <v>0</v>
      </c>
      <c r="W165" s="10">
        <v>100000</v>
      </c>
      <c r="X165" s="10">
        <v>0</v>
      </c>
      <c r="Y165" s="10">
        <v>105000</v>
      </c>
      <c r="Z165" s="9" t="s">
        <v>319</v>
      </c>
      <c r="AA165" s="8">
        <v>107569.00000000001</v>
      </c>
      <c r="AB165" s="8">
        <v>0</v>
      </c>
      <c r="AC165" s="8">
        <v>107569.00000000001</v>
      </c>
      <c r="AD165" s="8">
        <v>0</v>
      </c>
      <c r="AE165" s="8">
        <v>0</v>
      </c>
      <c r="AF165" s="8" t="s">
        <v>320</v>
      </c>
      <c r="AG165" s="1" t="s">
        <v>123</v>
      </c>
      <c r="AH165" s="1" t="s">
        <v>72</v>
      </c>
      <c r="AI165" s="1">
        <v>3</v>
      </c>
      <c r="AJ165" s="3">
        <v>45797</v>
      </c>
      <c r="AK165" s="3">
        <v>0</v>
      </c>
      <c r="AL165" s="3">
        <v>45787</v>
      </c>
      <c r="AM165" s="3">
        <v>45794</v>
      </c>
      <c r="AN165" s="3">
        <v>45795</v>
      </c>
      <c r="AO165" s="3">
        <v>45795</v>
      </c>
      <c r="AP165" s="3">
        <v>45792</v>
      </c>
      <c r="AQ165" s="3">
        <v>45796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340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13779.977343611114</v>
      </c>
    </row>
    <row r="166" spans="1:56" ht="27.75" hidden="1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6513.1224575999995</v>
      </c>
      <c r="Q166" s="10">
        <v>264</v>
      </c>
      <c r="R166" s="10">
        <v>6249.1224575999995</v>
      </c>
      <c r="S166" s="9" t="s">
        <v>100</v>
      </c>
      <c r="T166" s="12">
        <v>45828</v>
      </c>
      <c r="U166" s="11">
        <v>200000</v>
      </c>
      <c r="V166" s="10">
        <v>0</v>
      </c>
      <c r="W166" s="10">
        <v>200000</v>
      </c>
      <c r="X166" s="10">
        <v>0</v>
      </c>
      <c r="Y166" s="10">
        <v>210000</v>
      </c>
      <c r="Z166" s="9" t="s">
        <v>319</v>
      </c>
      <c r="AA166" s="8">
        <v>215138.00000000003</v>
      </c>
      <c r="AB166" s="8">
        <v>0</v>
      </c>
      <c r="AC166" s="8">
        <v>215138.00000000003</v>
      </c>
      <c r="AD166" s="8">
        <v>0</v>
      </c>
      <c r="AE166" s="8">
        <v>0</v>
      </c>
      <c r="AF166" s="8" t="s">
        <v>320</v>
      </c>
      <c r="AG166" s="1" t="s">
        <v>123</v>
      </c>
      <c r="AH166" s="1" t="s">
        <v>72</v>
      </c>
      <c r="AI166" s="1">
        <v>3</v>
      </c>
      <c r="AJ166" s="3">
        <v>45828</v>
      </c>
      <c r="AK166" s="3">
        <v>0</v>
      </c>
      <c r="AL166" s="3">
        <v>45818</v>
      </c>
      <c r="AM166" s="3">
        <v>45825</v>
      </c>
      <c r="AN166" s="3">
        <v>45826</v>
      </c>
      <c r="AO166" s="3">
        <v>45826</v>
      </c>
      <c r="AP166" s="3">
        <v>45823</v>
      </c>
      <c r="AQ166" s="3">
        <v>45827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340</v>
      </c>
      <c r="AZ166" s="2">
        <v>0</v>
      </c>
      <c r="BA166" s="2">
        <v>0</v>
      </c>
      <c r="BB166" s="2">
        <v>0</v>
      </c>
      <c r="BC166" s="1" t="s">
        <v>120</v>
      </c>
      <c r="BD166" s="56">
        <v>27559.954687222227</v>
      </c>
    </row>
    <row r="167" spans="1:56" ht="27.75" hidden="1" customHeight="1" x14ac:dyDescent="0.45">
      <c r="A167" s="3">
        <v>45601</v>
      </c>
      <c r="B167" s="14" t="s">
        <v>231</v>
      </c>
      <c r="C167" s="9" t="s">
        <v>94</v>
      </c>
      <c r="D167" s="13" t="s">
        <v>156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>
        <v>45858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101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320</v>
      </c>
      <c r="AG167" s="1" t="s">
        <v>123</v>
      </c>
      <c r="AH167" s="1" t="s">
        <v>72</v>
      </c>
      <c r="AI167" s="1">
        <v>3</v>
      </c>
      <c r="AJ167" s="3">
        <v>45858</v>
      </c>
      <c r="AK167" s="3">
        <v>0</v>
      </c>
      <c r="AL167" s="3">
        <v>45848</v>
      </c>
      <c r="AM167" s="3">
        <v>45855</v>
      </c>
      <c r="AN167" s="3">
        <v>45856</v>
      </c>
      <c r="AO167" s="3">
        <v>45856</v>
      </c>
      <c r="AP167" s="3">
        <v>45853</v>
      </c>
      <c r="AQ167" s="3">
        <v>45857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27559.954687222227</v>
      </c>
    </row>
    <row r="168" spans="1:56" ht="27.75" hidden="1" customHeight="1" x14ac:dyDescent="0.45">
      <c r="A168" s="3">
        <v>45601</v>
      </c>
      <c r="B168" s="14" t="s">
        <v>231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100</v>
      </c>
      <c r="T168" s="12">
        <v>45858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319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72</v>
      </c>
      <c r="AI168" s="1">
        <v>3</v>
      </c>
      <c r="AJ168" s="3">
        <v>45858</v>
      </c>
      <c r="AK168" s="3">
        <v>0</v>
      </c>
      <c r="AL168" s="3">
        <v>45848</v>
      </c>
      <c r="AM168" s="3">
        <v>45855</v>
      </c>
      <c r="AN168" s="3">
        <v>45856</v>
      </c>
      <c r="AO168" s="3">
        <v>45856</v>
      </c>
      <c r="AP168" s="3">
        <v>45853</v>
      </c>
      <c r="AQ168" s="3">
        <v>45857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20669.966015416667</v>
      </c>
    </row>
    <row r="169" spans="1:56" ht="27.75" hidden="1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100</v>
      </c>
      <c r="T169" s="12">
        <v>45889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101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320</v>
      </c>
      <c r="AG169" s="1" t="s">
        <v>122</v>
      </c>
      <c r="AH169" s="1" t="s">
        <v>72</v>
      </c>
      <c r="AI169" s="1">
        <v>3</v>
      </c>
      <c r="AJ169" s="3">
        <v>45889</v>
      </c>
      <c r="AK169" s="3">
        <v>0</v>
      </c>
      <c r="AL169" s="3">
        <v>45879</v>
      </c>
      <c r="AM169" s="3">
        <v>45886</v>
      </c>
      <c r="AN169" s="3">
        <v>45887</v>
      </c>
      <c r="AO169" s="3">
        <v>45887</v>
      </c>
      <c r="AP169" s="3">
        <v>45884</v>
      </c>
      <c r="AQ169" s="3">
        <v>45888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120</v>
      </c>
      <c r="BD169" s="56">
        <v>27559.954687222227</v>
      </c>
    </row>
    <row r="170" spans="1:56" ht="27.75" hidden="1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100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101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320</v>
      </c>
      <c r="AG170" s="1" t="s">
        <v>122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14645.084321243019</v>
      </c>
    </row>
    <row r="171" spans="1:56" ht="27.75" hidden="1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100</v>
      </c>
      <c r="T171" s="12" t="s">
        <v>141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319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 t="s">
        <v>141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323</v>
      </c>
      <c r="AZ171" s="2">
        <v>0</v>
      </c>
      <c r="BA171" s="2">
        <v>0</v>
      </c>
      <c r="BB171" s="2">
        <v>0</v>
      </c>
      <c r="BC171" s="1" t="s">
        <v>120</v>
      </c>
      <c r="BD171" s="56">
        <v>0</v>
      </c>
    </row>
    <row r="172" spans="1:56" ht="27.75" hidden="1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100</v>
      </c>
      <c r="T172" s="12" t="s">
        <v>141</v>
      </c>
      <c r="U172" s="11">
        <v>7920</v>
      </c>
      <c r="V172" s="10">
        <v>7920</v>
      </c>
      <c r="W172" s="10">
        <v>0</v>
      </c>
      <c r="X172" s="10">
        <v>12600</v>
      </c>
      <c r="Y172" s="10">
        <v>0</v>
      </c>
      <c r="Z172" s="9" t="s">
        <v>319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141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0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1028658.6818200002</v>
      </c>
      <c r="AB173" s="8">
        <v>0</v>
      </c>
      <c r="AC173" s="8">
        <v>1028658.6818200002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121</v>
      </c>
      <c r="BD173" s="56">
        <v>0</v>
      </c>
    </row>
    <row r="174" spans="1:56" ht="27.75" hidden="1" customHeight="1" x14ac:dyDescent="0.45">
      <c r="A174" s="3">
        <v>45782</v>
      </c>
      <c r="B174" s="14" t="s">
        <v>650</v>
      </c>
      <c r="C174" s="9" t="s">
        <v>149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132</v>
      </c>
      <c r="T174" s="12">
        <v>45792</v>
      </c>
      <c r="U174" s="11">
        <v>10000</v>
      </c>
      <c r="V174" s="10">
        <v>8500</v>
      </c>
      <c r="W174" s="10">
        <v>1500</v>
      </c>
      <c r="X174" s="10">
        <v>0</v>
      </c>
      <c r="Y174" s="10">
        <v>0</v>
      </c>
      <c r="Z174" s="9" t="s">
        <v>163</v>
      </c>
      <c r="AA174" s="8">
        <v>1697.355</v>
      </c>
      <c r="AB174" s="8">
        <v>0</v>
      </c>
      <c r="AC174" s="8">
        <v>1697.355</v>
      </c>
      <c r="AD174" s="8">
        <v>0</v>
      </c>
      <c r="AE174" s="8">
        <v>0</v>
      </c>
      <c r="AF174" s="8">
        <v>0</v>
      </c>
      <c r="AG174" s="1" t="s">
        <v>61</v>
      </c>
      <c r="AH174" s="1" t="s">
        <v>77</v>
      </c>
      <c r="AI174" s="1">
        <v>1</v>
      </c>
      <c r="AJ174" s="3">
        <v>45792</v>
      </c>
      <c r="AK174" s="3">
        <v>0</v>
      </c>
      <c r="AL174" s="3">
        <v>0</v>
      </c>
      <c r="AM174" s="3">
        <v>0</v>
      </c>
      <c r="AN174" s="3">
        <v>0</v>
      </c>
      <c r="AO174" s="3">
        <v>45791</v>
      </c>
      <c r="AP174" s="3">
        <v>45787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152.49791699999997</v>
      </c>
    </row>
    <row r="175" spans="1:56" ht="27.75" hidden="1" customHeight="1" x14ac:dyDescent="0.45">
      <c r="A175" s="3" t="s">
        <v>145</v>
      </c>
      <c r="B175" s="14" t="s">
        <v>145</v>
      </c>
      <c r="C175" s="9" t="s">
        <v>149</v>
      </c>
      <c r="D175" s="13" t="s">
        <v>59</v>
      </c>
      <c r="E175" s="9">
        <v>26</v>
      </c>
      <c r="F175" s="9">
        <v>39</v>
      </c>
      <c r="G175" s="9" t="s">
        <v>60</v>
      </c>
      <c r="H175" s="9">
        <v>0</v>
      </c>
      <c r="I175" s="9">
        <v>93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132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85</v>
      </c>
      <c r="AA175" s="8">
        <v>11315.7</v>
      </c>
      <c r="AB175" s="8">
        <v>0</v>
      </c>
      <c r="AC175" s="8">
        <v>11315.7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1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45837</v>
      </c>
      <c r="AP175" s="3">
        <v>45833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913.67990999999995</v>
      </c>
    </row>
    <row r="176" spans="1:56" ht="27.75" hidden="1" customHeight="1" x14ac:dyDescent="0.45">
      <c r="A176" s="3" t="s">
        <v>145</v>
      </c>
      <c r="B176" s="14" t="s">
        <v>145</v>
      </c>
      <c r="C176" s="9" t="s">
        <v>152</v>
      </c>
      <c r="D176" s="13" t="s">
        <v>59</v>
      </c>
      <c r="E176" s="9">
        <v>26</v>
      </c>
      <c r="F176" s="9">
        <v>42</v>
      </c>
      <c r="G176" s="9" t="s">
        <v>60</v>
      </c>
      <c r="H176" s="9">
        <v>0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40000</v>
      </c>
      <c r="V176" s="10">
        <v>0</v>
      </c>
      <c r="W176" s="10">
        <v>40000</v>
      </c>
      <c r="X176" s="10">
        <v>0</v>
      </c>
      <c r="Y176" s="10">
        <v>0</v>
      </c>
      <c r="Z176" s="9" t="s">
        <v>85</v>
      </c>
      <c r="AA176" s="8">
        <v>48615.600000000006</v>
      </c>
      <c r="AB176" s="8">
        <v>0</v>
      </c>
      <c r="AC176" s="8">
        <v>48615.600000000006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3925.4396133333335</v>
      </c>
    </row>
    <row r="177" spans="1:56" ht="27.75" hidden="1" customHeight="1" x14ac:dyDescent="0.45">
      <c r="A177" s="3" t="s">
        <v>145</v>
      </c>
      <c r="B177" s="14" t="s">
        <v>145</v>
      </c>
      <c r="C177" s="9" t="s">
        <v>202</v>
      </c>
      <c r="D177" s="13" t="s">
        <v>61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286.42936262399996</v>
      </c>
      <c r="Q177" s="10">
        <v>0</v>
      </c>
      <c r="R177" s="10">
        <v>286.42936262399996</v>
      </c>
      <c r="S177" s="9" t="s">
        <v>214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85</v>
      </c>
      <c r="AA177" s="8">
        <v>11874.499999999998</v>
      </c>
      <c r="AB177" s="8">
        <v>0</v>
      </c>
      <c r="AC177" s="8">
        <v>11874.499999999998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958.79990555555537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 t="s">
        <v>60</v>
      </c>
      <c r="H178" s="9">
        <v>0</v>
      </c>
      <c r="I178" s="9">
        <v>102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85</v>
      </c>
      <c r="AA178" s="8">
        <v>73503.154999999999</v>
      </c>
      <c r="AB178" s="8">
        <v>0</v>
      </c>
      <c r="AC178" s="8">
        <v>73503.154999999999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hidden="1" customHeight="1" x14ac:dyDescent="0.45">
      <c r="A179" s="3" t="s">
        <v>145</v>
      </c>
      <c r="B179" s="14" t="s">
        <v>145</v>
      </c>
      <c r="C179" s="9" t="s">
        <v>222</v>
      </c>
      <c r="D179" s="13" t="s">
        <v>403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140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209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163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122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2234.1258622222217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100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163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 t="s">
        <v>58</v>
      </c>
      <c r="AG180" s="1" t="s">
        <v>125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hidden="1" customHeight="1" x14ac:dyDescent="0.45">
      <c r="A181" s="3" t="s">
        <v>145</v>
      </c>
      <c r="B181" s="14" t="s">
        <v>145</v>
      </c>
      <c r="C181" s="9" t="s">
        <v>113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242</v>
      </c>
      <c r="AA181" s="8">
        <v>12433.3</v>
      </c>
      <c r="AB181" s="8">
        <v>6978</v>
      </c>
      <c r="AC181" s="8">
        <v>5455.2999999999993</v>
      </c>
      <c r="AD181" s="8">
        <v>0</v>
      </c>
      <c r="AE181" s="8">
        <v>0</v>
      </c>
      <c r="AF181" s="8">
        <v>0</v>
      </c>
      <c r="AG181" s="1" t="s">
        <v>125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542.13559111111113</v>
      </c>
    </row>
    <row r="182" spans="1:56" ht="27.75" hidden="1" customHeight="1" x14ac:dyDescent="0.45">
      <c r="A182" s="3" t="s">
        <v>145</v>
      </c>
      <c r="B182" s="14" t="s">
        <v>145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242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77</v>
      </c>
      <c r="AI182" s="1">
        <v>1</v>
      </c>
      <c r="AJ182" s="3" t="s">
        <v>63</v>
      </c>
      <c r="AK182" s="3">
        <v>0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2471.1874488888889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242</v>
      </c>
      <c r="AA183" s="8">
        <v>37299.899999999994</v>
      </c>
      <c r="AB183" s="8">
        <v>6978</v>
      </c>
      <c r="AC183" s="8">
        <v>30321.899999999998</v>
      </c>
      <c r="AD183" s="8">
        <v>0</v>
      </c>
      <c r="AE183" s="8">
        <v>0</v>
      </c>
      <c r="AF183" s="8" t="s">
        <v>58</v>
      </c>
      <c r="AG183" s="1" t="s">
        <v>126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243</v>
      </c>
      <c r="BD183" s="56">
        <v>0</v>
      </c>
    </row>
    <row r="184" spans="1:56" ht="27.75" hidden="1" customHeight="1" x14ac:dyDescent="0.45">
      <c r="A184" s="3">
        <v>45785</v>
      </c>
      <c r="B184" s="14" t="s">
        <v>651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45796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89</v>
      </c>
      <c r="AA184" s="8">
        <v>24866.6</v>
      </c>
      <c r="AB184" s="8">
        <v>13297</v>
      </c>
      <c r="AC184" s="8">
        <v>11569.599999999999</v>
      </c>
      <c r="AD184" s="8">
        <v>7297</v>
      </c>
      <c r="AE184" s="8">
        <v>17569.599999999999</v>
      </c>
      <c r="AF184" s="8" t="s">
        <v>278</v>
      </c>
      <c r="AG184" s="1" t="s">
        <v>122</v>
      </c>
      <c r="AH184" s="1" t="s">
        <v>68</v>
      </c>
      <c r="AI184" s="1">
        <v>4</v>
      </c>
      <c r="AJ184" s="3">
        <v>45796</v>
      </c>
      <c r="AK184" s="3">
        <v>45792</v>
      </c>
      <c r="AL184" s="3">
        <v>45786</v>
      </c>
      <c r="AM184" s="3">
        <v>45793</v>
      </c>
      <c r="AN184" s="3">
        <v>45794</v>
      </c>
      <c r="AO184" s="3">
        <v>45794</v>
      </c>
      <c r="AP184" s="3">
        <v>45791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157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1193.2114133333334</v>
      </c>
    </row>
    <row r="185" spans="1:56" ht="27.75" hidden="1" customHeight="1" x14ac:dyDescent="0.45">
      <c r="A185" s="3">
        <v>45723</v>
      </c>
      <c r="B185" s="14" t="s">
        <v>360</v>
      </c>
      <c r="C185" s="9" t="s">
        <v>113</v>
      </c>
      <c r="D185" s="13" t="s">
        <v>158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45798</v>
      </c>
      <c r="U185" s="11">
        <v>5000</v>
      </c>
      <c r="V185" s="10">
        <v>0</v>
      </c>
      <c r="W185" s="10">
        <v>5000</v>
      </c>
      <c r="X185" s="10">
        <v>10500</v>
      </c>
      <c r="Y185" s="10">
        <v>0</v>
      </c>
      <c r="Z185" s="9" t="s">
        <v>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278</v>
      </c>
      <c r="AG185" s="1" t="s">
        <v>122</v>
      </c>
      <c r="AH185" s="1" t="s">
        <v>68</v>
      </c>
      <c r="AI185" s="1">
        <v>4</v>
      </c>
      <c r="AJ185" s="3">
        <v>45798</v>
      </c>
      <c r="AK185" s="3">
        <v>45794</v>
      </c>
      <c r="AL185" s="3">
        <v>45788</v>
      </c>
      <c r="AM185" s="3">
        <v>45795</v>
      </c>
      <c r="AN185" s="3">
        <v>45796</v>
      </c>
      <c r="AO185" s="3">
        <v>45796</v>
      </c>
      <c r="AP185" s="3">
        <v>45793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hidden="1" customHeight="1" x14ac:dyDescent="0.45">
      <c r="A186" s="3">
        <v>45723</v>
      </c>
      <c r="B186" s="14" t="s">
        <v>360</v>
      </c>
      <c r="C186" s="9" t="s">
        <v>113</v>
      </c>
      <c r="D186" s="13" t="s">
        <v>158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45805</v>
      </c>
      <c r="U186" s="11">
        <v>25000</v>
      </c>
      <c r="V186" s="10">
        <v>0</v>
      </c>
      <c r="W186" s="10">
        <v>25000</v>
      </c>
      <c r="X186" s="10">
        <v>11775</v>
      </c>
      <c r="Y186" s="10">
        <v>13886.25</v>
      </c>
      <c r="Z186" s="9" t="s">
        <v>89</v>
      </c>
      <c r="AA186" s="8">
        <v>17265.191212499998</v>
      </c>
      <c r="AB186" s="8">
        <v>0</v>
      </c>
      <c r="AC186" s="8">
        <v>17265.191212499998</v>
      </c>
      <c r="AD186" s="8">
        <v>0</v>
      </c>
      <c r="AE186" s="8">
        <v>17265.191212499998</v>
      </c>
      <c r="AF186" s="8" t="s">
        <v>278</v>
      </c>
      <c r="AG186" s="1" t="s">
        <v>122</v>
      </c>
      <c r="AH186" s="1" t="s">
        <v>68</v>
      </c>
      <c r="AI186" s="1">
        <v>4</v>
      </c>
      <c r="AJ186" s="3">
        <v>45805</v>
      </c>
      <c r="AK186" s="3">
        <v>45801</v>
      </c>
      <c r="AL186" s="3">
        <v>45795</v>
      </c>
      <c r="AM186" s="3">
        <v>45802</v>
      </c>
      <c r="AN186" s="3">
        <v>45803</v>
      </c>
      <c r="AO186" s="3">
        <v>45803</v>
      </c>
      <c r="AP186" s="3">
        <v>45800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1780.6167203825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42131.7912125</v>
      </c>
      <c r="AB187" s="8">
        <v>13297</v>
      </c>
      <c r="AC187" s="8">
        <v>28834.791212499997</v>
      </c>
      <c r="AD187" s="8">
        <v>7297</v>
      </c>
      <c r="AE187" s="8">
        <v>34834.7912125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hidden="1" customHeight="1" x14ac:dyDescent="0.45">
      <c r="A188" s="3">
        <v>45768</v>
      </c>
      <c r="B188" s="14" t="s">
        <v>529</v>
      </c>
      <c r="C188" s="9" t="s">
        <v>164</v>
      </c>
      <c r="D188" s="13" t="s">
        <v>165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45793</v>
      </c>
      <c r="U188" s="11">
        <v>50000</v>
      </c>
      <c r="V188" s="10">
        <v>50339</v>
      </c>
      <c r="W188" s="10">
        <v>0</v>
      </c>
      <c r="X188" s="10">
        <v>52983</v>
      </c>
      <c r="Y188" s="10">
        <v>0</v>
      </c>
      <c r="Z188" s="9" t="s">
        <v>136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166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0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hidden="1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hidden="1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>
    <filterColumn colId="25">
      <filters>
        <filter val="WSWT2025800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307C-C8AC-472B-B3AB-364F4B6F0D2F}">
  <sheetPr>
    <tabColor rgb="FFFFFF00"/>
  </sheetPr>
  <dimension ref="A1:BD194"/>
  <sheetViews>
    <sheetView topLeftCell="A22" zoomScale="80" zoomScaleNormal="80" workbookViewId="0">
      <selection activeCell="G41" sqref="G4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45791</v>
      </c>
      <c r="E3" s="81" t="s">
        <v>52</v>
      </c>
      <c r="F3" s="81"/>
      <c r="G3" s="82">
        <v>10.38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137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559</v>
      </c>
      <c r="D16" s="13" t="s">
        <v>560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186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679.73673777777788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125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617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192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618</v>
      </c>
      <c r="AG21" s="1" t="s">
        <v>123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612</v>
      </c>
      <c r="C22" s="9" t="s">
        <v>73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618</v>
      </c>
      <c r="AG22" s="1" t="s">
        <v>123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45784</v>
      </c>
      <c r="B23" s="14" t="s">
        <v>615</v>
      </c>
      <c r="C23" s="9" t="s">
        <v>73</v>
      </c>
      <c r="D23" s="13" t="s">
        <v>619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192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618</v>
      </c>
      <c r="AG23" s="1" t="s">
        <v>124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45784</v>
      </c>
      <c r="B24" s="14" t="s">
        <v>615</v>
      </c>
      <c r="C24" s="9" t="s">
        <v>73</v>
      </c>
      <c r="D24" s="13" t="s">
        <v>220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45793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192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618</v>
      </c>
      <c r="AG24" s="1" t="s">
        <v>124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45784</v>
      </c>
      <c r="B25" s="14" t="s">
        <v>615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45793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618</v>
      </c>
      <c r="AG25" s="1" t="s">
        <v>125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408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603</v>
      </c>
      <c r="AG26" s="1" t="s">
        <v>123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603</v>
      </c>
      <c r="AG27" s="1" t="s">
        <v>123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45783</v>
      </c>
      <c r="B28" s="14" t="s">
        <v>604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192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603</v>
      </c>
      <c r="AG28" s="1" t="s">
        <v>123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676</v>
      </c>
      <c r="AG29" s="1" t="s">
        <v>125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45791</v>
      </c>
      <c r="B30" s="14" t="s">
        <v>674</v>
      </c>
      <c r="C30" s="9" t="s">
        <v>73</v>
      </c>
      <c r="D30" s="13" t="s">
        <v>677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662.93796800000007</v>
      </c>
    </row>
    <row r="31" spans="1:56" ht="27.75" customHeight="1" x14ac:dyDescent="0.45">
      <c r="A31" s="3">
        <v>45791</v>
      </c>
      <c r="B31" s="14" t="s">
        <v>674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45789</v>
      </c>
      <c r="B32" s="14" t="s">
        <v>678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192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124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789.21186666666665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680</v>
      </c>
      <c r="AG33" s="1" t="s">
        <v>124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705.02926755555563</v>
      </c>
    </row>
    <row r="34" spans="1:56" ht="27.75" customHeight="1" x14ac:dyDescent="0.45">
      <c r="A34" s="3">
        <v>45791</v>
      </c>
      <c r="B34" s="14" t="s">
        <v>674</v>
      </c>
      <c r="C34" s="9" t="s">
        <v>73</v>
      </c>
      <c r="D34" s="13" t="s">
        <v>675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680</v>
      </c>
      <c r="AG34" s="1" t="s">
        <v>123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605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606</v>
      </c>
      <c r="AG35" s="1" t="s">
        <v>123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606</v>
      </c>
      <c r="AG36" s="1" t="s">
        <v>123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45784</v>
      </c>
      <c r="B37" s="14" t="s">
        <v>602</v>
      </c>
      <c r="C37" s="9" t="s">
        <v>73</v>
      </c>
      <c r="D37" s="13" t="s">
        <v>228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606</v>
      </c>
      <c r="AG37" s="1" t="s">
        <v>123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45784</v>
      </c>
      <c r="B38" s="14" t="s">
        <v>602</v>
      </c>
      <c r="C38" s="9" t="s">
        <v>73</v>
      </c>
      <c r="D38" s="13" t="s">
        <v>503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607</v>
      </c>
      <c r="AG38" s="1" t="s">
        <v>123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45784</v>
      </c>
      <c r="B39" s="14" t="s">
        <v>602</v>
      </c>
      <c r="C39" s="9" t="s">
        <v>73</v>
      </c>
      <c r="D39" s="13" t="s">
        <v>189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607</v>
      </c>
      <c r="AG39" s="1" t="s">
        <v>123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225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607</v>
      </c>
      <c r="AG40" s="1" t="s">
        <v>123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608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607</v>
      </c>
      <c r="AG41" s="1" t="s">
        <v>123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45791</v>
      </c>
      <c r="B42" s="14" t="s">
        <v>679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680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705.02926755555563</v>
      </c>
    </row>
    <row r="43" spans="1:56" ht="27.75" customHeight="1" x14ac:dyDescent="0.45">
      <c r="A43" s="3">
        <v>45791</v>
      </c>
      <c r="B43" s="14" t="s">
        <v>679</v>
      </c>
      <c r="C43" s="9" t="s">
        <v>73</v>
      </c>
      <c r="D43" s="13" t="s">
        <v>267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680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705.02926755555563</v>
      </c>
    </row>
    <row r="44" spans="1:56" ht="27.75" customHeight="1" x14ac:dyDescent="0.45">
      <c r="A44" s="3">
        <v>45791</v>
      </c>
      <c r="B44" s="14" t="s">
        <v>679</v>
      </c>
      <c r="C44" s="9" t="s">
        <v>73</v>
      </c>
      <c r="D44" s="13" t="s">
        <v>266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680</v>
      </c>
      <c r="AG44" s="1" t="s">
        <v>122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352.51463377777782</v>
      </c>
    </row>
    <row r="45" spans="1:56" ht="27.75" customHeight="1" x14ac:dyDescent="0.45">
      <c r="A45" s="3">
        <v>45791</v>
      </c>
      <c r="B45" s="14" t="s">
        <v>674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192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123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1988.8139040000001</v>
      </c>
    </row>
    <row r="46" spans="1:56" ht="27.75" customHeight="1" x14ac:dyDescent="0.45">
      <c r="A46" s="3" t="s">
        <v>145</v>
      </c>
      <c r="B46" s="14" t="s">
        <v>145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192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6629.37968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245452.90000000002</v>
      </c>
      <c r="AB47" s="8">
        <v>39395.400000000009</v>
      </c>
      <c r="AC47" s="8">
        <v>206057.5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customHeight="1" x14ac:dyDescent="0.45">
      <c r="A48" s="3">
        <v>45782</v>
      </c>
      <c r="B48" s="14" t="s">
        <v>588</v>
      </c>
      <c r="C48" s="9" t="s">
        <v>279</v>
      </c>
      <c r="D48" s="13" t="s">
        <v>589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33</v>
      </c>
      <c r="R48" s="10">
        <v>226.04464319999994</v>
      </c>
      <c r="S48" s="9" t="s">
        <v>132</v>
      </c>
      <c r="T48" s="12">
        <v>45793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280</v>
      </c>
      <c r="AA48" s="8">
        <v>11525.250000000002</v>
      </c>
      <c r="AB48" s="8">
        <v>11525.250000000002</v>
      </c>
      <c r="AC48" s="8">
        <v>0</v>
      </c>
      <c r="AD48" s="8">
        <v>1135</v>
      </c>
      <c r="AE48" s="8">
        <v>10390.250000000002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45793</v>
      </c>
      <c r="AK48" s="3">
        <v>45789</v>
      </c>
      <c r="AL48" s="3">
        <v>45783</v>
      </c>
      <c r="AM48" s="3">
        <v>45790</v>
      </c>
      <c r="AN48" s="3">
        <v>45791</v>
      </c>
      <c r="AO48" s="3">
        <v>45791</v>
      </c>
      <c r="AP48" s="3">
        <v>45788</v>
      </c>
      <c r="AQ48" s="3">
        <v>45792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280</v>
      </c>
      <c r="AA49" s="8">
        <v>11525.250000000002</v>
      </c>
      <c r="AB49" s="8">
        <v>11525.250000000002</v>
      </c>
      <c r="AC49" s="8">
        <v>0</v>
      </c>
      <c r="AD49" s="8">
        <v>1135</v>
      </c>
      <c r="AE49" s="8">
        <v>10390.250000000002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281</v>
      </c>
      <c r="BD49" s="56">
        <v>0</v>
      </c>
    </row>
    <row r="50" spans="1:56" ht="27.75" customHeight="1" x14ac:dyDescent="0.45">
      <c r="A50" s="3">
        <v>45721</v>
      </c>
      <c r="B50" s="14" t="s">
        <v>353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230</v>
      </c>
      <c r="BD51" s="56">
        <v>0</v>
      </c>
    </row>
    <row r="52" spans="1:56" ht="27.75" customHeight="1" x14ac:dyDescent="0.45">
      <c r="A52" s="3" t="s">
        <v>145</v>
      </c>
      <c r="B52" s="14" t="s">
        <v>145</v>
      </c>
      <c r="C52" s="9" t="s">
        <v>562</v>
      </c>
      <c r="D52" s="13" t="s">
        <v>563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150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1149.1877222222222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>
        <v>45766</v>
      </c>
      <c r="B54" s="14" t="s">
        <v>473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466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467</v>
      </c>
      <c r="AG54" s="1" t="s">
        <v>124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45720</v>
      </c>
      <c r="B56" s="14" t="s">
        <v>348</v>
      </c>
      <c r="C56" s="9" t="s">
        <v>111</v>
      </c>
      <c r="D56" s="13" t="s">
        <v>341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45791</v>
      </c>
      <c r="U56" s="11">
        <v>5297</v>
      </c>
      <c r="V56" s="10">
        <v>5315</v>
      </c>
      <c r="W56" s="10">
        <v>0</v>
      </c>
      <c r="X56" s="10">
        <v>5700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45791</v>
      </c>
      <c r="AK56" s="3">
        <v>45787</v>
      </c>
      <c r="AL56" s="3">
        <v>45780</v>
      </c>
      <c r="AM56" s="3">
        <v>45788</v>
      </c>
      <c r="AN56" s="3">
        <v>45789</v>
      </c>
      <c r="AO56" s="3">
        <v>45790</v>
      </c>
      <c r="AP56" s="3">
        <v>45786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45792</v>
      </c>
      <c r="U57" s="11">
        <v>5200</v>
      </c>
      <c r="V57" s="10">
        <v>0</v>
      </c>
      <c r="W57" s="10">
        <v>5200</v>
      </c>
      <c r="X57" s="10">
        <v>35628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271</v>
      </c>
      <c r="AG57" s="1" t="s">
        <v>123</v>
      </c>
      <c r="AH57" s="1" t="s">
        <v>75</v>
      </c>
      <c r="AI57" s="1">
        <v>4</v>
      </c>
      <c r="AJ57" s="3">
        <v>45792</v>
      </c>
      <c r="AK57" s="3">
        <v>45788</v>
      </c>
      <c r="AL57" s="3">
        <v>45781</v>
      </c>
      <c r="AM57" s="3">
        <v>45789</v>
      </c>
      <c r="AN57" s="3">
        <v>45790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45786</v>
      </c>
      <c r="B58" s="14" t="s">
        <v>665</v>
      </c>
      <c r="C58" s="9" t="s">
        <v>111</v>
      </c>
      <c r="D58" s="13" t="s">
        <v>652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45756</v>
      </c>
      <c r="B59" s="14" t="s">
        <v>442</v>
      </c>
      <c r="C59" s="9" t="s">
        <v>111</v>
      </c>
      <c r="D59" s="13" t="s">
        <v>420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45793</v>
      </c>
      <c r="U59" s="11">
        <v>3000</v>
      </c>
      <c r="V59" s="10">
        <v>0</v>
      </c>
      <c r="W59" s="10">
        <v>3000</v>
      </c>
      <c r="X59" s="10">
        <v>3300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45793</v>
      </c>
      <c r="AK59" s="3">
        <v>45789</v>
      </c>
      <c r="AL59" s="3">
        <v>45782</v>
      </c>
      <c r="AM59" s="3">
        <v>45790</v>
      </c>
      <c r="AN59" s="3">
        <v>45791</v>
      </c>
      <c r="AO59" s="3">
        <v>45792</v>
      </c>
      <c r="AP59" s="3">
        <v>45788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45783</v>
      </c>
      <c r="B60" s="14" t="s">
        <v>664</v>
      </c>
      <c r="C60" s="9" t="s">
        <v>154</v>
      </c>
      <c r="D60" s="13" t="s">
        <v>590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45797</v>
      </c>
      <c r="U60" s="11">
        <v>10385</v>
      </c>
      <c r="V60" s="10">
        <v>0</v>
      </c>
      <c r="W60" s="10">
        <v>10385</v>
      </c>
      <c r="X60" s="10">
        <v>0</v>
      </c>
      <c r="Y60" s="10">
        <v>10904.25</v>
      </c>
      <c r="Z60" s="9" t="s">
        <v>81</v>
      </c>
      <c r="AA60" s="8">
        <v>11171.040650000001</v>
      </c>
      <c r="AB60" s="8">
        <v>11171.040650000001</v>
      </c>
      <c r="AC60" s="8">
        <v>0</v>
      </c>
      <c r="AD60" s="8">
        <v>0</v>
      </c>
      <c r="AE60" s="8">
        <v>11171.040650000001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45797</v>
      </c>
      <c r="AK60" s="3">
        <v>45793</v>
      </c>
      <c r="AL60" s="3">
        <v>45786</v>
      </c>
      <c r="AM60" s="3">
        <v>45794</v>
      </c>
      <c r="AN60" s="3">
        <v>45795</v>
      </c>
      <c r="AO60" s="3">
        <v>45796</v>
      </c>
      <c r="AP60" s="3">
        <v>45792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45783</v>
      </c>
      <c r="B61" s="14" t="s">
        <v>664</v>
      </c>
      <c r="C61" s="9" t="s">
        <v>154</v>
      </c>
      <c r="D61" s="13" t="s">
        <v>591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45789</v>
      </c>
      <c r="B62" s="14" t="s">
        <v>137</v>
      </c>
      <c r="C62" s="9" t="s">
        <v>80</v>
      </c>
      <c r="D62" s="13" t="s">
        <v>681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61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45785</v>
      </c>
      <c r="B63" s="14" t="s">
        <v>630</v>
      </c>
      <c r="C63" s="9" t="s">
        <v>631</v>
      </c>
      <c r="D63" s="13" t="s">
        <v>632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239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0</v>
      </c>
      <c r="AE63" s="8">
        <v>8801.1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45720</v>
      </c>
      <c r="B64" s="14" t="s">
        <v>350</v>
      </c>
      <c r="C64" s="9" t="s">
        <v>111</v>
      </c>
      <c r="D64" s="13" t="s">
        <v>344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 t="s">
        <v>145</v>
      </c>
      <c r="B65" s="14" t="s">
        <v>145</v>
      </c>
      <c r="C65" s="9" t="s">
        <v>151</v>
      </c>
      <c r="D65" s="13" t="s">
        <v>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100000</v>
      </c>
      <c r="V65" s="10">
        <v>0</v>
      </c>
      <c r="W65" s="10">
        <v>100000</v>
      </c>
      <c r="X65" s="10">
        <v>0</v>
      </c>
      <c r="Y65" s="10">
        <v>105000</v>
      </c>
      <c r="Z65" s="9" t="s">
        <v>81</v>
      </c>
      <c r="AA65" s="8">
        <v>104775.00000000001</v>
      </c>
      <c r="AB65" s="8">
        <v>13378</v>
      </c>
      <c r="AC65" s="8">
        <v>91397.000000000015</v>
      </c>
      <c r="AD65" s="8">
        <v>0</v>
      </c>
      <c r="AE65" s="8">
        <v>104775.00000000001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6905.5511111111109</v>
      </c>
    </row>
    <row r="66" spans="1:56" ht="27.75" customHeight="1" x14ac:dyDescent="0.45">
      <c r="A66" s="3">
        <v>45790</v>
      </c>
      <c r="B66" s="14" t="s">
        <v>137</v>
      </c>
      <c r="C66" s="9" t="s">
        <v>154</v>
      </c>
      <c r="D66" s="13" t="s">
        <v>682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0</v>
      </c>
      <c r="AC66" s="8">
        <v>21513.800000000003</v>
      </c>
      <c r="AD66" s="8">
        <v>0</v>
      </c>
      <c r="AE66" s="8">
        <v>21513.800000000003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1625.4871111111113</v>
      </c>
    </row>
    <row r="67" spans="1:56" ht="27.75" customHeight="1" x14ac:dyDescent="0.45">
      <c r="A67" s="3">
        <v>45790</v>
      </c>
      <c r="B67" s="14" t="s">
        <v>137</v>
      </c>
      <c r="C67" s="9" t="s">
        <v>154</v>
      </c>
      <c r="D67" s="13" t="s">
        <v>683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7.75" customHeight="1" x14ac:dyDescent="0.45">
      <c r="A68" s="3">
        <v>45790</v>
      </c>
      <c r="B68" s="14" t="s">
        <v>137</v>
      </c>
      <c r="C68" s="9" t="s">
        <v>154</v>
      </c>
      <c r="D68" s="13" t="s">
        <v>684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45807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7.75" customHeight="1" x14ac:dyDescent="0.45">
      <c r="A69" s="3">
        <v>45766</v>
      </c>
      <c r="B69" s="14" t="s">
        <v>483</v>
      </c>
      <c r="C69" s="9" t="s">
        <v>151</v>
      </c>
      <c r="D69" s="13" t="s">
        <v>160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1866</v>
      </c>
      <c r="V69" s="10">
        <v>608</v>
      </c>
      <c r="W69" s="10">
        <v>1258</v>
      </c>
      <c r="X69" s="10">
        <v>21370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271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45766</v>
      </c>
      <c r="B70" s="14" t="s">
        <v>483</v>
      </c>
      <c r="C70" s="9" t="s">
        <v>151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1120</v>
      </c>
      <c r="V70" s="10">
        <v>700</v>
      </c>
      <c r="W70" s="10">
        <v>420</v>
      </c>
      <c r="X70" s="10">
        <v>11100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271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45782</v>
      </c>
      <c r="B71" s="14" t="s">
        <v>137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81</v>
      </c>
      <c r="AA71" s="8">
        <v>27590.75</v>
      </c>
      <c r="AB71" s="8">
        <v>0</v>
      </c>
      <c r="AC71" s="8">
        <v>27590.75</v>
      </c>
      <c r="AD71" s="8">
        <v>0</v>
      </c>
      <c r="AE71" s="8">
        <v>27590.75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2084.6344444444444</v>
      </c>
    </row>
    <row r="72" spans="1:56" ht="27.75" customHeight="1" x14ac:dyDescent="0.45">
      <c r="A72" s="3">
        <v>45766</v>
      </c>
      <c r="B72" s="14" t="s">
        <v>479</v>
      </c>
      <c r="C72" s="9" t="s">
        <v>151</v>
      </c>
      <c r="D72" s="13" t="s">
        <v>302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271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468</v>
      </c>
      <c r="AZ72" s="2">
        <v>0</v>
      </c>
      <c r="BA72" s="2">
        <v>0</v>
      </c>
      <c r="BB72" s="2">
        <v>0</v>
      </c>
      <c r="BC72" s="1" t="s">
        <v>107</v>
      </c>
      <c r="BD72" s="56">
        <v>108.69125666666667</v>
      </c>
    </row>
    <row r="73" spans="1:56" ht="27.75" customHeight="1" x14ac:dyDescent="0.45">
      <c r="A73" s="3">
        <v>45756</v>
      </c>
      <c r="B73" s="14" t="s">
        <v>443</v>
      </c>
      <c r="C73" s="9" t="s">
        <v>80</v>
      </c>
      <c r="D73" s="13" t="s">
        <v>444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141</v>
      </c>
      <c r="U73" s="11">
        <v>3000</v>
      </c>
      <c r="V73" s="10">
        <v>3000</v>
      </c>
      <c r="W73" s="10">
        <v>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141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354</v>
      </c>
      <c r="C75" s="9" t="s">
        <v>151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237</v>
      </c>
      <c r="C76" s="9" t="s">
        <v>151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356</v>
      </c>
      <c r="C77" s="9" t="s">
        <v>151</v>
      </c>
      <c r="D77" s="13" t="s">
        <v>343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 t="s">
        <v>145</v>
      </c>
      <c r="B78" s="14" t="s">
        <v>145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45740</v>
      </c>
      <c r="B79" s="14" t="s">
        <v>384</v>
      </c>
      <c r="C79" s="9" t="s">
        <v>80</v>
      </c>
      <c r="D79" s="13" t="s">
        <v>292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7.75" customHeight="1" x14ac:dyDescent="0.45">
      <c r="A82" s="3">
        <v>45681</v>
      </c>
      <c r="B82" s="14" t="s">
        <v>311</v>
      </c>
      <c r="C82" s="9" t="s">
        <v>80</v>
      </c>
      <c r="D82" s="13" t="s">
        <v>309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262.82226666666674</v>
      </c>
    </row>
    <row r="83" spans="1:56" ht="27.75" customHeight="1" x14ac:dyDescent="0.45">
      <c r="A83" s="3">
        <v>45705</v>
      </c>
      <c r="B83" s="14" t="s">
        <v>330</v>
      </c>
      <c r="C83" s="9" t="s">
        <v>151</v>
      </c>
      <c r="D83" s="13" t="s">
        <v>205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336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45674</v>
      </c>
      <c r="B84" s="14" t="s">
        <v>307</v>
      </c>
      <c r="C84" s="9" t="s">
        <v>151</v>
      </c>
      <c r="D84" s="13" t="s">
        <v>305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335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236</v>
      </c>
      <c r="C85" s="9" t="s">
        <v>151</v>
      </c>
      <c r="D85" s="13" t="s">
        <v>232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201</v>
      </c>
      <c r="C86" s="9" t="s">
        <v>151</v>
      </c>
      <c r="D86" s="13" t="s">
        <v>199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45523</v>
      </c>
      <c r="B87" s="14" t="s">
        <v>201</v>
      </c>
      <c r="C87" s="9" t="s">
        <v>151</v>
      </c>
      <c r="D87" s="13" t="s">
        <v>200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45752</v>
      </c>
      <c r="B88" s="14" t="s">
        <v>414</v>
      </c>
      <c r="C88" s="9" t="s">
        <v>80</v>
      </c>
      <c r="D88" s="13" t="s">
        <v>415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45741</v>
      </c>
      <c r="B89" s="14" t="s">
        <v>387</v>
      </c>
      <c r="C89" s="9" t="s">
        <v>111</v>
      </c>
      <c r="D89" s="13" t="s">
        <v>382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45741</v>
      </c>
      <c r="B90" s="14" t="s">
        <v>388</v>
      </c>
      <c r="C90" s="9" t="s">
        <v>111</v>
      </c>
      <c r="D90" s="13" t="s">
        <v>383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45720</v>
      </c>
      <c r="B91" s="14" t="s">
        <v>137</v>
      </c>
      <c r="C91" s="9" t="s">
        <v>111</v>
      </c>
      <c r="D91" s="13" t="s">
        <v>264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45720</v>
      </c>
      <c r="B92" s="14" t="s">
        <v>137</v>
      </c>
      <c r="C92" s="9" t="s">
        <v>111</v>
      </c>
      <c r="D92" s="13" t="s">
        <v>289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45541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213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298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45548</v>
      </c>
      <c r="B94" s="14" t="s">
        <v>211</v>
      </c>
      <c r="C94" s="9" t="s">
        <v>111</v>
      </c>
      <c r="D94" s="13" t="s">
        <v>210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2500</v>
      </c>
      <c r="V94" s="10">
        <v>2364</v>
      </c>
      <c r="W94" s="10">
        <v>136</v>
      </c>
      <c r="X94" s="10">
        <v>5500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144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45581</v>
      </c>
      <c r="B95" s="14" t="s">
        <v>217</v>
      </c>
      <c r="C95" s="9" t="s">
        <v>111</v>
      </c>
      <c r="D95" s="13" t="s">
        <v>218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3194</v>
      </c>
      <c r="W95" s="10">
        <v>0</v>
      </c>
      <c r="X95" s="10">
        <v>5632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84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293518.36140000011</v>
      </c>
      <c r="AB96" s="8">
        <v>47417.930650000002</v>
      </c>
      <c r="AC96" s="8">
        <v>246100.43075000003</v>
      </c>
      <c r="AD96" s="8">
        <v>0</v>
      </c>
      <c r="AE96" s="8">
        <v>293518.36140000011</v>
      </c>
      <c r="AF96" s="8" t="s">
        <v>58</v>
      </c>
      <c r="AG96" s="1" t="s">
        <v>124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45785</v>
      </c>
      <c r="B97" s="14" t="s">
        <v>620</v>
      </c>
      <c r="C97" s="9" t="s">
        <v>86</v>
      </c>
      <c r="D97" s="13" t="s">
        <v>238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45793</v>
      </c>
      <c r="U97" s="11">
        <v>10000</v>
      </c>
      <c r="V97" s="10">
        <v>0</v>
      </c>
      <c r="W97" s="10">
        <v>10000</v>
      </c>
      <c r="X97" s="10">
        <v>10305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233</v>
      </c>
      <c r="AG97" s="1" t="s">
        <v>124</v>
      </c>
      <c r="AH97" s="1" t="s">
        <v>74</v>
      </c>
      <c r="AI97" s="1">
        <v>2</v>
      </c>
      <c r="AJ97" s="3">
        <v>45793</v>
      </c>
      <c r="AK97" s="3">
        <v>0</v>
      </c>
      <c r="AL97" s="3">
        <v>45784</v>
      </c>
      <c r="AM97" s="3">
        <v>45791</v>
      </c>
      <c r="AN97" s="3">
        <v>45792</v>
      </c>
      <c r="AO97" s="3">
        <v>45792</v>
      </c>
      <c r="AP97" s="3">
        <v>45788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45783</v>
      </c>
      <c r="B98" s="14" t="s">
        <v>610</v>
      </c>
      <c r="C98" s="9" t="s">
        <v>73</v>
      </c>
      <c r="D98" s="13" t="s">
        <v>611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155</v>
      </c>
      <c r="T98" s="12">
        <v>45800</v>
      </c>
      <c r="U98" s="11">
        <v>5000</v>
      </c>
      <c r="V98" s="10">
        <v>0</v>
      </c>
      <c r="W98" s="10">
        <v>5000</v>
      </c>
      <c r="X98" s="10">
        <v>5500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606</v>
      </c>
      <c r="AG98" s="1" t="s">
        <v>126</v>
      </c>
      <c r="AH98" s="1" t="s">
        <v>74</v>
      </c>
      <c r="AI98" s="1">
        <v>2</v>
      </c>
      <c r="AJ98" s="3">
        <v>45800</v>
      </c>
      <c r="AK98" s="3">
        <v>0</v>
      </c>
      <c r="AL98" s="3">
        <v>45791</v>
      </c>
      <c r="AM98" s="3">
        <v>45798</v>
      </c>
      <c r="AN98" s="3">
        <v>45799</v>
      </c>
      <c r="AO98" s="3">
        <v>45799</v>
      </c>
      <c r="AP98" s="3">
        <v>45795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45771</v>
      </c>
      <c r="B99" s="14" t="s">
        <v>565</v>
      </c>
      <c r="C99" s="9" t="s">
        <v>86</v>
      </c>
      <c r="D99" s="13" t="s">
        <v>299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45803</v>
      </c>
      <c r="U99" s="11">
        <v>10000</v>
      </c>
      <c r="V99" s="10">
        <v>0</v>
      </c>
      <c r="W99" s="10">
        <v>10000</v>
      </c>
      <c r="X99" s="10">
        <v>10300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331</v>
      </c>
      <c r="AG99" s="1" t="s">
        <v>124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45771</v>
      </c>
      <c r="B100" s="14" t="s">
        <v>565</v>
      </c>
      <c r="C100" s="9" t="s">
        <v>86</v>
      </c>
      <c r="D100" s="13" t="s">
        <v>550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5000</v>
      </c>
      <c r="V100" s="10">
        <v>0</v>
      </c>
      <c r="W100" s="10">
        <v>5000</v>
      </c>
      <c r="X100" s="10">
        <v>5440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331</v>
      </c>
      <c r="AG100" s="1" t="s">
        <v>124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45785</v>
      </c>
      <c r="B101" s="14" t="s">
        <v>633</v>
      </c>
      <c r="C101" s="9" t="s">
        <v>86</v>
      </c>
      <c r="D101" s="13" t="s">
        <v>332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30000</v>
      </c>
      <c r="V101" s="10">
        <v>0</v>
      </c>
      <c r="W101" s="10">
        <v>30000</v>
      </c>
      <c r="X101" s="10">
        <v>26485</v>
      </c>
      <c r="Y101" s="10">
        <v>3690.75</v>
      </c>
      <c r="Z101" s="9" t="s">
        <v>82</v>
      </c>
      <c r="AA101" s="8">
        <v>3970.1028675000002</v>
      </c>
      <c r="AB101" s="8">
        <v>3970.1028675000002</v>
      </c>
      <c r="AC101" s="8">
        <v>0</v>
      </c>
      <c r="AD101" s="8">
        <v>0</v>
      </c>
      <c r="AE101" s="8">
        <v>0</v>
      </c>
      <c r="AF101" s="8" t="s">
        <v>634</v>
      </c>
      <c r="AG101" s="1" t="s">
        <v>123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633</v>
      </c>
      <c r="C102" s="9" t="s">
        <v>86</v>
      </c>
      <c r="D102" s="13" t="s">
        <v>352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45810</v>
      </c>
      <c r="U102" s="11">
        <v>10000</v>
      </c>
      <c r="V102" s="10">
        <v>0</v>
      </c>
      <c r="W102" s="10">
        <v>10000</v>
      </c>
      <c r="X102" s="10">
        <v>10000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634</v>
      </c>
      <c r="AG102" s="1" t="s">
        <v>123</v>
      </c>
      <c r="AH102" s="1" t="s">
        <v>74</v>
      </c>
      <c r="AI102" s="1">
        <v>2</v>
      </c>
      <c r="AJ102" s="3">
        <v>45810</v>
      </c>
      <c r="AK102" s="3">
        <v>0</v>
      </c>
      <c r="AL102" s="3">
        <v>45801</v>
      </c>
      <c r="AM102" s="3">
        <v>45808</v>
      </c>
      <c r="AN102" s="3">
        <v>45809</v>
      </c>
      <c r="AO102" s="3">
        <v>45809</v>
      </c>
      <c r="AP102" s="3">
        <v>45805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45785</v>
      </c>
      <c r="B103" s="14" t="s">
        <v>635</v>
      </c>
      <c r="C103" s="9" t="s">
        <v>86</v>
      </c>
      <c r="D103" s="13" t="s">
        <v>238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45812</v>
      </c>
      <c r="U103" s="11">
        <v>10000</v>
      </c>
      <c r="V103" s="10">
        <v>0</v>
      </c>
      <c r="W103" s="10">
        <v>10000</v>
      </c>
      <c r="X103" s="10">
        <v>10305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123</v>
      </c>
      <c r="AH103" s="1" t="s">
        <v>74</v>
      </c>
      <c r="AI103" s="1">
        <v>2</v>
      </c>
      <c r="AJ103" s="3">
        <v>45812</v>
      </c>
      <c r="AK103" s="3">
        <v>0</v>
      </c>
      <c r="AL103" s="3">
        <v>45803</v>
      </c>
      <c r="AM103" s="3">
        <v>45810</v>
      </c>
      <c r="AN103" s="3">
        <v>45811</v>
      </c>
      <c r="AO103" s="3">
        <v>45811</v>
      </c>
      <c r="AP103" s="3">
        <v>45807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45785</v>
      </c>
      <c r="B104" s="14" t="s">
        <v>636</v>
      </c>
      <c r="C104" s="9" t="s">
        <v>86</v>
      </c>
      <c r="D104" s="13" t="s">
        <v>637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45813</v>
      </c>
      <c r="U104" s="11">
        <v>13000</v>
      </c>
      <c r="V104" s="10">
        <v>0</v>
      </c>
      <c r="W104" s="10">
        <v>13000</v>
      </c>
      <c r="X104" s="10">
        <v>0</v>
      </c>
      <c r="Y104" s="10">
        <v>13650</v>
      </c>
      <c r="Z104" s="9" t="s">
        <v>82</v>
      </c>
      <c r="AA104" s="8">
        <v>13983.970000000001</v>
      </c>
      <c r="AB104" s="8">
        <v>13983.970000000001</v>
      </c>
      <c r="AC104" s="8">
        <v>0</v>
      </c>
      <c r="AD104" s="8">
        <v>0</v>
      </c>
      <c r="AE104" s="8">
        <v>0</v>
      </c>
      <c r="AF104" s="8" t="s">
        <v>277</v>
      </c>
      <c r="AG104" s="1" t="s">
        <v>123</v>
      </c>
      <c r="AH104" s="1" t="s">
        <v>74</v>
      </c>
      <c r="AI104" s="1">
        <v>2</v>
      </c>
      <c r="AJ104" s="3">
        <v>45813</v>
      </c>
      <c r="AK104" s="3">
        <v>0</v>
      </c>
      <c r="AL104" s="3">
        <v>45804</v>
      </c>
      <c r="AM104" s="3">
        <v>45811</v>
      </c>
      <c r="AN104" s="3">
        <v>45812</v>
      </c>
      <c r="AO104" s="3">
        <v>45812</v>
      </c>
      <c r="AP104" s="3">
        <v>45808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638</v>
      </c>
      <c r="C105" s="9" t="s">
        <v>86</v>
      </c>
      <c r="D105" s="13" t="s">
        <v>639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284</v>
      </c>
      <c r="T105" s="12">
        <v>45814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82</v>
      </c>
      <c r="AA105" s="8">
        <v>3227.07</v>
      </c>
      <c r="AB105" s="8">
        <v>3227.07</v>
      </c>
      <c r="AC105" s="8">
        <v>0</v>
      </c>
      <c r="AD105" s="8">
        <v>0</v>
      </c>
      <c r="AE105" s="8">
        <v>0</v>
      </c>
      <c r="AF105" s="8" t="s">
        <v>270</v>
      </c>
      <c r="AG105" s="1" t="s">
        <v>123</v>
      </c>
      <c r="AH105" s="1" t="s">
        <v>74</v>
      </c>
      <c r="AI105" s="1">
        <v>2</v>
      </c>
      <c r="AJ105" s="3">
        <v>45814</v>
      </c>
      <c r="AK105" s="3">
        <v>0</v>
      </c>
      <c r="AL105" s="3">
        <v>45805</v>
      </c>
      <c r="AM105" s="3">
        <v>45812</v>
      </c>
      <c r="AN105" s="3">
        <v>45813</v>
      </c>
      <c r="AO105" s="3">
        <v>45813</v>
      </c>
      <c r="AP105" s="3">
        <v>45809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45785</v>
      </c>
      <c r="B106" s="14" t="s">
        <v>640</v>
      </c>
      <c r="C106" s="9" t="s">
        <v>86</v>
      </c>
      <c r="D106" s="13" t="s">
        <v>641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45817</v>
      </c>
      <c r="U106" s="11">
        <v>60000</v>
      </c>
      <c r="V106" s="10">
        <v>0</v>
      </c>
      <c r="W106" s="10">
        <v>60000</v>
      </c>
      <c r="X106" s="10">
        <v>0</v>
      </c>
      <c r="Y106" s="10">
        <v>63000</v>
      </c>
      <c r="Z106" s="9" t="s">
        <v>82</v>
      </c>
      <c r="AA106" s="8">
        <v>64541.400000000009</v>
      </c>
      <c r="AB106" s="8">
        <v>5228</v>
      </c>
      <c r="AC106" s="8">
        <v>59313.400000000009</v>
      </c>
      <c r="AD106" s="8">
        <v>0</v>
      </c>
      <c r="AE106" s="8">
        <v>0</v>
      </c>
      <c r="AF106" s="8" t="s">
        <v>642</v>
      </c>
      <c r="AG106" s="1" t="s">
        <v>123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4534.1799111111113</v>
      </c>
    </row>
    <row r="107" spans="1:56" ht="27.75" customHeight="1" x14ac:dyDescent="0.45">
      <c r="A107" s="3">
        <v>45785</v>
      </c>
      <c r="B107" s="14" t="s">
        <v>643</v>
      </c>
      <c r="C107" s="9" t="s">
        <v>86</v>
      </c>
      <c r="D107" s="13" t="s">
        <v>644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15000</v>
      </c>
      <c r="V107" s="10">
        <v>0</v>
      </c>
      <c r="W107" s="10">
        <v>15000</v>
      </c>
      <c r="X107" s="10">
        <v>0</v>
      </c>
      <c r="Y107" s="10">
        <v>15750</v>
      </c>
      <c r="Z107" s="9" t="s">
        <v>82</v>
      </c>
      <c r="AA107" s="8">
        <v>16135.350000000002</v>
      </c>
      <c r="AB107" s="8">
        <v>0</v>
      </c>
      <c r="AC107" s="8">
        <v>16135.350000000002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1233.4578666666669</v>
      </c>
    </row>
    <row r="108" spans="1:56" ht="27.75" customHeight="1" x14ac:dyDescent="0.45">
      <c r="A108" s="3">
        <v>45785</v>
      </c>
      <c r="B108" s="14" t="s">
        <v>643</v>
      </c>
      <c r="C108" s="9" t="s">
        <v>86</v>
      </c>
      <c r="D108" s="13" t="s">
        <v>321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45817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82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0</v>
      </c>
      <c r="AF108" s="8" t="s">
        <v>642</v>
      </c>
      <c r="AG108" s="1" t="s">
        <v>123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3289.220977777778</v>
      </c>
    </row>
    <row r="109" spans="1:56" ht="27.75" customHeight="1" x14ac:dyDescent="0.45">
      <c r="A109" s="3">
        <v>45785</v>
      </c>
      <c r="B109" s="14" t="s">
        <v>645</v>
      </c>
      <c r="C109" s="9" t="s">
        <v>86</v>
      </c>
      <c r="D109" s="13" t="s">
        <v>639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284</v>
      </c>
      <c r="T109" s="12">
        <v>45834</v>
      </c>
      <c r="U109" s="11">
        <v>2000</v>
      </c>
      <c r="V109" s="10">
        <v>0</v>
      </c>
      <c r="W109" s="10">
        <v>2000</v>
      </c>
      <c r="X109" s="10">
        <v>0</v>
      </c>
      <c r="Y109" s="10">
        <v>2100</v>
      </c>
      <c r="Z109" s="9" t="s">
        <v>82</v>
      </c>
      <c r="AA109" s="8">
        <v>2151.38</v>
      </c>
      <c r="AB109" s="8">
        <v>2151.38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61</v>
      </c>
      <c r="AH109" s="1" t="s">
        <v>74</v>
      </c>
      <c r="AI109" s="1">
        <v>2</v>
      </c>
      <c r="AJ109" s="3">
        <v>45834</v>
      </c>
      <c r="AK109" s="3">
        <v>0</v>
      </c>
      <c r="AL109" s="3">
        <v>45825</v>
      </c>
      <c r="AM109" s="3">
        <v>45832</v>
      </c>
      <c r="AN109" s="3">
        <v>45833</v>
      </c>
      <c r="AO109" s="3">
        <v>45833</v>
      </c>
      <c r="AP109" s="3">
        <v>45829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137</v>
      </c>
      <c r="C110" s="9" t="s">
        <v>86</v>
      </c>
      <c r="D110" s="13" t="s">
        <v>653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642</v>
      </c>
      <c r="AG110" s="1" t="s">
        <v>122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1644.610488888889</v>
      </c>
    </row>
    <row r="111" spans="1:56" ht="27.75" customHeight="1" x14ac:dyDescent="0.45">
      <c r="A111" s="3">
        <v>45786</v>
      </c>
      <c r="B111" s="14" t="s">
        <v>137</v>
      </c>
      <c r="C111" s="9" t="s">
        <v>86</v>
      </c>
      <c r="D111" s="13" t="s">
        <v>654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284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270</v>
      </c>
      <c r="AG111" s="1" t="s">
        <v>122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200000</v>
      </c>
      <c r="V112" s="10">
        <v>0</v>
      </c>
      <c r="W112" s="10">
        <v>200000</v>
      </c>
      <c r="X112" s="10">
        <v>0</v>
      </c>
      <c r="Y112" s="10">
        <v>210000</v>
      </c>
      <c r="Z112" s="9" t="s">
        <v>82</v>
      </c>
      <c r="AA112" s="8">
        <v>209550.00000000003</v>
      </c>
      <c r="AB112" s="8">
        <v>0</v>
      </c>
      <c r="AC112" s="8">
        <v>209550.00000000003</v>
      </c>
      <c r="AD112" s="8">
        <v>0</v>
      </c>
      <c r="AE112" s="8">
        <v>0</v>
      </c>
      <c r="AF112" s="8" t="s">
        <v>271</v>
      </c>
      <c r="AG112" s="1" t="s">
        <v>122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16018.933333333336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388857.57286750007</v>
      </c>
      <c r="AB113" s="8">
        <v>28560.522867500003</v>
      </c>
      <c r="AC113" s="8">
        <v>360297.05000000005</v>
      </c>
      <c r="AD113" s="8">
        <v>0</v>
      </c>
      <c r="AE113" s="8">
        <v>0</v>
      </c>
      <c r="AF113" s="8" t="s">
        <v>58</v>
      </c>
      <c r="AG113" s="1" t="s">
        <v>122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 t="s">
        <v>145</v>
      </c>
      <c r="B114" s="14" t="s">
        <v>145</v>
      </c>
      <c r="C114" s="9" t="s">
        <v>567</v>
      </c>
      <c r="D114" s="13" t="s">
        <v>567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568</v>
      </c>
      <c r="AA114" s="8">
        <v>1249170.095</v>
      </c>
      <c r="AB114" s="8">
        <v>178553</v>
      </c>
      <c r="AC114" s="8">
        <v>1070617.095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569</v>
      </c>
      <c r="BD114" s="56">
        <v>94035.8681775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568</v>
      </c>
      <c r="AA115" s="8">
        <v>1249170.095</v>
      </c>
      <c r="AB115" s="8">
        <v>178553</v>
      </c>
      <c r="AC115" s="8">
        <v>1070617.095</v>
      </c>
      <c r="AD115" s="8">
        <v>0</v>
      </c>
      <c r="AE115" s="8">
        <v>0</v>
      </c>
      <c r="AF115" s="8" t="s">
        <v>58</v>
      </c>
      <c r="AG115" s="1" t="s">
        <v>125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570</v>
      </c>
      <c r="BD115" s="56">
        <v>0</v>
      </c>
    </row>
    <row r="116" spans="1:56" ht="27.75" customHeight="1" x14ac:dyDescent="0.45">
      <c r="A116" s="3" t="s">
        <v>145</v>
      </c>
      <c r="B116" s="14" t="s">
        <v>145</v>
      </c>
      <c r="C116" s="9" t="s">
        <v>191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336.68748749999992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139</v>
      </c>
      <c r="AA117" s="8">
        <v>5518.15</v>
      </c>
      <c r="AB117" s="8">
        <v>585</v>
      </c>
      <c r="AC117" s="8">
        <v>4933.1499999999996</v>
      </c>
      <c r="AD117" s="8">
        <v>0</v>
      </c>
      <c r="AE117" s="8">
        <v>0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45785</v>
      </c>
      <c r="B118" s="14" t="s">
        <v>647</v>
      </c>
      <c r="C118" s="9" t="s">
        <v>552</v>
      </c>
      <c r="D118" s="13" t="s">
        <v>534</v>
      </c>
      <c r="E118" s="9">
        <v>21</v>
      </c>
      <c r="F118" s="9">
        <v>34</v>
      </c>
      <c r="G118" s="9" t="s">
        <v>60</v>
      </c>
      <c r="H118" s="9">
        <v>0</v>
      </c>
      <c r="I118" s="9">
        <v>76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45799</v>
      </c>
      <c r="U118" s="11">
        <v>8000</v>
      </c>
      <c r="V118" s="10">
        <v>0</v>
      </c>
      <c r="W118" s="10">
        <v>8000</v>
      </c>
      <c r="X118" s="10">
        <v>7946</v>
      </c>
      <c r="Y118" s="10">
        <v>56.7</v>
      </c>
      <c r="Z118" s="9" t="s">
        <v>453</v>
      </c>
      <c r="AA118" s="8">
        <v>56.239029000000002</v>
      </c>
      <c r="AB118" s="8">
        <v>56.239029000000002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74</v>
      </c>
      <c r="AI118" s="1">
        <v>2</v>
      </c>
      <c r="AJ118" s="3">
        <v>45799</v>
      </c>
      <c r="AK118" s="3">
        <v>0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</v>
      </c>
      <c r="F119" s="9">
        <v>37</v>
      </c>
      <c r="G119" s="9" t="s">
        <v>60</v>
      </c>
      <c r="H119" s="9">
        <v>0</v>
      </c>
      <c r="I119" s="9">
        <v>83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453</v>
      </c>
      <c r="AA119" s="8">
        <v>56.239029000000002</v>
      </c>
      <c r="AB119" s="8">
        <v>56.239029000000002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124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454</v>
      </c>
      <c r="BD119" s="56">
        <v>0</v>
      </c>
    </row>
    <row r="120" spans="1:56" ht="27.75" customHeight="1" x14ac:dyDescent="0.45">
      <c r="A120" s="3">
        <v>45548</v>
      </c>
      <c r="B120" s="14" t="s">
        <v>212</v>
      </c>
      <c r="C120" s="9" t="s">
        <v>111</v>
      </c>
      <c r="D120" s="13" t="s">
        <v>206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6.3177287838719982</v>
      </c>
      <c r="Q120" s="10">
        <v>0</v>
      </c>
      <c r="R120" s="10">
        <v>6.3177287838719982</v>
      </c>
      <c r="S120" s="9" t="s">
        <v>67</v>
      </c>
      <c r="T120" s="12">
        <v>45793</v>
      </c>
      <c r="U120" s="11">
        <v>5000</v>
      </c>
      <c r="V120" s="10">
        <v>4709</v>
      </c>
      <c r="W120" s="10">
        <v>291</v>
      </c>
      <c r="X120" s="10">
        <v>10557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592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customHeight="1" x14ac:dyDescent="0.45">
      <c r="A121" s="3">
        <v>45785</v>
      </c>
      <c r="B121" s="14" t="s">
        <v>624</v>
      </c>
      <c r="C121" s="9" t="s">
        <v>115</v>
      </c>
      <c r="D121" s="13" t="s">
        <v>357</v>
      </c>
      <c r="E121" s="9">
        <v>21</v>
      </c>
      <c r="F121" s="9">
        <v>37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45793</v>
      </c>
      <c r="U121" s="11">
        <v>35000</v>
      </c>
      <c r="V121" s="10">
        <v>0</v>
      </c>
      <c r="W121" s="10">
        <v>35000</v>
      </c>
      <c r="X121" s="10">
        <v>52500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126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45785</v>
      </c>
      <c r="B122" s="14" t="s">
        <v>625</v>
      </c>
      <c r="C122" s="9" t="s">
        <v>115</v>
      </c>
      <c r="D122" s="13" t="s">
        <v>627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45793</v>
      </c>
      <c r="U122" s="11">
        <v>10567</v>
      </c>
      <c r="V122" s="10">
        <v>0</v>
      </c>
      <c r="W122" s="10">
        <v>10567</v>
      </c>
      <c r="X122" s="10">
        <v>21600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667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45756</v>
      </c>
      <c r="B123" s="14" t="s">
        <v>445</v>
      </c>
      <c r="C123" s="9" t="s">
        <v>111</v>
      </c>
      <c r="D123" s="13" t="s">
        <v>422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130.26244915199996</v>
      </c>
      <c r="Q123" s="10">
        <v>0</v>
      </c>
      <c r="R123" s="10">
        <v>130.26244915199996</v>
      </c>
      <c r="S123" s="9" t="s">
        <v>67</v>
      </c>
      <c r="T123" s="12">
        <v>45793</v>
      </c>
      <c r="U123" s="11">
        <v>6000</v>
      </c>
      <c r="V123" s="10">
        <v>0</v>
      </c>
      <c r="W123" s="10">
        <v>6000</v>
      </c>
      <c r="X123" s="10">
        <v>6306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124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45783</v>
      </c>
      <c r="B124" s="14" t="s">
        <v>622</v>
      </c>
      <c r="C124" s="9" t="s">
        <v>203</v>
      </c>
      <c r="D124" s="13" t="s">
        <v>595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3930</v>
      </c>
      <c r="Y124" s="10">
        <v>1123.5</v>
      </c>
      <c r="Z124" s="9" t="s">
        <v>128</v>
      </c>
      <c r="AA124" s="8">
        <v>1208.5377150000002</v>
      </c>
      <c r="AB124" s="8">
        <v>1208.5377150000002</v>
      </c>
      <c r="AC124" s="8">
        <v>0</v>
      </c>
      <c r="AD124" s="8">
        <v>0</v>
      </c>
      <c r="AE124" s="8">
        <v>1208.5377150000002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45783</v>
      </c>
      <c r="B125" s="14" t="s">
        <v>622</v>
      </c>
      <c r="C125" s="9" t="s">
        <v>203</v>
      </c>
      <c r="D125" s="13" t="s">
        <v>596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71</v>
      </c>
      <c r="T125" s="12">
        <v>45793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128</v>
      </c>
      <c r="AA125" s="8">
        <v>5378.4500000000007</v>
      </c>
      <c r="AB125" s="8">
        <v>5378.4500000000007</v>
      </c>
      <c r="AC125" s="8">
        <v>0</v>
      </c>
      <c r="AD125" s="8">
        <v>0</v>
      </c>
      <c r="AE125" s="8">
        <v>5378.4500000000007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45792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45783</v>
      </c>
      <c r="B126" s="14" t="s">
        <v>623</v>
      </c>
      <c r="C126" s="9" t="s">
        <v>203</v>
      </c>
      <c r="D126" s="13" t="s">
        <v>597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45793</v>
      </c>
      <c r="U126" s="11">
        <v>5000</v>
      </c>
      <c r="V126" s="10">
        <v>0</v>
      </c>
      <c r="W126" s="10">
        <v>5000</v>
      </c>
      <c r="X126" s="10">
        <v>5485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45793</v>
      </c>
      <c r="AK126" s="3">
        <v>45789</v>
      </c>
      <c r="AL126" s="3">
        <v>45783</v>
      </c>
      <c r="AM126" s="3">
        <v>45790</v>
      </c>
      <c r="AN126" s="3">
        <v>45791</v>
      </c>
      <c r="AO126" s="3">
        <v>45791</v>
      </c>
      <c r="AP126" s="3">
        <v>45788</v>
      </c>
      <c r="AQ126" s="3">
        <v>45792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45783</v>
      </c>
      <c r="B127" s="14" t="s">
        <v>623</v>
      </c>
      <c r="C127" s="9" t="s">
        <v>203</v>
      </c>
      <c r="D127" s="13" t="s">
        <v>598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45793</v>
      </c>
      <c r="AK127" s="3">
        <v>45789</v>
      </c>
      <c r="AL127" s="3">
        <v>45783</v>
      </c>
      <c r="AM127" s="3">
        <v>45790</v>
      </c>
      <c r="AN127" s="3">
        <v>45791</v>
      </c>
      <c r="AO127" s="3">
        <v>45791</v>
      </c>
      <c r="AP127" s="3">
        <v>45788</v>
      </c>
      <c r="AQ127" s="3">
        <v>45792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45786</v>
      </c>
      <c r="B128" s="14" t="s">
        <v>670</v>
      </c>
      <c r="C128" s="9" t="s">
        <v>115</v>
      </c>
      <c r="D128" s="13" t="s">
        <v>655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45793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128</v>
      </c>
      <c r="AA128" s="8">
        <v>53784.500000000007</v>
      </c>
      <c r="AB128" s="8">
        <v>53784.500000000007</v>
      </c>
      <c r="AC128" s="8">
        <v>0</v>
      </c>
      <c r="AD128" s="8">
        <v>53784.500000000007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45786</v>
      </c>
      <c r="B129" s="14" t="s">
        <v>668</v>
      </c>
      <c r="C129" s="9" t="s">
        <v>566</v>
      </c>
      <c r="D129" s="13" t="s">
        <v>648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45786</v>
      </c>
      <c r="B130" s="14" t="s">
        <v>669</v>
      </c>
      <c r="C130" s="9" t="s">
        <v>566</v>
      </c>
      <c r="D130" s="13" t="s">
        <v>649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45789</v>
      </c>
      <c r="B131" s="14" t="s">
        <v>137</v>
      </c>
      <c r="C131" s="9" t="s">
        <v>80</v>
      </c>
      <c r="D131" s="13" t="s">
        <v>685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45797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128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45789</v>
      </c>
      <c r="B132" s="14" t="s">
        <v>137</v>
      </c>
      <c r="C132" s="9" t="s">
        <v>80</v>
      </c>
      <c r="D132" s="13" t="s">
        <v>686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67</v>
      </c>
      <c r="T132" s="12">
        <v>45797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128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45797</v>
      </c>
      <c r="AK132" s="3">
        <v>45793</v>
      </c>
      <c r="AL132" s="3">
        <v>45787</v>
      </c>
      <c r="AM132" s="3">
        <v>45794</v>
      </c>
      <c r="AN132" s="3">
        <v>45795</v>
      </c>
      <c r="AO132" s="3">
        <v>45795</v>
      </c>
      <c r="AP132" s="3">
        <v>45792</v>
      </c>
      <c r="AQ132" s="3">
        <v>45796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45789</v>
      </c>
      <c r="B133" s="14" t="s">
        <v>137</v>
      </c>
      <c r="C133" s="9" t="s">
        <v>80</v>
      </c>
      <c r="D133" s="13" t="s">
        <v>687</v>
      </c>
      <c r="E133" s="9">
        <v>21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42</v>
      </c>
      <c r="O133" s="9">
        <v>40</v>
      </c>
      <c r="P133" s="10">
        <v>68.387785804799989</v>
      </c>
      <c r="Q133" s="10">
        <v>0</v>
      </c>
      <c r="R133" s="10">
        <v>68.387785804799989</v>
      </c>
      <c r="S133" s="9" t="s">
        <v>67</v>
      </c>
      <c r="T133" s="12">
        <v>45797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128</v>
      </c>
      <c r="AA133" s="8">
        <v>3478.5300000000007</v>
      </c>
      <c r="AB133" s="8">
        <v>3478.5300000000007</v>
      </c>
      <c r="AC133" s="8">
        <v>0</v>
      </c>
      <c r="AD133" s="8">
        <v>3478.5300000000007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45797</v>
      </c>
      <c r="AK133" s="3">
        <v>45793</v>
      </c>
      <c r="AL133" s="3">
        <v>45787</v>
      </c>
      <c r="AM133" s="3">
        <v>45794</v>
      </c>
      <c r="AN133" s="3">
        <v>45795</v>
      </c>
      <c r="AO133" s="3">
        <v>45795</v>
      </c>
      <c r="AP133" s="3">
        <v>45792</v>
      </c>
      <c r="AQ133" s="3">
        <v>45796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45789</v>
      </c>
      <c r="B134" s="14" t="s">
        <v>137</v>
      </c>
      <c r="C134" s="9" t="s">
        <v>80</v>
      </c>
      <c r="D134" s="13" t="s">
        <v>688</v>
      </c>
      <c r="E134" s="9">
        <v>21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5797.55</v>
      </c>
      <c r="AB134" s="8">
        <v>5797.55</v>
      </c>
      <c r="AC134" s="8">
        <v>0</v>
      </c>
      <c r="AD134" s="8">
        <v>5797.55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45785</v>
      </c>
      <c r="B135" s="14" t="s">
        <v>625</v>
      </c>
      <c r="C135" s="9" t="s">
        <v>115</v>
      </c>
      <c r="D135" s="13" t="s">
        <v>626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45785</v>
      </c>
      <c r="B136" s="14" t="s">
        <v>625</v>
      </c>
      <c r="C136" s="9" t="s">
        <v>115</v>
      </c>
      <c r="D136" s="13" t="s">
        <v>628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45786</v>
      </c>
      <c r="B137" s="14" t="s">
        <v>671</v>
      </c>
      <c r="C137" s="9" t="s">
        <v>115</v>
      </c>
      <c r="D137" s="13" t="s">
        <v>656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45800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128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2320.6936060000003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517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45800</v>
      </c>
      <c r="AK138" s="3">
        <v>45796</v>
      </c>
      <c r="AL138" s="3">
        <v>45790</v>
      </c>
      <c r="AM138" s="3">
        <v>45797</v>
      </c>
      <c r="AN138" s="3">
        <v>45798</v>
      </c>
      <c r="AO138" s="3">
        <v>45798</v>
      </c>
      <c r="AP138" s="3">
        <v>45795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657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7861</v>
      </c>
      <c r="AC140" s="8">
        <v>9350.0400000000009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672.39254319999998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128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317.46284826666664</v>
      </c>
    </row>
    <row r="142" spans="1:56" ht="27.75" customHeight="1" x14ac:dyDescent="0.45">
      <c r="A142" s="3">
        <v>45786</v>
      </c>
      <c r="B142" s="14" t="s">
        <v>670</v>
      </c>
      <c r="C142" s="9" t="s">
        <v>115</v>
      </c>
      <c r="D142" s="13" t="s">
        <v>516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128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3867.8226766666667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357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128</v>
      </c>
      <c r="AA143" s="8">
        <v>53784.500000000007</v>
      </c>
      <c r="AB143" s="8">
        <v>0</v>
      </c>
      <c r="AC143" s="8">
        <v>53784.500000000007</v>
      </c>
      <c r="AD143" s="8">
        <v>0</v>
      </c>
      <c r="AE143" s="8">
        <v>53784.500000000007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3867.8226766666667</v>
      </c>
    </row>
    <row r="144" spans="1:56" ht="27.75" customHeight="1" x14ac:dyDescent="0.45">
      <c r="A144" s="3" t="s">
        <v>145</v>
      </c>
      <c r="B144" s="14" t="s">
        <v>145</v>
      </c>
      <c r="C144" s="9" t="s">
        <v>115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45838</v>
      </c>
      <c r="U144" s="11">
        <v>130000</v>
      </c>
      <c r="V144" s="10">
        <v>0</v>
      </c>
      <c r="W144" s="10">
        <v>130000</v>
      </c>
      <c r="X144" s="10">
        <v>0</v>
      </c>
      <c r="Y144" s="10">
        <v>136500</v>
      </c>
      <c r="Z144" s="9" t="s">
        <v>128</v>
      </c>
      <c r="AA144" s="8">
        <v>139839.70000000001</v>
      </c>
      <c r="AB144" s="8">
        <v>0</v>
      </c>
      <c r="AC144" s="8">
        <v>139839.70000000001</v>
      </c>
      <c r="AD144" s="8">
        <v>0</v>
      </c>
      <c r="AE144" s="8">
        <v>139839.70000000001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10056.338959333332</v>
      </c>
    </row>
    <row r="145" spans="1:56" ht="27.75" customHeight="1" x14ac:dyDescent="0.45">
      <c r="A145" s="3">
        <v>45631</v>
      </c>
      <c r="B145" s="14" t="s">
        <v>250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61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286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>
        <v>45631</v>
      </c>
      <c r="B146" s="14" t="s">
        <v>251</v>
      </c>
      <c r="C146" s="9" t="s">
        <v>113</v>
      </c>
      <c r="D146" s="13" t="s">
        <v>158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128</v>
      </c>
      <c r="AA146" s="8">
        <v>17211.04</v>
      </c>
      <c r="AB146" s="8">
        <v>0</v>
      </c>
      <c r="AC146" s="8">
        <v>17211.04</v>
      </c>
      <c r="AD146" s="8">
        <v>0</v>
      </c>
      <c r="AE146" s="8">
        <v>17211.04</v>
      </c>
      <c r="AF146" s="8">
        <v>0</v>
      </c>
      <c r="AG146" s="1" t="s">
        <v>123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287</v>
      </c>
      <c r="AZ146" s="2">
        <v>0</v>
      </c>
      <c r="BA146" s="2">
        <v>0</v>
      </c>
      <c r="BB146" s="2">
        <v>0</v>
      </c>
      <c r="BC146" s="1" t="s">
        <v>129</v>
      </c>
      <c r="BD146" s="56">
        <v>1237.7032565333332</v>
      </c>
    </row>
    <row r="147" spans="1:56" ht="27.75" customHeight="1" x14ac:dyDescent="0.45">
      <c r="A147" s="3" t="s">
        <v>145</v>
      </c>
      <c r="B147" s="14" t="s">
        <v>145</v>
      </c>
      <c r="C147" s="9" t="s">
        <v>113</v>
      </c>
      <c r="D147" s="13" t="s">
        <v>158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773.56453533333331</v>
      </c>
    </row>
    <row r="148" spans="1:56" ht="27.75" customHeight="1" x14ac:dyDescent="0.45">
      <c r="A148" s="3" t="s">
        <v>145</v>
      </c>
      <c r="B148" s="14" t="s">
        <v>145</v>
      </c>
      <c r="C148" s="9" t="s">
        <v>111</v>
      </c>
      <c r="D148" s="13" t="s">
        <v>61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227.95928601599996</v>
      </c>
      <c r="Q148" s="10">
        <v>0</v>
      </c>
      <c r="R148" s="10">
        <v>227.95928601599996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128</v>
      </c>
      <c r="AA148" s="8">
        <v>11595.1</v>
      </c>
      <c r="AB148" s="8">
        <v>0</v>
      </c>
      <c r="AC148" s="8">
        <v>11595.1</v>
      </c>
      <c r="AD148" s="8">
        <v>0</v>
      </c>
      <c r="AE148" s="8">
        <v>11595.1</v>
      </c>
      <c r="AF148" s="8">
        <v>0</v>
      </c>
      <c r="AG148" s="1" t="s">
        <v>122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833.84229133333326</v>
      </c>
    </row>
    <row r="149" spans="1:56" ht="27.75" customHeight="1" x14ac:dyDescent="0.45">
      <c r="A149" s="3">
        <v>45066</v>
      </c>
      <c r="B149" s="14" t="s">
        <v>135</v>
      </c>
      <c r="C149" s="9" t="s">
        <v>80</v>
      </c>
      <c r="D149" s="13" t="s">
        <v>134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128</v>
      </c>
      <c r="AA149" s="8">
        <v>5518.15</v>
      </c>
      <c r="AB149" s="8">
        <v>5518.15</v>
      </c>
      <c r="AC149" s="8">
        <v>0</v>
      </c>
      <c r="AD149" s="8">
        <v>5518.15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>
        <v>0</v>
      </c>
      <c r="H150" s="9">
        <v>0</v>
      </c>
      <c r="I150" s="9">
        <v>74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 t="s">
        <v>83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128</v>
      </c>
      <c r="AA150" s="8">
        <v>531300.18771500001</v>
      </c>
      <c r="AB150" s="8">
        <v>105783.847715</v>
      </c>
      <c r="AC150" s="8">
        <v>425516.34</v>
      </c>
      <c r="AD150" s="8">
        <v>75200.509999999995</v>
      </c>
      <c r="AE150" s="8">
        <v>456099.677715</v>
      </c>
      <c r="AF150" s="8" t="s">
        <v>58</v>
      </c>
      <c r="AG150" s="1" t="s">
        <v>126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130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141</v>
      </c>
      <c r="U151" s="11">
        <v>325632</v>
      </c>
      <c r="V151" s="10">
        <v>325632</v>
      </c>
      <c r="W151" s="10">
        <v>0</v>
      </c>
      <c r="X151" s="10">
        <v>329710</v>
      </c>
      <c r="Y151" s="10">
        <v>0</v>
      </c>
      <c r="Z151" s="9" t="s">
        <v>322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141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396</v>
      </c>
      <c r="AZ151" s="2">
        <v>0</v>
      </c>
      <c r="BA151" s="2">
        <v>0</v>
      </c>
      <c r="BB151" s="2">
        <v>0</v>
      </c>
      <c r="BC151" s="1" t="s">
        <v>324</v>
      </c>
      <c r="BD151" s="56">
        <v>0</v>
      </c>
    </row>
    <row r="152" spans="1:56" ht="27.75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 t="s">
        <v>141</v>
      </c>
      <c r="U152" s="11">
        <v>286971</v>
      </c>
      <c r="V152" s="10">
        <v>286971</v>
      </c>
      <c r="W152" s="10">
        <v>0</v>
      </c>
      <c r="X152" s="10">
        <v>288970</v>
      </c>
      <c r="Y152" s="10">
        <v>0</v>
      </c>
      <c r="Z152" s="9" t="s">
        <v>322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141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45720</v>
      </c>
      <c r="B153" s="14" t="s">
        <v>351</v>
      </c>
      <c r="C153" s="9" t="s">
        <v>345</v>
      </c>
      <c r="D153" s="13" t="s">
        <v>346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308</v>
      </c>
      <c r="T153" s="12">
        <v>45800</v>
      </c>
      <c r="U153" s="11">
        <v>300000</v>
      </c>
      <c r="V153" s="10">
        <v>20894</v>
      </c>
      <c r="W153" s="10">
        <v>279106</v>
      </c>
      <c r="X153" s="10">
        <v>103399</v>
      </c>
      <c r="Y153" s="10">
        <v>206431.05000000002</v>
      </c>
      <c r="Z153" s="9" t="s">
        <v>322</v>
      </c>
      <c r="AA153" s="8">
        <v>204752.76556350003</v>
      </c>
      <c r="AB153" s="8">
        <v>0</v>
      </c>
      <c r="AC153" s="8">
        <v>204752.76556350003</v>
      </c>
      <c r="AD153" s="8">
        <v>0</v>
      </c>
      <c r="AE153" s="8">
        <v>204752.76556350003</v>
      </c>
      <c r="AF153" s="8">
        <v>0</v>
      </c>
      <c r="AG153" s="1" t="s">
        <v>122</v>
      </c>
      <c r="AH153" s="1" t="s">
        <v>68</v>
      </c>
      <c r="AI153" s="1">
        <v>4</v>
      </c>
      <c r="AJ153" s="3">
        <v>45800</v>
      </c>
      <c r="AK153" s="3">
        <v>45796</v>
      </c>
      <c r="AL153" s="3">
        <v>45790</v>
      </c>
      <c r="AM153" s="3">
        <v>45797</v>
      </c>
      <c r="AN153" s="3">
        <v>45798</v>
      </c>
      <c r="AO153" s="3">
        <v>45798</v>
      </c>
      <c r="AP153" s="3">
        <v>45795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21877.150491241435</v>
      </c>
    </row>
    <row r="154" spans="1:56" ht="27.75" customHeight="1" x14ac:dyDescent="0.45">
      <c r="A154" s="3">
        <v>9</v>
      </c>
      <c r="B154" s="14" t="s">
        <v>137</v>
      </c>
      <c r="C154" s="9" t="s">
        <v>658</v>
      </c>
      <c r="D154" s="13" t="s">
        <v>659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660</v>
      </c>
      <c r="T154" s="12">
        <v>45863</v>
      </c>
      <c r="U154" s="11">
        <v>239700</v>
      </c>
      <c r="V154" s="10">
        <v>0</v>
      </c>
      <c r="W154" s="10">
        <v>239700</v>
      </c>
      <c r="X154" s="10">
        <v>0</v>
      </c>
      <c r="Y154" s="10">
        <v>251685</v>
      </c>
      <c r="Z154" s="9" t="s">
        <v>322</v>
      </c>
      <c r="AA154" s="8">
        <v>237751.239</v>
      </c>
      <c r="AB154" s="8">
        <v>33493</v>
      </c>
      <c r="AC154" s="8">
        <v>204258.239</v>
      </c>
      <c r="AD154" s="8">
        <v>0</v>
      </c>
      <c r="AE154" s="8">
        <v>237751.239</v>
      </c>
      <c r="AF154" s="8" t="s">
        <v>661</v>
      </c>
      <c r="AG154" s="1" t="s">
        <v>61</v>
      </c>
      <c r="AH154" s="1" t="s">
        <v>68</v>
      </c>
      <c r="AI154" s="1">
        <v>4</v>
      </c>
      <c r="AJ154" s="3">
        <v>45863</v>
      </c>
      <c r="AK154" s="3">
        <v>45859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324</v>
      </c>
      <c r="BD154" s="56">
        <v>21824.311976353336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63</v>
      </c>
      <c r="U155" s="11">
        <v>1087397</v>
      </c>
      <c r="V155" s="10">
        <v>0</v>
      </c>
      <c r="W155" s="10">
        <v>1087397</v>
      </c>
      <c r="X155" s="10">
        <v>0</v>
      </c>
      <c r="Y155" s="10">
        <v>1141766.8500000001</v>
      </c>
      <c r="Z155" s="9" t="s">
        <v>322</v>
      </c>
      <c r="AA155" s="8">
        <v>1078556.46239</v>
      </c>
      <c r="AB155" s="8">
        <v>0</v>
      </c>
      <c r="AC155" s="8">
        <v>1078556.46239</v>
      </c>
      <c r="AD155" s="8">
        <v>0</v>
      </c>
      <c r="AE155" s="8">
        <v>1078556.46239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519</v>
      </c>
      <c r="AZ155" s="2">
        <v>0</v>
      </c>
      <c r="BA155" s="2">
        <v>0</v>
      </c>
      <c r="BB155" s="2">
        <v>0</v>
      </c>
      <c r="BC155" s="1" t="s">
        <v>324</v>
      </c>
      <c r="BD155" s="56">
        <v>115240.16281816356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322</v>
      </c>
      <c r="AA156" s="8">
        <v>1521060.4669535002</v>
      </c>
      <c r="AB156" s="8">
        <v>33493</v>
      </c>
      <c r="AC156" s="8">
        <v>1487567.4669535002</v>
      </c>
      <c r="AD156" s="8">
        <v>0</v>
      </c>
      <c r="AE156" s="8">
        <v>1521060.4669535002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 t="s">
        <v>145</v>
      </c>
      <c r="B157" s="14" t="s">
        <v>145</v>
      </c>
      <c r="C157" s="9" t="s">
        <v>257</v>
      </c>
      <c r="D157" s="13" t="s">
        <v>61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11036.3</v>
      </c>
      <c r="AB157" s="8">
        <v>11036.3</v>
      </c>
      <c r="AC157" s="8">
        <v>0</v>
      </c>
      <c r="AD157" s="8">
        <v>0</v>
      </c>
      <c r="AE157" s="8">
        <v>11036.3</v>
      </c>
      <c r="AF157" s="8" t="s">
        <v>402</v>
      </c>
      <c r="AG157" s="1" t="s">
        <v>61</v>
      </c>
      <c r="AH157" s="1" t="s">
        <v>68</v>
      </c>
      <c r="AI157" s="1">
        <v>4</v>
      </c>
      <c r="AJ157" s="3">
        <v>45807</v>
      </c>
      <c r="AK157" s="3">
        <v>45803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145</v>
      </c>
      <c r="B158" s="14" t="s">
        <v>145</v>
      </c>
      <c r="C158" s="9" t="s">
        <v>282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45807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84</v>
      </c>
      <c r="AA158" s="8">
        <v>39674.800000000003</v>
      </c>
      <c r="AB158" s="8">
        <v>24677</v>
      </c>
      <c r="AC158" s="8">
        <v>14997.800000000003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45807</v>
      </c>
      <c r="AK158" s="3">
        <v>0</v>
      </c>
      <c r="AL158" s="3">
        <v>45798</v>
      </c>
      <c r="AM158" s="3">
        <v>45805</v>
      </c>
      <c r="AN158" s="3">
        <v>45806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1121.08555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 t="s">
        <v>66</v>
      </c>
      <c r="I159" s="9">
        <v>92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9918.7000000000007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45807</v>
      </c>
      <c r="AK159" s="3">
        <v>45803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 t="s">
        <v>145</v>
      </c>
      <c r="B160" s="14" t="s">
        <v>145</v>
      </c>
      <c r="C160" s="9" t="s">
        <v>295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273.84719423999996</v>
      </c>
      <c r="Q160" s="10">
        <v>0</v>
      </c>
      <c r="R160" s="10">
        <v>273.84719423999996</v>
      </c>
      <c r="S160" s="9" t="s">
        <v>132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72</v>
      </c>
      <c r="AI160" s="1">
        <v>3</v>
      </c>
      <c r="AJ160" s="3">
        <v>45807</v>
      </c>
      <c r="AK160" s="3">
        <v>0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45806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741.42282499999999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84</v>
      </c>
      <c r="AA161" s="8">
        <v>70548.5</v>
      </c>
      <c r="AB161" s="8">
        <v>35713.300000000003</v>
      </c>
      <c r="AC161" s="8">
        <v>34835.200000000004</v>
      </c>
      <c r="AD161" s="8">
        <v>0</v>
      </c>
      <c r="AE161" s="8">
        <v>20955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195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197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0</v>
      </c>
    </row>
    <row r="164" spans="1:56" ht="27.75" customHeight="1" x14ac:dyDescent="0.45">
      <c r="A164" s="3">
        <v>45749</v>
      </c>
      <c r="B164" s="14" t="s">
        <v>397</v>
      </c>
      <c r="C164" s="9" t="s">
        <v>398</v>
      </c>
      <c r="D164" s="13" t="s">
        <v>399</v>
      </c>
      <c r="E164" s="9">
        <v>23</v>
      </c>
      <c r="F164" s="9">
        <v>37</v>
      </c>
      <c r="G164" s="9" t="s">
        <v>60</v>
      </c>
      <c r="H164" s="9" t="s">
        <v>66</v>
      </c>
      <c r="I164" s="9">
        <v>115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80</v>
      </c>
      <c r="P164" s="10">
        <v>0</v>
      </c>
      <c r="Q164" s="10">
        <v>0</v>
      </c>
      <c r="R164" s="10">
        <v>0</v>
      </c>
      <c r="S164" s="9" t="s">
        <v>71</v>
      </c>
      <c r="T164" s="12">
        <v>45791</v>
      </c>
      <c r="U164" s="11">
        <v>8000</v>
      </c>
      <c r="V164" s="10">
        <v>8100</v>
      </c>
      <c r="W164" s="10">
        <v>0</v>
      </c>
      <c r="X164" s="10">
        <v>8400</v>
      </c>
      <c r="Y164" s="10">
        <v>0</v>
      </c>
      <c r="Z164" s="9" t="s">
        <v>275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300</v>
      </c>
      <c r="AG164" s="1" t="s">
        <v>125</v>
      </c>
      <c r="AH164" s="1" t="s">
        <v>68</v>
      </c>
      <c r="AI164" s="1">
        <v>4</v>
      </c>
      <c r="AJ164" s="3">
        <v>45791</v>
      </c>
      <c r="AK164" s="3">
        <v>45787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45786</v>
      </c>
      <c r="AQ164" s="3">
        <v>45790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587</v>
      </c>
      <c r="AZ164" s="2">
        <v>0</v>
      </c>
      <c r="BA164" s="2">
        <v>0</v>
      </c>
      <c r="BB164" s="2">
        <v>0</v>
      </c>
      <c r="BC164" s="1" t="s">
        <v>108</v>
      </c>
      <c r="BD164" s="56">
        <v>0</v>
      </c>
    </row>
    <row r="165" spans="1:56" ht="27.75" customHeight="1" x14ac:dyDescent="0.45">
      <c r="A165" s="3">
        <v>45772</v>
      </c>
      <c r="B165" s="14" t="s">
        <v>573</v>
      </c>
      <c r="C165" s="9" t="s">
        <v>555</v>
      </c>
      <c r="D165" s="13" t="s">
        <v>556</v>
      </c>
      <c r="E165" s="9">
        <v>23</v>
      </c>
      <c r="F165" s="9">
        <v>36</v>
      </c>
      <c r="G165" s="9" t="s">
        <v>60</v>
      </c>
      <c r="H165" s="9" t="s">
        <v>66</v>
      </c>
      <c r="I165" s="9">
        <v>110</v>
      </c>
      <c r="J165" s="9" t="s">
        <v>57</v>
      </c>
      <c r="K165" s="9">
        <v>5</v>
      </c>
      <c r="L165" s="9" t="s">
        <v>239</v>
      </c>
      <c r="M165" s="10">
        <v>24</v>
      </c>
      <c r="N165" s="9">
        <v>39</v>
      </c>
      <c r="O165" s="9">
        <v>60</v>
      </c>
      <c r="P165" s="10">
        <v>173.18984716799994</v>
      </c>
      <c r="Q165" s="10">
        <v>0</v>
      </c>
      <c r="R165" s="10">
        <v>173.18984716799994</v>
      </c>
      <c r="S165" s="9" t="s">
        <v>71</v>
      </c>
      <c r="T165" s="12">
        <v>45791</v>
      </c>
      <c r="U165" s="11">
        <v>5000</v>
      </c>
      <c r="V165" s="10">
        <v>0</v>
      </c>
      <c r="W165" s="10">
        <v>5000</v>
      </c>
      <c r="X165" s="10">
        <v>7530</v>
      </c>
      <c r="Y165" s="10">
        <v>0</v>
      </c>
      <c r="Z165" s="9" t="s">
        <v>275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300</v>
      </c>
      <c r="AG165" s="1" t="s">
        <v>122</v>
      </c>
      <c r="AH165" s="1" t="s">
        <v>68</v>
      </c>
      <c r="AI165" s="1">
        <v>4</v>
      </c>
      <c r="AJ165" s="3">
        <v>45791</v>
      </c>
      <c r="AK165" s="3">
        <v>45787</v>
      </c>
      <c r="AL165" s="3">
        <v>45781</v>
      </c>
      <c r="AM165" s="3">
        <v>45788</v>
      </c>
      <c r="AN165" s="3">
        <v>45789</v>
      </c>
      <c r="AO165" s="3">
        <v>45789</v>
      </c>
      <c r="AP165" s="3">
        <v>45786</v>
      </c>
      <c r="AQ165" s="3">
        <v>45790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672</v>
      </c>
      <c r="AZ165" s="2">
        <v>0</v>
      </c>
      <c r="BA165" s="2">
        <v>0</v>
      </c>
      <c r="BB165" s="2">
        <v>0</v>
      </c>
      <c r="BC165" s="1" t="s">
        <v>108</v>
      </c>
      <c r="BD165" s="56">
        <v>0</v>
      </c>
    </row>
    <row r="166" spans="1:56" ht="27.75" customHeight="1" x14ac:dyDescent="0.45">
      <c r="A166" s="3" t="s">
        <v>145</v>
      </c>
      <c r="B166" s="14" t="s">
        <v>145</v>
      </c>
      <c r="C166" s="9" t="s">
        <v>539</v>
      </c>
      <c r="D166" s="13" t="s">
        <v>540</v>
      </c>
      <c r="E166" s="9">
        <v>23</v>
      </c>
      <c r="F166" s="9">
        <v>37</v>
      </c>
      <c r="G166" s="9" t="s">
        <v>60</v>
      </c>
      <c r="H166" s="9">
        <v>0</v>
      </c>
      <c r="I166" s="9">
        <v>85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275</v>
      </c>
      <c r="AA166" s="8">
        <v>10756.900000000001</v>
      </c>
      <c r="AB166" s="8">
        <v>4000</v>
      </c>
      <c r="AC166" s="8">
        <v>6756.9000000000015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45807</v>
      </c>
      <c r="AK166" s="3">
        <v>0</v>
      </c>
      <c r="AL166" s="3">
        <v>45798</v>
      </c>
      <c r="AM166" s="3">
        <v>45805</v>
      </c>
      <c r="AN166" s="3">
        <v>45806</v>
      </c>
      <c r="AO166" s="3">
        <v>45806</v>
      </c>
      <c r="AP166" s="3">
        <v>45802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595.73334999999997</v>
      </c>
    </row>
    <row r="167" spans="1:56" ht="27.75" customHeight="1" x14ac:dyDescent="0.45">
      <c r="A167" s="3">
        <v>45727</v>
      </c>
      <c r="B167" s="14" t="s">
        <v>363</v>
      </c>
      <c r="C167" s="9" t="s">
        <v>115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240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275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278</v>
      </c>
      <c r="AG167" s="1" t="s">
        <v>122</v>
      </c>
      <c r="AH167" s="1" t="s">
        <v>162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102.23013166666668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275</v>
      </c>
      <c r="AA168" s="8">
        <v>11916.410000000002</v>
      </c>
      <c r="AB168" s="8">
        <v>4000</v>
      </c>
      <c r="AC168" s="8">
        <v>7916.4100000000017</v>
      </c>
      <c r="AD168" s="8">
        <v>0</v>
      </c>
      <c r="AE168" s="8">
        <v>1159.5100000000002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276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101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100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319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20669.966015416667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101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100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101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14645.084321243019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323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101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122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121</v>
      </c>
      <c r="BD177" s="56">
        <v>0</v>
      </c>
    </row>
    <row r="178" spans="1:56" ht="27.75" customHeight="1" x14ac:dyDescent="0.45">
      <c r="A178" s="3">
        <v>45782</v>
      </c>
      <c r="B178" s="14" t="s">
        <v>650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45792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10896</v>
      </c>
      <c r="AC178" s="8">
        <v>419.70000000000073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45792</v>
      </c>
      <c r="AK178" s="3">
        <v>0</v>
      </c>
      <c r="AL178" s="3">
        <v>0</v>
      </c>
      <c r="AM178" s="3">
        <v>0</v>
      </c>
      <c r="AN178" s="3">
        <v>0</v>
      </c>
      <c r="AO178" s="3">
        <v>45791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33.888443333333385</v>
      </c>
    </row>
    <row r="179" spans="1:56" ht="27.75" customHeight="1" x14ac:dyDescent="0.45">
      <c r="A179" s="3" t="s">
        <v>145</v>
      </c>
      <c r="B179" s="14" t="s">
        <v>145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913.67990999999995</v>
      </c>
    </row>
    <row r="180" spans="1:56" ht="27.75" customHeight="1" x14ac:dyDescent="0.45">
      <c r="A180" s="3" t="s">
        <v>145</v>
      </c>
      <c r="B180" s="14" t="s">
        <v>145</v>
      </c>
      <c r="C180" s="9" t="s">
        <v>152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145</v>
      </c>
      <c r="B181" s="14" t="s">
        <v>145</v>
      </c>
      <c r="C181" s="9" t="s">
        <v>202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214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83121.5</v>
      </c>
      <c r="AB182" s="8">
        <v>10896</v>
      </c>
      <c r="AC182" s="8">
        <v>72225.5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222</v>
      </c>
      <c r="D183" s="13" t="s">
        <v>403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209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2234.1258622222217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163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242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125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542.13559111111113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242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124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2471.1874488888889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242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126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243</v>
      </c>
      <c r="BD187" s="56">
        <v>0</v>
      </c>
    </row>
    <row r="188" spans="1:56" ht="27.75" customHeight="1" x14ac:dyDescent="0.45">
      <c r="A188" s="3">
        <v>45785</v>
      </c>
      <c r="B188" s="14" t="s">
        <v>651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45796</v>
      </c>
      <c r="U188" s="11">
        <v>20000</v>
      </c>
      <c r="V188" s="10">
        <v>0</v>
      </c>
      <c r="W188" s="10">
        <v>20000</v>
      </c>
      <c r="X188" s="10">
        <v>0</v>
      </c>
      <c r="Y188" s="10">
        <v>0</v>
      </c>
      <c r="Z188" s="9" t="s">
        <v>89</v>
      </c>
      <c r="AA188" s="8">
        <v>24866.6</v>
      </c>
      <c r="AB188" s="8">
        <v>11297</v>
      </c>
      <c r="AC188" s="8">
        <v>13569.599999999999</v>
      </c>
      <c r="AD188" s="8">
        <v>7297</v>
      </c>
      <c r="AE188" s="8">
        <v>17569.599999999999</v>
      </c>
      <c r="AF188" s="8" t="s">
        <v>278</v>
      </c>
      <c r="AG188" s="1" t="s">
        <v>122</v>
      </c>
      <c r="AH188" s="1" t="s">
        <v>68</v>
      </c>
      <c r="AI188" s="1">
        <v>4</v>
      </c>
      <c r="AJ188" s="3">
        <v>45796</v>
      </c>
      <c r="AK188" s="3">
        <v>45792</v>
      </c>
      <c r="AL188" s="3">
        <v>45786</v>
      </c>
      <c r="AM188" s="3">
        <v>45793</v>
      </c>
      <c r="AN188" s="3">
        <v>45794</v>
      </c>
      <c r="AO188" s="3">
        <v>45794</v>
      </c>
      <c r="AP188" s="3">
        <v>45791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157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1399.4780800000001</v>
      </c>
    </row>
    <row r="189" spans="1:56" ht="27.75" customHeight="1" x14ac:dyDescent="0.45">
      <c r="A189" s="3">
        <v>45723</v>
      </c>
      <c r="B189" s="14" t="s">
        <v>359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45798</v>
      </c>
      <c r="U189" s="11">
        <v>3854</v>
      </c>
      <c r="V189" s="10">
        <v>0</v>
      </c>
      <c r="W189" s="10">
        <v>3854</v>
      </c>
      <c r="X189" s="10">
        <v>10500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45805</v>
      </c>
      <c r="U190" s="11">
        <v>25000</v>
      </c>
      <c r="V190" s="10">
        <v>0</v>
      </c>
      <c r="W190" s="10">
        <v>25000</v>
      </c>
      <c r="X190" s="10">
        <v>11775</v>
      </c>
      <c r="Y190" s="10">
        <v>13886.25</v>
      </c>
      <c r="Z190" s="9" t="s">
        <v>89</v>
      </c>
      <c r="AA190" s="8">
        <v>17265.191212499998</v>
      </c>
      <c r="AB190" s="8">
        <v>0</v>
      </c>
      <c r="AC190" s="8">
        <v>17265.191212499998</v>
      </c>
      <c r="AD190" s="8">
        <v>0</v>
      </c>
      <c r="AE190" s="8">
        <v>17265.191212499998</v>
      </c>
      <c r="AF190" s="8" t="s">
        <v>278</v>
      </c>
      <c r="AG190" s="1" t="s">
        <v>124</v>
      </c>
      <c r="AH190" s="1" t="s">
        <v>68</v>
      </c>
      <c r="AI190" s="1">
        <v>4</v>
      </c>
      <c r="AJ190" s="3">
        <v>45805</v>
      </c>
      <c r="AK190" s="3">
        <v>45801</v>
      </c>
      <c r="AL190" s="3">
        <v>45795</v>
      </c>
      <c r="AM190" s="3">
        <v>45802</v>
      </c>
      <c r="AN190" s="3">
        <v>45803</v>
      </c>
      <c r="AO190" s="3">
        <v>45803</v>
      </c>
      <c r="AP190" s="3">
        <v>45800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1780.6167203825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42131.7912125</v>
      </c>
      <c r="AB191" s="8">
        <v>11297</v>
      </c>
      <c r="AC191" s="8">
        <v>30834.791212499997</v>
      </c>
      <c r="AD191" s="8">
        <v>7297</v>
      </c>
      <c r="AE191" s="8">
        <v>34834.7912125</v>
      </c>
      <c r="AF191" s="8" t="s">
        <v>58</v>
      </c>
      <c r="AG191" s="1" t="s">
        <v>125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109</v>
      </c>
      <c r="BD191" s="56">
        <v>0</v>
      </c>
    </row>
    <row r="192" spans="1:56" ht="27.75" customHeight="1" x14ac:dyDescent="0.45">
      <c r="A192" s="3">
        <v>45768</v>
      </c>
      <c r="B192" s="14" t="s">
        <v>529</v>
      </c>
      <c r="C192" s="9" t="s">
        <v>164</v>
      </c>
      <c r="D192" s="13" t="s">
        <v>165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45791</v>
      </c>
      <c r="U192" s="11">
        <v>50000</v>
      </c>
      <c r="V192" s="10">
        <v>5677</v>
      </c>
      <c r="W192" s="10">
        <v>44323</v>
      </c>
      <c r="X192" s="10">
        <v>52983</v>
      </c>
      <c r="Y192" s="10">
        <v>0</v>
      </c>
      <c r="Z192" s="9" t="s">
        <v>136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166</v>
      </c>
      <c r="AI192" s="1">
        <v>2</v>
      </c>
      <c r="AJ192" s="3">
        <v>45791</v>
      </c>
      <c r="AK192" s="3">
        <v>0</v>
      </c>
      <c r="AL192" s="3">
        <v>45782</v>
      </c>
      <c r="AM192" s="3">
        <v>45789</v>
      </c>
      <c r="AN192" s="3">
        <v>0</v>
      </c>
      <c r="AO192" s="3">
        <v>45790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11930</v>
      </c>
      <c r="AC193" s="8">
        <v>1620.9000000000015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182.17115000000018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11930</v>
      </c>
      <c r="AC194" s="8">
        <v>1620.9000000000015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024D-BB1A-4E27-BF3F-76B00EAE8143}">
  <sheetPr filterMode="1">
    <tabColor rgb="FFFFFF00"/>
  </sheetPr>
  <dimension ref="A1:BD202"/>
  <sheetViews>
    <sheetView zoomScale="80" zoomScaleNormal="80" workbookViewId="0">
      <selection activeCell="T131" sqref="T13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24970</v>
      </c>
      <c r="E3" s="81" t="s">
        <v>52</v>
      </c>
      <c r="F3" s="81"/>
      <c r="G3" s="82">
        <v>11.58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hidden="1" customHeight="1" x14ac:dyDescent="0.45">
      <c r="A8" s="3">
        <v>45789</v>
      </c>
      <c r="B8" s="14" t="s">
        <v>137</v>
      </c>
      <c r="C8" s="9" t="s">
        <v>492</v>
      </c>
      <c r="D8" s="13" t="s">
        <v>662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hidden="1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hidden="1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hidden="1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hidden="1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186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45734</v>
      </c>
      <c r="B15" s="14" t="s">
        <v>374</v>
      </c>
      <c r="C15" s="9" t="s">
        <v>334</v>
      </c>
      <c r="D15" s="13" t="s">
        <v>310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132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586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hidden="1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24425</v>
      </c>
      <c r="AC16" s="8">
        <v>1978.2999999999993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143.66854222222219</v>
      </c>
    </row>
    <row r="17" spans="1:56" ht="27.75" hidden="1" customHeight="1" x14ac:dyDescent="0.45">
      <c r="A17" s="3" t="s">
        <v>145</v>
      </c>
      <c r="B17" s="14" t="s">
        <v>145</v>
      </c>
      <c r="C17" s="9" t="s">
        <v>559</v>
      </c>
      <c r="D17" s="13" t="s">
        <v>560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186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360.15901777777782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hidden="1" customHeight="1" x14ac:dyDescent="0.45">
      <c r="A19" s="3" t="s">
        <v>145</v>
      </c>
      <c r="B19" s="14" t="s">
        <v>145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186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hidden="1" customHeight="1" x14ac:dyDescent="0.45">
      <c r="A20" s="3" t="s">
        <v>145</v>
      </c>
      <c r="B20" s="14" t="s">
        <v>145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186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3834.93264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185287.51169499999</v>
      </c>
      <c r="AB21" s="8">
        <v>28172.361695</v>
      </c>
      <c r="AC21" s="8">
        <v>157115.15</v>
      </c>
      <c r="AD21" s="8">
        <v>0</v>
      </c>
      <c r="AE21" s="8">
        <v>0</v>
      </c>
      <c r="AF21" s="8" t="s">
        <v>58</v>
      </c>
      <c r="AG21" s="1" t="s">
        <v>124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hidden="1" customHeight="1" x14ac:dyDescent="0.45">
      <c r="A22" s="3">
        <v>45769</v>
      </c>
      <c r="B22" s="14" t="s">
        <v>496</v>
      </c>
      <c r="C22" s="9" t="s">
        <v>73</v>
      </c>
      <c r="D22" s="13" t="s">
        <v>267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505</v>
      </c>
      <c r="AG22" s="1" t="s">
        <v>125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601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hidden="1" customHeight="1" x14ac:dyDescent="0.45">
      <c r="A23" s="3">
        <v>45769</v>
      </c>
      <c r="B23" s="14" t="s">
        <v>496</v>
      </c>
      <c r="C23" s="9" t="s">
        <v>73</v>
      </c>
      <c r="D23" s="13" t="s">
        <v>506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124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hidden="1" customHeight="1" x14ac:dyDescent="0.45">
      <c r="A24" s="3">
        <v>45769</v>
      </c>
      <c r="B24" s="14" t="s">
        <v>496</v>
      </c>
      <c r="C24" s="9" t="s">
        <v>73</v>
      </c>
      <c r="D24" s="13" t="s">
        <v>433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124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hidden="1" customHeight="1" x14ac:dyDescent="0.45">
      <c r="A25" s="3">
        <v>45769</v>
      </c>
      <c r="B25" s="14" t="s">
        <v>507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10000</v>
      </c>
      <c r="V25" s="10">
        <v>9804</v>
      </c>
      <c r="W25" s="10">
        <v>196</v>
      </c>
      <c r="X25" s="10">
        <v>0</v>
      </c>
      <c r="Y25" s="10">
        <v>0</v>
      </c>
      <c r="Z25" s="9" t="s">
        <v>192</v>
      </c>
      <c r="AA25" s="8">
        <v>205.35900000000001</v>
      </c>
      <c r="AB25" s="8">
        <v>205.35900000000001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hidden="1" customHeight="1" x14ac:dyDescent="0.45">
      <c r="A26" s="3">
        <v>45769</v>
      </c>
      <c r="B26" s="14" t="s">
        <v>496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124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hidden="1" customHeight="1" x14ac:dyDescent="0.45">
      <c r="A27" s="3">
        <v>45769</v>
      </c>
      <c r="B27" s="14" t="s">
        <v>496</v>
      </c>
      <c r="C27" s="9" t="s">
        <v>73</v>
      </c>
      <c r="D27" s="13" t="s">
        <v>228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123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hidden="1" customHeight="1" x14ac:dyDescent="0.45">
      <c r="A28" s="3">
        <v>45769</v>
      </c>
      <c r="B28" s="14" t="s">
        <v>496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hidden="1" customHeight="1" x14ac:dyDescent="0.45">
      <c r="A29" s="3">
        <v>45769</v>
      </c>
      <c r="B29" s="14" t="s">
        <v>496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hidden="1" customHeight="1" x14ac:dyDescent="0.45">
      <c r="A30" s="3">
        <v>45784</v>
      </c>
      <c r="B30" s="14" t="s">
        <v>612</v>
      </c>
      <c r="C30" s="9" t="s">
        <v>73</v>
      </c>
      <c r="D30" s="13" t="s">
        <v>613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614</v>
      </c>
      <c r="AG30" s="1" t="s">
        <v>124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hidden="1" customHeight="1" x14ac:dyDescent="0.45">
      <c r="A31" s="3">
        <v>45784</v>
      </c>
      <c r="B31" s="14" t="s">
        <v>612</v>
      </c>
      <c r="C31" s="9" t="s">
        <v>73</v>
      </c>
      <c r="D31" s="13" t="s">
        <v>224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614</v>
      </c>
      <c r="AG31" s="1" t="s">
        <v>125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hidden="1" customHeight="1" x14ac:dyDescent="0.45">
      <c r="A32" s="3">
        <v>45784</v>
      </c>
      <c r="B32" s="14" t="s">
        <v>612</v>
      </c>
      <c r="C32" s="9" t="s">
        <v>73</v>
      </c>
      <c r="D32" s="13" t="s">
        <v>241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614</v>
      </c>
      <c r="AG32" s="1" t="s">
        <v>123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hidden="1" customHeight="1" x14ac:dyDescent="0.45">
      <c r="A33" s="3">
        <v>45784</v>
      </c>
      <c r="B33" s="14" t="s">
        <v>615</v>
      </c>
      <c r="C33" s="9" t="s">
        <v>73</v>
      </c>
      <c r="D33" s="13" t="s">
        <v>616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hidden="1" customHeight="1" x14ac:dyDescent="0.45">
      <c r="A34" s="3">
        <v>45784</v>
      </c>
      <c r="B34" s="14" t="s">
        <v>617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618</v>
      </c>
      <c r="AG34" s="1" t="s">
        <v>123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394.60593333333333</v>
      </c>
    </row>
    <row r="35" spans="1:56" ht="27.75" hidden="1" customHeight="1" x14ac:dyDescent="0.45">
      <c r="A35" s="3">
        <v>45784</v>
      </c>
      <c r="B35" s="14" t="s">
        <v>612</v>
      </c>
      <c r="C35" s="9" t="s">
        <v>73</v>
      </c>
      <c r="D35" s="13" t="s">
        <v>224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1722</v>
      </c>
      <c r="AC35" s="8">
        <v>2678.55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201.76029066666669</v>
      </c>
    </row>
    <row r="36" spans="1:56" ht="27.75" hidden="1" customHeight="1" x14ac:dyDescent="0.45">
      <c r="A36" s="3">
        <v>45784</v>
      </c>
      <c r="B36" s="14" t="s">
        <v>615</v>
      </c>
      <c r="C36" s="9" t="s">
        <v>73</v>
      </c>
      <c r="D36" s="13" t="s">
        <v>619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hidden="1" customHeight="1" x14ac:dyDescent="0.45">
      <c r="A37" s="3">
        <v>45784</v>
      </c>
      <c r="B37" s="14" t="s">
        <v>615</v>
      </c>
      <c r="C37" s="9" t="s">
        <v>73</v>
      </c>
      <c r="D37" s="13" t="s">
        <v>220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hidden="1" customHeight="1" x14ac:dyDescent="0.45">
      <c r="A38" s="3">
        <v>45784</v>
      </c>
      <c r="B38" s="14" t="s">
        <v>615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125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hidden="1" customHeight="1" x14ac:dyDescent="0.45">
      <c r="A39" s="3">
        <v>45784</v>
      </c>
      <c r="B39" s="14" t="s">
        <v>602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hidden="1" customHeight="1" x14ac:dyDescent="0.45">
      <c r="A40" s="3">
        <v>45784</v>
      </c>
      <c r="B40" s="14" t="s">
        <v>602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hidden="1" customHeight="1" x14ac:dyDescent="0.45">
      <c r="A41" s="3">
        <v>45783</v>
      </c>
      <c r="B41" s="14" t="s">
        <v>604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192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1183.8178</v>
      </c>
    </row>
    <row r="42" spans="1:56" ht="27.75" hidden="1" customHeight="1" x14ac:dyDescent="0.45">
      <c r="A42" s="3">
        <v>45784</v>
      </c>
      <c r="B42" s="14" t="s">
        <v>602</v>
      </c>
      <c r="C42" s="9" t="s">
        <v>73</v>
      </c>
      <c r="D42" s="13" t="s">
        <v>605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hidden="1" customHeight="1" x14ac:dyDescent="0.45">
      <c r="A43" s="3">
        <v>45784</v>
      </c>
      <c r="B43" s="14" t="s">
        <v>602</v>
      </c>
      <c r="C43" s="9" t="s">
        <v>73</v>
      </c>
      <c r="D43" s="13" t="s">
        <v>223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hidden="1" customHeight="1" x14ac:dyDescent="0.45">
      <c r="A44" s="3">
        <v>45784</v>
      </c>
      <c r="B44" s="14" t="s">
        <v>602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hidden="1" customHeight="1" x14ac:dyDescent="0.45">
      <c r="A45" s="3">
        <v>45784</v>
      </c>
      <c r="B45" s="14" t="s">
        <v>602</v>
      </c>
      <c r="C45" s="9" t="s">
        <v>73</v>
      </c>
      <c r="D45" s="13" t="s">
        <v>503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123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hidden="1" customHeight="1" x14ac:dyDescent="0.45">
      <c r="A46" s="3">
        <v>45784</v>
      </c>
      <c r="B46" s="14" t="s">
        <v>602</v>
      </c>
      <c r="C46" s="9" t="s">
        <v>73</v>
      </c>
      <c r="D46" s="13" t="s">
        <v>189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607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hidden="1" customHeight="1" x14ac:dyDescent="0.45">
      <c r="A47" s="3">
        <v>45784</v>
      </c>
      <c r="B47" s="14" t="s">
        <v>602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607</v>
      </c>
      <c r="AG47" s="1" t="s">
        <v>122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hidden="1" customHeight="1" x14ac:dyDescent="0.45">
      <c r="A48" s="3">
        <v>45784</v>
      </c>
      <c r="B48" s="14" t="s">
        <v>602</v>
      </c>
      <c r="C48" s="9" t="s">
        <v>73</v>
      </c>
      <c r="D48" s="13" t="s">
        <v>608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hidden="1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192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122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6629.37968</v>
      </c>
    </row>
    <row r="50" spans="1:56" ht="27.75" hidden="1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202421.109</v>
      </c>
      <c r="AB50" s="8">
        <v>19529.559000000001</v>
      </c>
      <c r="AC50" s="8">
        <v>182891.55000000002</v>
      </c>
      <c r="AD50" s="8">
        <v>0</v>
      </c>
      <c r="AE50" s="8">
        <v>0</v>
      </c>
      <c r="AF50" s="8" t="s">
        <v>58</v>
      </c>
      <c r="AG50" s="1" t="s">
        <v>122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45782</v>
      </c>
      <c r="B51" s="14" t="s">
        <v>588</v>
      </c>
      <c r="C51" s="9" t="s">
        <v>279</v>
      </c>
      <c r="D51" s="13" t="s">
        <v>589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132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280</v>
      </c>
      <c r="AA51" s="8">
        <v>11525.250000000002</v>
      </c>
      <c r="AB51" s="8">
        <v>10735</v>
      </c>
      <c r="AC51" s="8">
        <v>790.25000000000182</v>
      </c>
      <c r="AD51" s="8">
        <v>0</v>
      </c>
      <c r="AE51" s="8">
        <v>11525.250000000002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53.385777777777911</v>
      </c>
    </row>
    <row r="52" spans="1:56" ht="27.75" hidden="1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280</v>
      </c>
      <c r="AA52" s="8">
        <v>11525.250000000002</v>
      </c>
      <c r="AB52" s="8">
        <v>10735</v>
      </c>
      <c r="AC52" s="8">
        <v>790.25000000000182</v>
      </c>
      <c r="AD52" s="8">
        <v>0</v>
      </c>
      <c r="AE52" s="8">
        <v>11525.250000000002</v>
      </c>
      <c r="AF52" s="8" t="s">
        <v>58</v>
      </c>
      <c r="AG52" s="1" t="s">
        <v>123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281</v>
      </c>
      <c r="BD52" s="56">
        <v>0</v>
      </c>
    </row>
    <row r="53" spans="1:56" ht="27.75" hidden="1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hidden="1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hidden="1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125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hidden="1" customHeight="1" x14ac:dyDescent="0.45">
      <c r="A56" s="3">
        <v>45786</v>
      </c>
      <c r="B56" s="14" t="s">
        <v>663</v>
      </c>
      <c r="C56" s="9" t="s">
        <v>191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150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hidden="1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hidden="1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122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hidden="1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hidden="1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126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hidden="1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hidden="1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122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hidden="1" customHeight="1" x14ac:dyDescent="0.45">
      <c r="A63" s="3">
        <v>45783</v>
      </c>
      <c r="B63" s="14" t="s">
        <v>664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10000</v>
      </c>
      <c r="Y63" s="10">
        <v>10500</v>
      </c>
      <c r="Z63" s="9" t="s">
        <v>81</v>
      </c>
      <c r="AA63" s="8">
        <v>11294.745000000003</v>
      </c>
      <c r="AB63" s="8">
        <v>11294.745000000003</v>
      </c>
      <c r="AC63" s="8">
        <v>0</v>
      </c>
      <c r="AD63" s="8">
        <v>0</v>
      </c>
      <c r="AE63" s="8">
        <v>11294.745000000003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hidden="1" customHeight="1" x14ac:dyDescent="0.45">
      <c r="A64" s="3">
        <v>45783</v>
      </c>
      <c r="B64" s="14" t="s">
        <v>664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hidden="1" customHeight="1" x14ac:dyDescent="0.45">
      <c r="A65" s="3">
        <v>45720</v>
      </c>
      <c r="B65" s="14" t="s">
        <v>348</v>
      </c>
      <c r="C65" s="9" t="s">
        <v>111</v>
      </c>
      <c r="D65" s="13" t="s">
        <v>341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5315</v>
      </c>
      <c r="W65" s="10">
        <v>0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hidden="1" customHeight="1" x14ac:dyDescent="0.45">
      <c r="A66" s="3">
        <v>45752</v>
      </c>
      <c r="B66" s="14" t="s">
        <v>414</v>
      </c>
      <c r="C66" s="9" t="s">
        <v>80</v>
      </c>
      <c r="D66" s="13" t="s">
        <v>415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hidden="1" customHeight="1" x14ac:dyDescent="0.45">
      <c r="A67" s="3">
        <v>45756</v>
      </c>
      <c r="B67" s="14" t="s">
        <v>440</v>
      </c>
      <c r="C67" s="9" t="s">
        <v>111</v>
      </c>
      <c r="D67" s="13" t="s">
        <v>380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hidden="1" customHeight="1" x14ac:dyDescent="0.45">
      <c r="A68" s="3">
        <v>45756</v>
      </c>
      <c r="B68" s="14" t="s">
        <v>443</v>
      </c>
      <c r="C68" s="9" t="s">
        <v>80</v>
      </c>
      <c r="D68" s="13" t="s">
        <v>444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141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 t="s">
        <v>141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45785</v>
      </c>
      <c r="B69" s="14" t="s">
        <v>630</v>
      </c>
      <c r="C69" s="9" t="s">
        <v>631</v>
      </c>
      <c r="D69" s="13" t="s">
        <v>632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239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hidden="1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5240</v>
      </c>
      <c r="AC70" s="8">
        <v>22350.75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1688.7233333333336</v>
      </c>
    </row>
    <row r="71" spans="1:56" ht="27.75" hidden="1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hidden="1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hidden="1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hidden="1" customHeight="1" x14ac:dyDescent="0.45">
      <c r="A74" s="3">
        <v>45786</v>
      </c>
      <c r="B74" s="14" t="s">
        <v>665</v>
      </c>
      <c r="C74" s="9" t="s">
        <v>111</v>
      </c>
      <c r="D74" s="13" t="s">
        <v>652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124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hidden="1" customHeight="1" x14ac:dyDescent="0.45">
      <c r="A75" s="3">
        <v>45766</v>
      </c>
      <c r="B75" s="14" t="s">
        <v>479</v>
      </c>
      <c r="C75" s="9" t="s">
        <v>151</v>
      </c>
      <c r="D75" s="13" t="s">
        <v>302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271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468</v>
      </c>
      <c r="AZ75" s="2">
        <v>0</v>
      </c>
      <c r="BA75" s="2">
        <v>0</v>
      </c>
      <c r="BB75" s="2">
        <v>0</v>
      </c>
      <c r="BC75" s="1" t="s">
        <v>107</v>
      </c>
      <c r="BD75" s="56">
        <v>108.69125666666667</v>
      </c>
    </row>
    <row r="76" spans="1:56" ht="27.75" hidden="1" customHeight="1" x14ac:dyDescent="0.45">
      <c r="A76" s="3">
        <v>45756</v>
      </c>
      <c r="B76" s="14" t="s">
        <v>442</v>
      </c>
      <c r="C76" s="9" t="s">
        <v>111</v>
      </c>
      <c r="D76" s="13" t="s">
        <v>420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45793</v>
      </c>
      <c r="AK76" s="3">
        <v>45789</v>
      </c>
      <c r="AL76" s="3">
        <v>45782</v>
      </c>
      <c r="AM76" s="3">
        <v>45790</v>
      </c>
      <c r="AN76" s="3">
        <v>45791</v>
      </c>
      <c r="AO76" s="3">
        <v>45792</v>
      </c>
      <c r="AP76" s="3">
        <v>45788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7.75" hidden="1" customHeight="1" x14ac:dyDescent="0.45">
      <c r="A77" s="3">
        <v>45721</v>
      </c>
      <c r="B77" s="14" t="s">
        <v>354</v>
      </c>
      <c r="C77" s="9" t="s">
        <v>151</v>
      </c>
      <c r="D77" s="13" t="s">
        <v>342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hidden="1" customHeight="1" x14ac:dyDescent="0.45">
      <c r="A78" s="3">
        <v>45721</v>
      </c>
      <c r="B78" s="14" t="s">
        <v>354</v>
      </c>
      <c r="C78" s="9" t="s">
        <v>151</v>
      </c>
      <c r="D78" s="13" t="s">
        <v>303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hidden="1" customHeight="1" x14ac:dyDescent="0.45">
      <c r="A79" s="3">
        <v>45611</v>
      </c>
      <c r="B79" s="14" t="s">
        <v>237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hidden="1" customHeight="1" x14ac:dyDescent="0.45">
      <c r="A80" s="3">
        <v>45721</v>
      </c>
      <c r="B80" s="14" t="s">
        <v>356</v>
      </c>
      <c r="C80" s="9" t="s">
        <v>151</v>
      </c>
      <c r="D80" s="13" t="s">
        <v>343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144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hidden="1" customHeight="1" x14ac:dyDescent="0.45">
      <c r="A81" s="3" t="s">
        <v>145</v>
      </c>
      <c r="B81" s="14" t="s">
        <v>145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1667.7075555555555</v>
      </c>
    </row>
    <row r="82" spans="1:56" ht="27.75" hidden="1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hidden="1" customHeight="1" x14ac:dyDescent="0.45">
      <c r="A83" s="3" t="s">
        <v>145</v>
      </c>
      <c r="B83" s="14" t="s">
        <v>145</v>
      </c>
      <c r="C83" s="9" t="s">
        <v>98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3250.9742222222226</v>
      </c>
    </row>
    <row r="84" spans="1:56" ht="27.75" hidden="1" customHeight="1" x14ac:dyDescent="0.45">
      <c r="A84" s="3">
        <v>45720</v>
      </c>
      <c r="B84" s="14" t="s">
        <v>349</v>
      </c>
      <c r="C84" s="9" t="s">
        <v>111</v>
      </c>
      <c r="D84" s="13" t="s">
        <v>452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250.15613333333337</v>
      </c>
    </row>
    <row r="85" spans="1:56" ht="27.75" hidden="1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hidden="1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hidden="1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hidden="1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hidden="1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hidden="1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hidden="1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hidden="1" customHeight="1" x14ac:dyDescent="0.45">
      <c r="A92" s="3">
        <v>45741</v>
      </c>
      <c r="B92" s="14" t="s">
        <v>387</v>
      </c>
      <c r="C92" s="9" t="s">
        <v>111</v>
      </c>
      <c r="D92" s="13" t="s">
        <v>382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hidden="1" customHeight="1" x14ac:dyDescent="0.45">
      <c r="A93" s="3">
        <v>45741</v>
      </c>
      <c r="B93" s="14" t="s">
        <v>388</v>
      </c>
      <c r="C93" s="9" t="s">
        <v>111</v>
      </c>
      <c r="D93" s="13" t="s">
        <v>383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hidden="1" customHeight="1" x14ac:dyDescent="0.45">
      <c r="A94" s="3">
        <v>45720</v>
      </c>
      <c r="B94" s="14" t="s">
        <v>137</v>
      </c>
      <c r="C94" s="9" t="s">
        <v>111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hidden="1" customHeight="1" x14ac:dyDescent="0.45">
      <c r="A95" s="3">
        <v>45720</v>
      </c>
      <c r="B95" s="14" t="s">
        <v>137</v>
      </c>
      <c r="C95" s="9" t="s">
        <v>111</v>
      </c>
      <c r="D95" s="13" t="s">
        <v>289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hidden="1" customHeight="1" x14ac:dyDescent="0.45">
      <c r="A96" s="3">
        <v>45541</v>
      </c>
      <c r="B96" s="14" t="s">
        <v>207</v>
      </c>
      <c r="C96" s="9" t="s">
        <v>111</v>
      </c>
      <c r="D96" s="13" t="s">
        <v>208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213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298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hidden="1" customHeight="1" x14ac:dyDescent="0.45">
      <c r="A97" s="3">
        <v>45548</v>
      </c>
      <c r="B97" s="14" t="s">
        <v>211</v>
      </c>
      <c r="C97" s="9" t="s">
        <v>111</v>
      </c>
      <c r="D97" s="13" t="s">
        <v>210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144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hidden="1" customHeight="1" x14ac:dyDescent="0.45">
      <c r="A98" s="3">
        <v>45581</v>
      </c>
      <c r="B98" s="14" t="s">
        <v>217</v>
      </c>
      <c r="C98" s="9" t="s">
        <v>111</v>
      </c>
      <c r="D98" s="13" t="s">
        <v>218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hidden="1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291574.50575000013</v>
      </c>
      <c r="AB99" s="8">
        <v>30714.295000000006</v>
      </c>
      <c r="AC99" s="8">
        <v>260860.21075000009</v>
      </c>
      <c r="AD99" s="8">
        <v>0</v>
      </c>
      <c r="AE99" s="8">
        <v>291574.50575000013</v>
      </c>
      <c r="AF99" s="8" t="s">
        <v>58</v>
      </c>
      <c r="AG99" s="1" t="s">
        <v>124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hidden="1" customHeight="1" x14ac:dyDescent="0.45">
      <c r="A100" s="3">
        <v>45785</v>
      </c>
      <c r="B100" s="14" t="s">
        <v>620</v>
      </c>
      <c r="C100" s="9" t="s">
        <v>86</v>
      </c>
      <c r="D100" s="13" t="s">
        <v>238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45793</v>
      </c>
      <c r="U100" s="11">
        <v>10000</v>
      </c>
      <c r="V100" s="10">
        <v>0</v>
      </c>
      <c r="W100" s="10">
        <v>10000</v>
      </c>
      <c r="X100" s="10">
        <v>10305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233</v>
      </c>
      <c r="AG100" s="1" t="s">
        <v>124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hidden="1" customHeight="1" x14ac:dyDescent="0.45">
      <c r="A101" s="3">
        <v>45783</v>
      </c>
      <c r="B101" s="14" t="s">
        <v>610</v>
      </c>
      <c r="C101" s="9" t="s">
        <v>73</v>
      </c>
      <c r="D101" s="13" t="s">
        <v>611</v>
      </c>
      <c r="E101" s="9">
        <v>20</v>
      </c>
      <c r="F101" s="9">
        <v>32</v>
      </c>
      <c r="G101" s="9" t="s">
        <v>60</v>
      </c>
      <c r="H101" s="9">
        <v>0</v>
      </c>
      <c r="I101" s="9">
        <v>72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155</v>
      </c>
      <c r="T101" s="12">
        <v>45800</v>
      </c>
      <c r="U101" s="11">
        <v>5000</v>
      </c>
      <c r="V101" s="10">
        <v>0</v>
      </c>
      <c r="W101" s="10">
        <v>5000</v>
      </c>
      <c r="X101" s="10">
        <v>5500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606</v>
      </c>
      <c r="AG101" s="1" t="s">
        <v>123</v>
      </c>
      <c r="AH101" s="1" t="s">
        <v>74</v>
      </c>
      <c r="AI101" s="1">
        <v>2</v>
      </c>
      <c r="AJ101" s="3">
        <v>45800</v>
      </c>
      <c r="AK101" s="3">
        <v>0</v>
      </c>
      <c r="AL101" s="3">
        <v>45791</v>
      </c>
      <c r="AM101" s="3">
        <v>45798</v>
      </c>
      <c r="AN101" s="3">
        <v>45799</v>
      </c>
      <c r="AO101" s="3">
        <v>45799</v>
      </c>
      <c r="AP101" s="3">
        <v>45795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hidden="1" customHeight="1" x14ac:dyDescent="0.45">
      <c r="A102" s="3">
        <v>45771</v>
      </c>
      <c r="B102" s="14" t="s">
        <v>565</v>
      </c>
      <c r="C102" s="9" t="s">
        <v>86</v>
      </c>
      <c r="D102" s="13" t="s">
        <v>299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10000</v>
      </c>
      <c r="V102" s="10">
        <v>0</v>
      </c>
      <c r="W102" s="10">
        <v>10000</v>
      </c>
      <c r="X102" s="10">
        <v>10300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331</v>
      </c>
      <c r="AG102" s="1" t="s">
        <v>123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hidden="1" customHeight="1" x14ac:dyDescent="0.45">
      <c r="A103" s="3">
        <v>45771</v>
      </c>
      <c r="B103" s="14" t="s">
        <v>565</v>
      </c>
      <c r="C103" s="9" t="s">
        <v>86</v>
      </c>
      <c r="D103" s="13" t="s">
        <v>550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45803</v>
      </c>
      <c r="U103" s="11">
        <v>5000</v>
      </c>
      <c r="V103" s="10">
        <v>0</v>
      </c>
      <c r="W103" s="10">
        <v>5000</v>
      </c>
      <c r="X103" s="10">
        <v>5440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124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hidden="1" customHeight="1" x14ac:dyDescent="0.45">
      <c r="A104" s="3">
        <v>45785</v>
      </c>
      <c r="B104" s="14" t="s">
        <v>633</v>
      </c>
      <c r="C104" s="9" t="s">
        <v>86</v>
      </c>
      <c r="D104" s="13" t="s">
        <v>332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45803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82</v>
      </c>
      <c r="AA104" s="8">
        <v>32270.700000000004</v>
      </c>
      <c r="AB104" s="8">
        <v>0</v>
      </c>
      <c r="AC104" s="8">
        <v>32270.700000000004</v>
      </c>
      <c r="AD104" s="8">
        <v>0</v>
      </c>
      <c r="AE104" s="8">
        <v>0</v>
      </c>
      <c r="AF104" s="8" t="s">
        <v>634</v>
      </c>
      <c r="AG104" s="1" t="s">
        <v>123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2466.9157333333337</v>
      </c>
    </row>
    <row r="105" spans="1:56" ht="27.75" hidden="1" customHeight="1" x14ac:dyDescent="0.45">
      <c r="A105" s="3">
        <v>45785</v>
      </c>
      <c r="B105" s="14" t="s">
        <v>633</v>
      </c>
      <c r="C105" s="9" t="s">
        <v>86</v>
      </c>
      <c r="D105" s="13" t="s">
        <v>352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45810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hidden="1" customHeight="1" x14ac:dyDescent="0.45">
      <c r="A106" s="3">
        <v>45785</v>
      </c>
      <c r="B106" s="14" t="s">
        <v>635</v>
      </c>
      <c r="C106" s="9" t="s">
        <v>86</v>
      </c>
      <c r="D106" s="13" t="s">
        <v>238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45812</v>
      </c>
      <c r="U106" s="11">
        <v>10000</v>
      </c>
      <c r="V106" s="10">
        <v>0</v>
      </c>
      <c r="W106" s="10">
        <v>10000</v>
      </c>
      <c r="X106" s="10">
        <v>10305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45812</v>
      </c>
      <c r="AK106" s="3">
        <v>0</v>
      </c>
      <c r="AL106" s="3">
        <v>45803</v>
      </c>
      <c r="AM106" s="3">
        <v>45810</v>
      </c>
      <c r="AN106" s="3">
        <v>45811</v>
      </c>
      <c r="AO106" s="3">
        <v>45811</v>
      </c>
      <c r="AP106" s="3">
        <v>45807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hidden="1" customHeight="1" x14ac:dyDescent="0.45">
      <c r="A107" s="3">
        <v>45785</v>
      </c>
      <c r="B107" s="14" t="s">
        <v>636</v>
      </c>
      <c r="C107" s="9" t="s">
        <v>86</v>
      </c>
      <c r="D107" s="13" t="s">
        <v>637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82</v>
      </c>
      <c r="AA107" s="8">
        <v>13983.970000000001</v>
      </c>
      <c r="AB107" s="8">
        <v>0</v>
      </c>
      <c r="AC107" s="8">
        <v>13983.970000000001</v>
      </c>
      <c r="AD107" s="8">
        <v>0</v>
      </c>
      <c r="AE107" s="8">
        <v>0</v>
      </c>
      <c r="AF107" s="8" t="s">
        <v>277</v>
      </c>
      <c r="AG107" s="1" t="s">
        <v>123</v>
      </c>
      <c r="AH107" s="1" t="s">
        <v>74</v>
      </c>
      <c r="AI107" s="1">
        <v>2</v>
      </c>
      <c r="AJ107" s="3">
        <v>45813</v>
      </c>
      <c r="AK107" s="3">
        <v>0</v>
      </c>
      <c r="AL107" s="3">
        <v>45804</v>
      </c>
      <c r="AM107" s="3">
        <v>45811</v>
      </c>
      <c r="AN107" s="3">
        <v>45812</v>
      </c>
      <c r="AO107" s="3">
        <v>45812</v>
      </c>
      <c r="AP107" s="3">
        <v>45808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1068.996817777778</v>
      </c>
    </row>
    <row r="108" spans="1:56" ht="27.75" hidden="1" customHeight="1" x14ac:dyDescent="0.45">
      <c r="A108" s="3">
        <v>45785</v>
      </c>
      <c r="B108" s="14" t="s">
        <v>638</v>
      </c>
      <c r="C108" s="9" t="s">
        <v>86</v>
      </c>
      <c r="D108" s="13" t="s">
        <v>639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284</v>
      </c>
      <c r="T108" s="12">
        <v>45814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82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0</v>
      </c>
      <c r="AF108" s="8" t="s">
        <v>270</v>
      </c>
      <c r="AG108" s="1" t="s">
        <v>123</v>
      </c>
      <c r="AH108" s="1" t="s">
        <v>74</v>
      </c>
      <c r="AI108" s="1">
        <v>2</v>
      </c>
      <c r="AJ108" s="3">
        <v>45814</v>
      </c>
      <c r="AK108" s="3">
        <v>0</v>
      </c>
      <c r="AL108" s="3">
        <v>45805</v>
      </c>
      <c r="AM108" s="3">
        <v>45812</v>
      </c>
      <c r="AN108" s="3">
        <v>45813</v>
      </c>
      <c r="AO108" s="3">
        <v>45813</v>
      </c>
      <c r="AP108" s="3">
        <v>45809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246.69157333333334</v>
      </c>
    </row>
    <row r="109" spans="1:56" ht="27.75" hidden="1" customHeight="1" x14ac:dyDescent="0.45">
      <c r="A109" s="3">
        <v>45785</v>
      </c>
      <c r="B109" s="14" t="s">
        <v>640</v>
      </c>
      <c r="C109" s="9" t="s">
        <v>86</v>
      </c>
      <c r="D109" s="13" t="s">
        <v>641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45817</v>
      </c>
      <c r="U109" s="11">
        <v>60000</v>
      </c>
      <c r="V109" s="10">
        <v>0</v>
      </c>
      <c r="W109" s="10">
        <v>60000</v>
      </c>
      <c r="X109" s="10">
        <v>0</v>
      </c>
      <c r="Y109" s="10">
        <v>63000</v>
      </c>
      <c r="Z109" s="9" t="s">
        <v>82</v>
      </c>
      <c r="AA109" s="8">
        <v>64541.400000000009</v>
      </c>
      <c r="AB109" s="8">
        <v>0</v>
      </c>
      <c r="AC109" s="8">
        <v>64541.400000000009</v>
      </c>
      <c r="AD109" s="8">
        <v>0</v>
      </c>
      <c r="AE109" s="8">
        <v>0</v>
      </c>
      <c r="AF109" s="8" t="s">
        <v>642</v>
      </c>
      <c r="AG109" s="1" t="s">
        <v>123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4933.8314666666674</v>
      </c>
    </row>
    <row r="110" spans="1:56" ht="27.75" hidden="1" customHeight="1" x14ac:dyDescent="0.45">
      <c r="A110" s="3">
        <v>45785</v>
      </c>
      <c r="B110" s="14" t="s">
        <v>643</v>
      </c>
      <c r="C110" s="9" t="s">
        <v>86</v>
      </c>
      <c r="D110" s="13" t="s">
        <v>644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45817</v>
      </c>
      <c r="U110" s="11">
        <v>15000</v>
      </c>
      <c r="V110" s="10">
        <v>0</v>
      </c>
      <c r="W110" s="10">
        <v>15000</v>
      </c>
      <c r="X110" s="10">
        <v>0</v>
      </c>
      <c r="Y110" s="10">
        <v>15750</v>
      </c>
      <c r="Z110" s="9" t="s">
        <v>82</v>
      </c>
      <c r="AA110" s="8">
        <v>16135.350000000002</v>
      </c>
      <c r="AB110" s="8">
        <v>0</v>
      </c>
      <c r="AC110" s="8">
        <v>16135.350000000002</v>
      </c>
      <c r="AD110" s="8">
        <v>0</v>
      </c>
      <c r="AE110" s="8">
        <v>0</v>
      </c>
      <c r="AF110" s="8" t="s">
        <v>642</v>
      </c>
      <c r="AG110" s="1" t="s">
        <v>123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1233.4578666666669</v>
      </c>
    </row>
    <row r="111" spans="1:56" ht="27.75" hidden="1" customHeight="1" x14ac:dyDescent="0.45">
      <c r="A111" s="3">
        <v>45785</v>
      </c>
      <c r="B111" s="14" t="s">
        <v>643</v>
      </c>
      <c r="C111" s="9" t="s">
        <v>86</v>
      </c>
      <c r="D111" s="13" t="s">
        <v>321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45817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0</v>
      </c>
      <c r="AF111" s="8" t="s">
        <v>642</v>
      </c>
      <c r="AG111" s="1" t="s">
        <v>123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3289.220977777778</v>
      </c>
    </row>
    <row r="112" spans="1:56" ht="27.75" hidden="1" customHeight="1" x14ac:dyDescent="0.45">
      <c r="A112" s="3">
        <v>45785</v>
      </c>
      <c r="B112" s="14" t="s">
        <v>645</v>
      </c>
      <c r="C112" s="9" t="s">
        <v>86</v>
      </c>
      <c r="D112" s="13" t="s">
        <v>639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284</v>
      </c>
      <c r="T112" s="12">
        <v>45834</v>
      </c>
      <c r="U112" s="11">
        <v>2000</v>
      </c>
      <c r="V112" s="10">
        <v>0</v>
      </c>
      <c r="W112" s="10">
        <v>2000</v>
      </c>
      <c r="X112" s="10">
        <v>0</v>
      </c>
      <c r="Y112" s="10">
        <v>2100</v>
      </c>
      <c r="Z112" s="9" t="s">
        <v>82</v>
      </c>
      <c r="AA112" s="8">
        <v>2151.38</v>
      </c>
      <c r="AB112" s="8">
        <v>0</v>
      </c>
      <c r="AC112" s="8">
        <v>2151.38</v>
      </c>
      <c r="AD112" s="8">
        <v>0</v>
      </c>
      <c r="AE112" s="8">
        <v>0</v>
      </c>
      <c r="AF112" s="8" t="s">
        <v>270</v>
      </c>
      <c r="AG112" s="1" t="s">
        <v>61</v>
      </c>
      <c r="AH112" s="1" t="s">
        <v>74</v>
      </c>
      <c r="AI112" s="1">
        <v>2</v>
      </c>
      <c r="AJ112" s="3">
        <v>45834</v>
      </c>
      <c r="AK112" s="3">
        <v>0</v>
      </c>
      <c r="AL112" s="3">
        <v>45825</v>
      </c>
      <c r="AM112" s="3">
        <v>45832</v>
      </c>
      <c r="AN112" s="3">
        <v>45833</v>
      </c>
      <c r="AO112" s="3">
        <v>45833</v>
      </c>
      <c r="AP112" s="3">
        <v>45829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164.46104888888888</v>
      </c>
    </row>
    <row r="113" spans="1:56" ht="27.75" hidden="1" customHeight="1" x14ac:dyDescent="0.45">
      <c r="A113" s="3">
        <v>45786</v>
      </c>
      <c r="B113" s="14" t="s">
        <v>137</v>
      </c>
      <c r="C113" s="9" t="s">
        <v>86</v>
      </c>
      <c r="D113" s="13" t="s">
        <v>653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45824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642</v>
      </c>
      <c r="AG113" s="1" t="s">
        <v>122</v>
      </c>
      <c r="AH113" s="1" t="s">
        <v>74</v>
      </c>
      <c r="AI113" s="1">
        <v>2</v>
      </c>
      <c r="AJ113" s="3">
        <v>45824</v>
      </c>
      <c r="AK113" s="3">
        <v>0</v>
      </c>
      <c r="AL113" s="3">
        <v>45815</v>
      </c>
      <c r="AM113" s="3">
        <v>45822</v>
      </c>
      <c r="AN113" s="3">
        <v>45823</v>
      </c>
      <c r="AO113" s="3">
        <v>45823</v>
      </c>
      <c r="AP113" s="3">
        <v>45819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7.75" hidden="1" customHeight="1" x14ac:dyDescent="0.45">
      <c r="A114" s="3">
        <v>45786</v>
      </c>
      <c r="B114" s="14" t="s">
        <v>137</v>
      </c>
      <c r="C114" s="9" t="s">
        <v>86</v>
      </c>
      <c r="D114" s="13" t="s">
        <v>654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284</v>
      </c>
      <c r="T114" s="12">
        <v>45838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0</v>
      </c>
      <c r="AF114" s="8" t="s">
        <v>270</v>
      </c>
      <c r="AG114" s="1" t="s">
        <v>122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822.3052444444445</v>
      </c>
    </row>
    <row r="115" spans="1:56" ht="27.75" hidden="1" customHeight="1" x14ac:dyDescent="0.45">
      <c r="A115" s="3" t="s">
        <v>145</v>
      </c>
      <c r="B115" s="14" t="s">
        <v>145</v>
      </c>
      <c r="C115" s="9" t="s">
        <v>151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240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209550.00000000003</v>
      </c>
      <c r="AB115" s="8">
        <v>0</v>
      </c>
      <c r="AC115" s="8">
        <v>209550.00000000003</v>
      </c>
      <c r="AD115" s="8">
        <v>0</v>
      </c>
      <c r="AE115" s="8">
        <v>0</v>
      </c>
      <c r="AF115" s="8" t="s">
        <v>271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16018.933333333336</v>
      </c>
    </row>
    <row r="116" spans="1:56" ht="27.75" hidden="1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427915.07000000007</v>
      </c>
      <c r="AB116" s="8">
        <v>10756.900000000001</v>
      </c>
      <c r="AC116" s="8">
        <v>417158.17000000004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hidden="1" customHeight="1" x14ac:dyDescent="0.45">
      <c r="A117" s="3" t="s">
        <v>145</v>
      </c>
      <c r="B117" s="14" t="s">
        <v>145</v>
      </c>
      <c r="C117" s="9" t="s">
        <v>567</v>
      </c>
      <c r="D117" s="13" t="s">
        <v>567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568</v>
      </c>
      <c r="AA117" s="8">
        <v>1249170.095</v>
      </c>
      <c r="AB117" s="8">
        <v>130015</v>
      </c>
      <c r="AC117" s="8">
        <v>1119155.095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569</v>
      </c>
      <c r="BD117" s="56">
        <v>98299.122510833331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568</v>
      </c>
      <c r="AA118" s="8">
        <v>1249170.095</v>
      </c>
      <c r="AB118" s="8">
        <v>130015</v>
      </c>
      <c r="AC118" s="8">
        <v>1119155.095</v>
      </c>
      <c r="AD118" s="8">
        <v>0</v>
      </c>
      <c r="AE118" s="8">
        <v>0</v>
      </c>
      <c r="AF118" s="8" t="s">
        <v>58</v>
      </c>
      <c r="AG118" s="1" t="s">
        <v>125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570</v>
      </c>
      <c r="BD118" s="56">
        <v>0</v>
      </c>
    </row>
    <row r="119" spans="1:56" ht="27.75" customHeight="1" x14ac:dyDescent="0.45">
      <c r="A119" s="3">
        <v>45783</v>
      </c>
      <c r="B119" s="14" t="s">
        <v>646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0</v>
      </c>
      <c r="Q119" s="10">
        <v>0</v>
      </c>
      <c r="R119" s="10">
        <v>0</v>
      </c>
      <c r="S119" s="9" t="s">
        <v>71</v>
      </c>
      <c r="T119" s="12">
        <v>45791</v>
      </c>
      <c r="U119" s="11">
        <v>5000</v>
      </c>
      <c r="V119" s="10">
        <v>5000</v>
      </c>
      <c r="W119" s="10">
        <v>0</v>
      </c>
      <c r="X119" s="10">
        <v>0</v>
      </c>
      <c r="Y119" s="10">
        <v>0</v>
      </c>
      <c r="Z119" s="9" t="s">
        <v>139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45783</v>
      </c>
      <c r="B120" s="14" t="s">
        <v>646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89.012673587199984</v>
      </c>
      <c r="Q120" s="10">
        <v>0</v>
      </c>
      <c r="R120" s="10">
        <v>89.012673587199984</v>
      </c>
      <c r="S120" s="9" t="s">
        <v>71</v>
      </c>
      <c r="T120" s="12">
        <v>45794</v>
      </c>
      <c r="U120" s="11">
        <v>5000</v>
      </c>
      <c r="V120" s="10">
        <v>1000</v>
      </c>
      <c r="W120" s="10">
        <v>4000</v>
      </c>
      <c r="X120" s="10">
        <v>0</v>
      </c>
      <c r="Y120" s="10">
        <v>0</v>
      </c>
      <c r="Z120" s="9" t="s">
        <v>139</v>
      </c>
      <c r="AA120" s="8">
        <v>4414.5199999999995</v>
      </c>
      <c r="AB120" s="8">
        <v>2500</v>
      </c>
      <c r="AC120" s="8">
        <v>1914.5199999999995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130.66598999999994</v>
      </c>
    </row>
    <row r="121" spans="1:56" ht="27.75" hidden="1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376.6137374999999</v>
      </c>
    </row>
    <row r="122" spans="1:56" ht="27.75" hidden="1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139</v>
      </c>
      <c r="AA122" s="8">
        <v>9932.6699999999983</v>
      </c>
      <c r="AB122" s="8">
        <v>2500</v>
      </c>
      <c r="AC122" s="8">
        <v>7432.6699999999992</v>
      </c>
      <c r="AD122" s="8">
        <v>0</v>
      </c>
      <c r="AE122" s="8">
        <v>0</v>
      </c>
      <c r="AF122" s="8" t="s">
        <v>58</v>
      </c>
      <c r="AG122" s="1" t="s">
        <v>122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hidden="1" customHeight="1" x14ac:dyDescent="0.45">
      <c r="A123" s="3">
        <v>45785</v>
      </c>
      <c r="B123" s="14" t="s">
        <v>647</v>
      </c>
      <c r="C123" s="9" t="s">
        <v>552</v>
      </c>
      <c r="D123" s="13" t="s">
        <v>534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45799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453</v>
      </c>
      <c r="AA123" s="8">
        <v>7934.96</v>
      </c>
      <c r="AB123" s="8">
        <v>0</v>
      </c>
      <c r="AC123" s="8">
        <v>7934.96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45799</v>
      </c>
      <c r="AK123" s="3">
        <v>0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636.91278933333331</v>
      </c>
    </row>
    <row r="124" spans="1:56" ht="27.75" hidden="1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453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 t="s">
        <v>58</v>
      </c>
      <c r="AG124" s="1" t="s">
        <v>123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454</v>
      </c>
      <c r="BD124" s="56">
        <v>0</v>
      </c>
    </row>
    <row r="125" spans="1:56" ht="27.75" hidden="1" customHeight="1" x14ac:dyDescent="0.45">
      <c r="A125" s="3">
        <v>45780</v>
      </c>
      <c r="B125" s="14" t="s">
        <v>593</v>
      </c>
      <c r="C125" s="9" t="s">
        <v>395</v>
      </c>
      <c r="D125" s="13" t="s">
        <v>537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45787</v>
      </c>
      <c r="U125" s="11">
        <v>5000</v>
      </c>
      <c r="V125" s="10">
        <v>5000</v>
      </c>
      <c r="W125" s="10">
        <v>0</v>
      </c>
      <c r="X125" s="10">
        <v>5710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125</v>
      </c>
      <c r="AH125" s="1" t="s">
        <v>68</v>
      </c>
      <c r="AI125" s="1">
        <v>4</v>
      </c>
      <c r="AJ125" s="3">
        <v>45787</v>
      </c>
      <c r="AK125" s="3">
        <v>45783</v>
      </c>
      <c r="AL125" s="3">
        <v>45777</v>
      </c>
      <c r="AM125" s="3">
        <v>45784</v>
      </c>
      <c r="AN125" s="3">
        <v>45785</v>
      </c>
      <c r="AO125" s="3">
        <v>45785</v>
      </c>
      <c r="AP125" s="3">
        <v>45782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45548</v>
      </c>
      <c r="B126" s="14" t="s">
        <v>212</v>
      </c>
      <c r="C126" s="9" t="s">
        <v>111</v>
      </c>
      <c r="D126" s="13" t="s">
        <v>206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6.3177287838719982</v>
      </c>
      <c r="Q126" s="10">
        <v>0</v>
      </c>
      <c r="R126" s="10">
        <v>6.3177287838719982</v>
      </c>
      <c r="S126" s="9" t="s">
        <v>67</v>
      </c>
      <c r="T126" s="12">
        <v>45789</v>
      </c>
      <c r="U126" s="11">
        <v>5000</v>
      </c>
      <c r="V126" s="10">
        <v>4709</v>
      </c>
      <c r="W126" s="10">
        <v>291</v>
      </c>
      <c r="X126" s="10">
        <v>10557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592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45783</v>
      </c>
      <c r="B127" s="14" t="s">
        <v>621</v>
      </c>
      <c r="C127" s="9" t="s">
        <v>191</v>
      </c>
      <c r="D127" s="13" t="s">
        <v>594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45791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126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hidden="1" customHeight="1" x14ac:dyDescent="0.45">
      <c r="A128" s="3">
        <v>45786</v>
      </c>
      <c r="B128" s="14" t="s">
        <v>666</v>
      </c>
      <c r="C128" s="9" t="s">
        <v>115</v>
      </c>
      <c r="D128" s="13" t="s">
        <v>59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45790</v>
      </c>
      <c r="U128" s="11">
        <v>20000</v>
      </c>
      <c r="V128" s="10">
        <v>0</v>
      </c>
      <c r="W128" s="10">
        <v>20000</v>
      </c>
      <c r="X128" s="10">
        <v>0</v>
      </c>
      <c r="Y128" s="10">
        <v>0</v>
      </c>
      <c r="Z128" s="9" t="s">
        <v>128</v>
      </c>
      <c r="AA128" s="8">
        <v>21513.800000000003</v>
      </c>
      <c r="AB128" s="8">
        <v>21513.800000000003</v>
      </c>
      <c r="AC128" s="8">
        <v>0</v>
      </c>
      <c r="AD128" s="8">
        <v>21513.800000000003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45790</v>
      </c>
      <c r="AK128" s="3">
        <v>45786</v>
      </c>
      <c r="AL128" s="3">
        <v>0</v>
      </c>
      <c r="AM128" s="3">
        <v>0</v>
      </c>
      <c r="AN128" s="3">
        <v>0</v>
      </c>
      <c r="AO128" s="3">
        <v>45787</v>
      </c>
      <c r="AP128" s="3">
        <v>45785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157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hidden="1" customHeight="1" x14ac:dyDescent="0.45">
      <c r="A129" s="3">
        <v>45785</v>
      </c>
      <c r="B129" s="14" t="s">
        <v>624</v>
      </c>
      <c r="C129" s="9" t="s">
        <v>115</v>
      </c>
      <c r="D129" s="13" t="s">
        <v>357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45790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128</v>
      </c>
      <c r="AA129" s="8">
        <v>53784.500000000007</v>
      </c>
      <c r="AB129" s="8">
        <v>53784.500000000007</v>
      </c>
      <c r="AC129" s="8">
        <v>0</v>
      </c>
      <c r="AD129" s="8">
        <v>53784.500000000007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45790</v>
      </c>
      <c r="AK129" s="3">
        <v>45786</v>
      </c>
      <c r="AL129" s="3">
        <v>45780</v>
      </c>
      <c r="AM129" s="3">
        <v>45787</v>
      </c>
      <c r="AN129" s="3">
        <v>45788</v>
      </c>
      <c r="AO129" s="3">
        <v>45788</v>
      </c>
      <c r="AP129" s="3">
        <v>45785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hidden="1" customHeight="1" x14ac:dyDescent="0.45">
      <c r="A130" s="3">
        <v>45785</v>
      </c>
      <c r="B130" s="14" t="s">
        <v>625</v>
      </c>
      <c r="C130" s="9" t="s">
        <v>115</v>
      </c>
      <c r="D130" s="13" t="s">
        <v>627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45790</v>
      </c>
      <c r="U130" s="11">
        <v>20000</v>
      </c>
      <c r="V130" s="10">
        <v>0</v>
      </c>
      <c r="W130" s="10">
        <v>20000</v>
      </c>
      <c r="X130" s="10">
        <v>9720</v>
      </c>
      <c r="Y130" s="10">
        <v>10794</v>
      </c>
      <c r="Z130" s="9" t="s">
        <v>128</v>
      </c>
      <c r="AA130" s="8">
        <v>11610.997860000001</v>
      </c>
      <c r="AB130" s="8">
        <v>11610.997860000001</v>
      </c>
      <c r="AC130" s="8">
        <v>0</v>
      </c>
      <c r="AD130" s="8">
        <v>11610.997860000001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45790</v>
      </c>
      <c r="AK130" s="3">
        <v>45786</v>
      </c>
      <c r="AL130" s="3">
        <v>45780</v>
      </c>
      <c r="AM130" s="3">
        <v>45787</v>
      </c>
      <c r="AN130" s="3">
        <v>45788</v>
      </c>
      <c r="AO130" s="3">
        <v>45788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 t="s">
        <v>667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45756</v>
      </c>
      <c r="B131" s="14" t="s">
        <v>445</v>
      </c>
      <c r="C131" s="9" t="s">
        <v>111</v>
      </c>
      <c r="D131" s="13" t="s">
        <v>422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128</v>
      </c>
      <c r="AA131" s="8">
        <v>6621.78</v>
      </c>
      <c r="AB131" s="8">
        <v>6621.78</v>
      </c>
      <c r="AC131" s="8">
        <v>0</v>
      </c>
      <c r="AD131" s="8">
        <v>0</v>
      </c>
      <c r="AE131" s="8">
        <v>6621.78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45783</v>
      </c>
      <c r="B132" s="14" t="s">
        <v>622</v>
      </c>
      <c r="C132" s="9" t="s">
        <v>203</v>
      </c>
      <c r="D132" s="13" t="s">
        <v>595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45783</v>
      </c>
      <c r="B133" s="14" t="s">
        <v>622</v>
      </c>
      <c r="C133" s="9" t="s">
        <v>203</v>
      </c>
      <c r="D133" s="13" t="s">
        <v>596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753</v>
      </c>
      <c r="AC133" s="8">
        <v>4625.4500000000007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332.63152766666667</v>
      </c>
    </row>
    <row r="134" spans="1:56" ht="27.75" customHeight="1" x14ac:dyDescent="0.45">
      <c r="A134" s="3">
        <v>45783</v>
      </c>
      <c r="B134" s="14" t="s">
        <v>623</v>
      </c>
      <c r="C134" s="9" t="s">
        <v>203</v>
      </c>
      <c r="D134" s="13" t="s">
        <v>597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45783</v>
      </c>
      <c r="B135" s="14" t="s">
        <v>623</v>
      </c>
      <c r="C135" s="9" t="s">
        <v>203</v>
      </c>
      <c r="D135" s="13" t="s">
        <v>598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45786</v>
      </c>
      <c r="B136" s="14" t="s">
        <v>668</v>
      </c>
      <c r="C136" s="9" t="s">
        <v>566</v>
      </c>
      <c r="D136" s="13" t="s">
        <v>648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45797</v>
      </c>
      <c r="AK136" s="3">
        <v>45793</v>
      </c>
      <c r="AL136" s="3">
        <v>45787</v>
      </c>
      <c r="AM136" s="3">
        <v>45794</v>
      </c>
      <c r="AN136" s="3">
        <v>45795</v>
      </c>
      <c r="AO136" s="3">
        <v>45795</v>
      </c>
      <c r="AP136" s="3">
        <v>45792</v>
      </c>
      <c r="AQ136" s="3">
        <v>45796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45786</v>
      </c>
      <c r="B137" s="14" t="s">
        <v>669</v>
      </c>
      <c r="C137" s="9" t="s">
        <v>566</v>
      </c>
      <c r="D137" s="13" t="s">
        <v>649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45797</v>
      </c>
      <c r="AK137" s="3">
        <v>45793</v>
      </c>
      <c r="AL137" s="3">
        <v>45787</v>
      </c>
      <c r="AM137" s="3">
        <v>45794</v>
      </c>
      <c r="AN137" s="3">
        <v>45795</v>
      </c>
      <c r="AO137" s="3">
        <v>45795</v>
      </c>
      <c r="AP137" s="3">
        <v>45792</v>
      </c>
      <c r="AQ137" s="3">
        <v>45796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hidden="1" customHeight="1" x14ac:dyDescent="0.45">
      <c r="A138" s="3">
        <v>45628</v>
      </c>
      <c r="B138" s="14" t="s">
        <v>245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45805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45805</v>
      </c>
      <c r="AK138" s="3">
        <v>45801</v>
      </c>
      <c r="AL138" s="3">
        <v>45795</v>
      </c>
      <c r="AM138" s="3">
        <v>45802</v>
      </c>
      <c r="AN138" s="3">
        <v>45803</v>
      </c>
      <c r="AO138" s="3">
        <v>45803</v>
      </c>
      <c r="AP138" s="3">
        <v>45800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285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45667</v>
      </c>
      <c r="B139" s="14" t="s">
        <v>293</v>
      </c>
      <c r="C139" s="9" t="s">
        <v>111</v>
      </c>
      <c r="D139" s="13" t="s">
        <v>290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128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317.46284826666664</v>
      </c>
    </row>
    <row r="140" spans="1:56" ht="27.75" hidden="1" customHeight="1" x14ac:dyDescent="0.45">
      <c r="A140" s="3">
        <v>45785</v>
      </c>
      <c r="B140" s="14" t="s">
        <v>625</v>
      </c>
      <c r="C140" s="9" t="s">
        <v>115</v>
      </c>
      <c r="D140" s="13" t="s">
        <v>626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386.78226766666666</v>
      </c>
    </row>
    <row r="141" spans="1:56" ht="27.75" hidden="1" customHeight="1" x14ac:dyDescent="0.45">
      <c r="A141" s="3">
        <v>45785</v>
      </c>
      <c r="B141" s="14" t="s">
        <v>625</v>
      </c>
      <c r="C141" s="9" t="s">
        <v>115</v>
      </c>
      <c r="D141" s="13" t="s">
        <v>628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386.78226766666666</v>
      </c>
    </row>
    <row r="142" spans="1:56" ht="27.75" hidden="1" customHeight="1" x14ac:dyDescent="0.45">
      <c r="A142" s="3">
        <v>45786</v>
      </c>
      <c r="B142" s="14" t="s">
        <v>670</v>
      </c>
      <c r="C142" s="9" t="s">
        <v>115</v>
      </c>
      <c r="D142" s="13" t="s">
        <v>516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128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3867.8226766666667</v>
      </c>
    </row>
    <row r="143" spans="1:56" ht="27.75" hidden="1" customHeight="1" x14ac:dyDescent="0.45">
      <c r="A143" s="3">
        <v>45786</v>
      </c>
      <c r="B143" s="14" t="s">
        <v>670</v>
      </c>
      <c r="C143" s="9" t="s">
        <v>115</v>
      </c>
      <c r="D143" s="13" t="s">
        <v>655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128</v>
      </c>
      <c r="AA143" s="8">
        <v>53784.500000000007</v>
      </c>
      <c r="AB143" s="8">
        <v>53784.500000000007</v>
      </c>
      <c r="AC143" s="8">
        <v>0</v>
      </c>
      <c r="AD143" s="8">
        <v>53784.500000000007</v>
      </c>
      <c r="AE143" s="8">
        <v>0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0</v>
      </c>
    </row>
    <row r="144" spans="1:56" ht="27.75" hidden="1" customHeight="1" x14ac:dyDescent="0.45">
      <c r="A144" s="3">
        <v>45786</v>
      </c>
      <c r="B144" s="14" t="s">
        <v>671</v>
      </c>
      <c r="C144" s="9" t="s">
        <v>115</v>
      </c>
      <c r="D144" s="13" t="s">
        <v>656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hidden="1" customHeight="1" x14ac:dyDescent="0.45">
      <c r="A145" s="3">
        <v>45786</v>
      </c>
      <c r="B145" s="14" t="s">
        <v>671</v>
      </c>
      <c r="C145" s="9" t="s">
        <v>115</v>
      </c>
      <c r="D145" s="13" t="s">
        <v>517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128</v>
      </c>
      <c r="AA145" s="8">
        <v>32270.700000000004</v>
      </c>
      <c r="AB145" s="8">
        <v>0</v>
      </c>
      <c r="AC145" s="8">
        <v>32270.700000000004</v>
      </c>
      <c r="AD145" s="8">
        <v>0</v>
      </c>
      <c r="AE145" s="8">
        <v>32270.700000000004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2320.6936060000003</v>
      </c>
    </row>
    <row r="146" spans="1:56" ht="27.75" hidden="1" customHeight="1" x14ac:dyDescent="0.45">
      <c r="A146" s="3">
        <v>45786</v>
      </c>
      <c r="B146" s="14" t="s">
        <v>671</v>
      </c>
      <c r="C146" s="9" t="s">
        <v>115</v>
      </c>
      <c r="D146" s="13" t="s">
        <v>657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128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32270.700000000004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2320.6936060000003</v>
      </c>
    </row>
    <row r="147" spans="1:56" ht="27.75" hidden="1" customHeight="1" x14ac:dyDescent="0.45">
      <c r="A147" s="3" t="s">
        <v>145</v>
      </c>
      <c r="B147" s="14" t="s">
        <v>145</v>
      </c>
      <c r="C147" s="9" t="s">
        <v>115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45807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128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3867.8226766666667</v>
      </c>
    </row>
    <row r="148" spans="1:56" ht="27.75" hidden="1" customHeight="1" x14ac:dyDescent="0.45">
      <c r="A148" s="3" t="s">
        <v>145</v>
      </c>
      <c r="B148" s="14" t="s">
        <v>145</v>
      </c>
      <c r="C148" s="9" t="s">
        <v>115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45838</v>
      </c>
      <c r="U148" s="11">
        <v>130000</v>
      </c>
      <c r="V148" s="10">
        <v>0</v>
      </c>
      <c r="W148" s="10">
        <v>130000</v>
      </c>
      <c r="X148" s="10">
        <v>0</v>
      </c>
      <c r="Y148" s="10">
        <v>136500</v>
      </c>
      <c r="Z148" s="9" t="s">
        <v>128</v>
      </c>
      <c r="AA148" s="8">
        <v>139839.70000000001</v>
      </c>
      <c r="AB148" s="8">
        <v>0</v>
      </c>
      <c r="AC148" s="8">
        <v>139839.70000000001</v>
      </c>
      <c r="AD148" s="8">
        <v>0</v>
      </c>
      <c r="AE148" s="8">
        <v>139839.70000000001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10056.338959333332</v>
      </c>
    </row>
    <row r="149" spans="1:56" ht="27.75" hidden="1" customHeight="1" x14ac:dyDescent="0.45">
      <c r="A149" s="3">
        <v>45631</v>
      </c>
      <c r="B149" s="14" t="s">
        <v>250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286</v>
      </c>
      <c r="AZ149" s="2">
        <v>0</v>
      </c>
      <c r="BA149" s="2">
        <v>0</v>
      </c>
      <c r="BB149" s="2">
        <v>0</v>
      </c>
      <c r="BC149" s="1" t="s">
        <v>129</v>
      </c>
      <c r="BD149" s="56">
        <v>1237.7032565333332</v>
      </c>
    </row>
    <row r="150" spans="1:56" ht="27.75" hidden="1" customHeight="1" x14ac:dyDescent="0.45">
      <c r="A150" s="3">
        <v>45631</v>
      </c>
      <c r="B150" s="14" t="s">
        <v>251</v>
      </c>
      <c r="C150" s="9" t="s">
        <v>113</v>
      </c>
      <c r="D150" s="13" t="s">
        <v>158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128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287</v>
      </c>
      <c r="AZ150" s="2">
        <v>0</v>
      </c>
      <c r="BA150" s="2">
        <v>0</v>
      </c>
      <c r="BB150" s="2">
        <v>0</v>
      </c>
      <c r="BC150" s="1" t="s">
        <v>129</v>
      </c>
      <c r="BD150" s="56">
        <v>1237.7032565333332</v>
      </c>
    </row>
    <row r="151" spans="1:56" ht="27.75" hidden="1" customHeight="1" x14ac:dyDescent="0.45">
      <c r="A151" s="3" t="s">
        <v>145</v>
      </c>
      <c r="B151" s="14" t="s">
        <v>145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773.56453533333331</v>
      </c>
    </row>
    <row r="152" spans="1:56" ht="27.75" customHeight="1" x14ac:dyDescent="0.45">
      <c r="A152" s="3" t="s">
        <v>145</v>
      </c>
      <c r="B152" s="14" t="s">
        <v>145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128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hidden="1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623860.21786000021</v>
      </c>
      <c r="AB154" s="8">
        <v>164343.62786000001</v>
      </c>
      <c r="AC154" s="8">
        <v>459516.59</v>
      </c>
      <c r="AD154" s="8">
        <v>146211.94786000001</v>
      </c>
      <c r="AE154" s="8">
        <v>477648.27</v>
      </c>
      <c r="AF154" s="8" t="s">
        <v>58</v>
      </c>
      <c r="AG154" s="1" t="s">
        <v>126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hidden="1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hidden="1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hidden="1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322</v>
      </c>
      <c r="AA157" s="8">
        <v>204752.76556350003</v>
      </c>
      <c r="AB157" s="8">
        <v>0</v>
      </c>
      <c r="AC157" s="8">
        <v>204752.76556350003</v>
      </c>
      <c r="AD157" s="8">
        <v>0</v>
      </c>
      <c r="AE157" s="8">
        <v>204752.76556350003</v>
      </c>
      <c r="AF157" s="8">
        <v>0</v>
      </c>
      <c r="AG157" s="1" t="s">
        <v>122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21877.150491241435</v>
      </c>
    </row>
    <row r="158" spans="1:56" ht="27.75" hidden="1" customHeight="1" x14ac:dyDescent="0.45">
      <c r="A158" s="3">
        <v>9</v>
      </c>
      <c r="B158" s="14" t="s">
        <v>137</v>
      </c>
      <c r="C158" s="9" t="s">
        <v>658</v>
      </c>
      <c r="D158" s="13" t="s">
        <v>659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660</v>
      </c>
      <c r="T158" s="12">
        <v>45863</v>
      </c>
      <c r="U158" s="11">
        <v>239700</v>
      </c>
      <c r="V158" s="10">
        <v>0</v>
      </c>
      <c r="W158" s="10">
        <v>239700</v>
      </c>
      <c r="X158" s="10">
        <v>0</v>
      </c>
      <c r="Y158" s="10">
        <v>251685</v>
      </c>
      <c r="Z158" s="9" t="s">
        <v>322</v>
      </c>
      <c r="AA158" s="8">
        <v>237751.239</v>
      </c>
      <c r="AB158" s="8">
        <v>33493</v>
      </c>
      <c r="AC158" s="8">
        <v>204258.239</v>
      </c>
      <c r="AD158" s="8">
        <v>0</v>
      </c>
      <c r="AE158" s="8">
        <v>237751.239</v>
      </c>
      <c r="AF158" s="8" t="s">
        <v>661</v>
      </c>
      <c r="AG158" s="1" t="s">
        <v>61</v>
      </c>
      <c r="AH158" s="1" t="s">
        <v>68</v>
      </c>
      <c r="AI158" s="1">
        <v>4</v>
      </c>
      <c r="AJ158" s="3">
        <v>45863</v>
      </c>
      <c r="AK158" s="3">
        <v>45859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324</v>
      </c>
      <c r="BD158" s="56">
        <v>21824.311976353336</v>
      </c>
    </row>
    <row r="159" spans="1:56" ht="27.75" hidden="1" customHeight="1" x14ac:dyDescent="0.45">
      <c r="A159" s="3">
        <v>45720</v>
      </c>
      <c r="B159" s="14" t="s">
        <v>351</v>
      </c>
      <c r="C159" s="9" t="s">
        <v>345</v>
      </c>
      <c r="D159" s="13" t="s">
        <v>346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308</v>
      </c>
      <c r="T159" s="12" t="s">
        <v>63</v>
      </c>
      <c r="U159" s="11">
        <v>1087397</v>
      </c>
      <c r="V159" s="10">
        <v>0</v>
      </c>
      <c r="W159" s="10">
        <v>1087397</v>
      </c>
      <c r="X159" s="10">
        <v>0</v>
      </c>
      <c r="Y159" s="10">
        <v>1141766.8500000001</v>
      </c>
      <c r="Z159" s="9" t="s">
        <v>322</v>
      </c>
      <c r="AA159" s="8">
        <v>1078556.46239</v>
      </c>
      <c r="AB159" s="8">
        <v>0</v>
      </c>
      <c r="AC159" s="8">
        <v>1078556.46239</v>
      </c>
      <c r="AD159" s="8">
        <v>0</v>
      </c>
      <c r="AE159" s="8">
        <v>1078556.46239</v>
      </c>
      <c r="AF159" s="8">
        <v>0</v>
      </c>
      <c r="AG159" s="1" t="s">
        <v>61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519</v>
      </c>
      <c r="AZ159" s="2">
        <v>0</v>
      </c>
      <c r="BA159" s="2">
        <v>0</v>
      </c>
      <c r="BB159" s="2">
        <v>0</v>
      </c>
      <c r="BC159" s="1" t="s">
        <v>324</v>
      </c>
      <c r="BD159" s="56">
        <v>115240.16281816356</v>
      </c>
    </row>
    <row r="160" spans="1:56" ht="27.75" hidden="1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322</v>
      </c>
      <c r="AA160" s="8">
        <v>1521060.4669535002</v>
      </c>
      <c r="AB160" s="8">
        <v>33493</v>
      </c>
      <c r="AC160" s="8">
        <v>1487567.4669535002</v>
      </c>
      <c r="AD160" s="8">
        <v>0</v>
      </c>
      <c r="AE160" s="8">
        <v>1521060.4669535002</v>
      </c>
      <c r="AF160" s="8" t="s">
        <v>58</v>
      </c>
      <c r="AG160" s="1" t="s">
        <v>61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324</v>
      </c>
      <c r="BD160" s="56">
        <v>0</v>
      </c>
    </row>
    <row r="161" spans="1:56" ht="27.75" hidden="1" customHeight="1" x14ac:dyDescent="0.45">
      <c r="A161" s="3" t="s">
        <v>145</v>
      </c>
      <c r="B161" s="14" t="s">
        <v>145</v>
      </c>
      <c r="C161" s="9" t="s">
        <v>257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402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hidden="1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9262</v>
      </c>
      <c r="AC162" s="8">
        <v>30412.800000000003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2273.3568</v>
      </c>
    </row>
    <row r="163" spans="1:56" ht="27.75" hidden="1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295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hidden="1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70548.5</v>
      </c>
      <c r="AB165" s="8">
        <v>20298.3</v>
      </c>
      <c r="AC165" s="8">
        <v>50250.2</v>
      </c>
      <c r="AD165" s="8">
        <v>0</v>
      </c>
      <c r="AE165" s="8">
        <v>20955</v>
      </c>
      <c r="AF165" s="8" t="s">
        <v>58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hidden="1" customHeight="1" x14ac:dyDescent="0.45">
      <c r="A166" s="3" t="s">
        <v>145</v>
      </c>
      <c r="B166" s="14" t="s">
        <v>145</v>
      </c>
      <c r="C166" s="9" t="s">
        <v>282</v>
      </c>
      <c r="D166" s="13" t="s">
        <v>61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800.41704844444439</v>
      </c>
    </row>
    <row r="167" spans="1:56" ht="27.75" hidden="1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195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196</v>
      </c>
      <c r="BD167" s="56">
        <v>0</v>
      </c>
    </row>
    <row r="168" spans="1:56" ht="27.75" customHeight="1" x14ac:dyDescent="0.45">
      <c r="A168" s="3">
        <v>45749</v>
      </c>
      <c r="B168" s="14" t="s">
        <v>397</v>
      </c>
      <c r="C168" s="9" t="s">
        <v>398</v>
      </c>
      <c r="D168" s="13" t="s">
        <v>399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0</v>
      </c>
      <c r="Q168" s="10">
        <v>0</v>
      </c>
      <c r="R168" s="10">
        <v>0</v>
      </c>
      <c r="S168" s="9" t="s">
        <v>71</v>
      </c>
      <c r="T168" s="12">
        <v>45789</v>
      </c>
      <c r="U168" s="11">
        <v>8000</v>
      </c>
      <c r="V168" s="10">
        <v>8100</v>
      </c>
      <c r="W168" s="10">
        <v>0</v>
      </c>
      <c r="X168" s="10">
        <v>8400</v>
      </c>
      <c r="Y168" s="10">
        <v>0</v>
      </c>
      <c r="Z168" s="9" t="s">
        <v>275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300</v>
      </c>
      <c r="AG168" s="1" t="s">
        <v>125</v>
      </c>
      <c r="AH168" s="1" t="s">
        <v>68</v>
      </c>
      <c r="AI168" s="1">
        <v>4</v>
      </c>
      <c r="AJ168" s="3">
        <v>45789</v>
      </c>
      <c r="AK168" s="3">
        <v>45785</v>
      </c>
      <c r="AL168" s="3">
        <v>45779</v>
      </c>
      <c r="AM168" s="3">
        <v>45786</v>
      </c>
      <c r="AN168" s="3">
        <v>45787</v>
      </c>
      <c r="AO168" s="3">
        <v>45787</v>
      </c>
      <c r="AP168" s="3">
        <v>45784</v>
      </c>
      <c r="AQ168" s="3">
        <v>45788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587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>
        <v>45772</v>
      </c>
      <c r="B169" s="14" t="s">
        <v>573</v>
      </c>
      <c r="C169" s="9" t="s">
        <v>555</v>
      </c>
      <c r="D169" s="13" t="s">
        <v>556</v>
      </c>
      <c r="E169" s="9">
        <v>23</v>
      </c>
      <c r="F169" s="9">
        <v>36</v>
      </c>
      <c r="G169" s="9" t="s">
        <v>60</v>
      </c>
      <c r="H169" s="9" t="s">
        <v>66</v>
      </c>
      <c r="I169" s="9">
        <v>110</v>
      </c>
      <c r="J169" s="9" t="s">
        <v>57</v>
      </c>
      <c r="K169" s="9">
        <v>5</v>
      </c>
      <c r="L169" s="9" t="s">
        <v>239</v>
      </c>
      <c r="M169" s="10">
        <v>24</v>
      </c>
      <c r="N169" s="9">
        <v>39</v>
      </c>
      <c r="O169" s="9">
        <v>60</v>
      </c>
      <c r="P169" s="10">
        <v>173.18984716799994</v>
      </c>
      <c r="Q169" s="10">
        <v>0</v>
      </c>
      <c r="R169" s="10">
        <v>173.18984716799994</v>
      </c>
      <c r="S169" s="9" t="s">
        <v>71</v>
      </c>
      <c r="T169" s="12">
        <v>45791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275</v>
      </c>
      <c r="AA169" s="8">
        <v>5238.75</v>
      </c>
      <c r="AB169" s="8">
        <v>5238.75</v>
      </c>
      <c r="AC169" s="8">
        <v>0</v>
      </c>
      <c r="AD169" s="8">
        <v>1334</v>
      </c>
      <c r="AE169" s="8">
        <v>3904.75</v>
      </c>
      <c r="AF169" s="8" t="s">
        <v>300</v>
      </c>
      <c r="AG169" s="1" t="s">
        <v>122</v>
      </c>
      <c r="AH169" s="1" t="s">
        <v>68</v>
      </c>
      <c r="AI169" s="1">
        <v>4</v>
      </c>
      <c r="AJ169" s="3">
        <v>45791</v>
      </c>
      <c r="AK169" s="3">
        <v>45787</v>
      </c>
      <c r="AL169" s="3">
        <v>45781</v>
      </c>
      <c r="AM169" s="3">
        <v>45788</v>
      </c>
      <c r="AN169" s="3">
        <v>45789</v>
      </c>
      <c r="AO169" s="3">
        <v>45789</v>
      </c>
      <c r="AP169" s="3">
        <v>45786</v>
      </c>
      <c r="AQ169" s="3">
        <v>45790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672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hidden="1" customHeight="1" x14ac:dyDescent="0.45">
      <c r="A170" s="3" t="s">
        <v>145</v>
      </c>
      <c r="B170" s="14" t="s">
        <v>145</v>
      </c>
      <c r="C170" s="9" t="s">
        <v>539</v>
      </c>
      <c r="D170" s="13" t="s">
        <v>540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275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948.4000166666666</v>
      </c>
    </row>
    <row r="171" spans="1:56" ht="27.75" hidden="1" customHeight="1" x14ac:dyDescent="0.45">
      <c r="A171" s="3">
        <v>45727</v>
      </c>
      <c r="B171" s="14" t="s">
        <v>363</v>
      </c>
      <c r="C171" s="9" t="s">
        <v>115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240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275</v>
      </c>
      <c r="AA171" s="8">
        <v>1159.5100000000002</v>
      </c>
      <c r="AB171" s="8">
        <v>0</v>
      </c>
      <c r="AC171" s="8">
        <v>1159.5100000000002</v>
      </c>
      <c r="AD171" s="8">
        <v>0</v>
      </c>
      <c r="AE171" s="8">
        <v>1159.5100000000002</v>
      </c>
      <c r="AF171" s="8" t="s">
        <v>278</v>
      </c>
      <c r="AG171" s="1" t="s">
        <v>122</v>
      </c>
      <c r="AH171" s="1" t="s">
        <v>162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157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102.23013166666668</v>
      </c>
    </row>
    <row r="172" spans="1:56" ht="27.75" hidden="1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275</v>
      </c>
      <c r="AA172" s="8">
        <v>17155.160000000003</v>
      </c>
      <c r="AB172" s="8">
        <v>5238.75</v>
      </c>
      <c r="AC172" s="8">
        <v>11916.410000000002</v>
      </c>
      <c r="AD172" s="8">
        <v>1334</v>
      </c>
      <c r="AE172" s="8">
        <v>5064.26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276</v>
      </c>
      <c r="BD172" s="56">
        <v>0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3256.5612287999998</v>
      </c>
      <c r="Q173" s="10">
        <v>3256.5612287999998</v>
      </c>
      <c r="R173" s="10">
        <v>0</v>
      </c>
      <c r="S173" s="9" t="s">
        <v>100</v>
      </c>
      <c r="T173" s="12">
        <v>45797</v>
      </c>
      <c r="U173" s="11">
        <v>100000</v>
      </c>
      <c r="V173" s="10">
        <v>0</v>
      </c>
      <c r="W173" s="10">
        <v>100000</v>
      </c>
      <c r="X173" s="10">
        <v>0</v>
      </c>
      <c r="Y173" s="10">
        <v>105000</v>
      </c>
      <c r="Z173" s="9" t="s">
        <v>319</v>
      </c>
      <c r="AA173" s="8">
        <v>107569.00000000001</v>
      </c>
      <c r="AB173" s="8">
        <v>107569.00000000001</v>
      </c>
      <c r="AC173" s="8">
        <v>0</v>
      </c>
      <c r="AD173" s="8">
        <v>0</v>
      </c>
      <c r="AE173" s="8">
        <v>0</v>
      </c>
      <c r="AF173" s="8" t="s">
        <v>320</v>
      </c>
      <c r="AG173" s="1" t="s">
        <v>123</v>
      </c>
      <c r="AH173" s="1" t="s">
        <v>72</v>
      </c>
      <c r="AI173" s="1">
        <v>3</v>
      </c>
      <c r="AJ173" s="3">
        <v>45797</v>
      </c>
      <c r="AK173" s="3">
        <v>0</v>
      </c>
      <c r="AL173" s="3">
        <v>45787</v>
      </c>
      <c r="AM173" s="3">
        <v>45794</v>
      </c>
      <c r="AN173" s="3">
        <v>45795</v>
      </c>
      <c r="AO173" s="3">
        <v>45795</v>
      </c>
      <c r="AP173" s="3">
        <v>45792</v>
      </c>
      <c r="AQ173" s="3">
        <v>45796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340</v>
      </c>
      <c r="AZ173" s="2">
        <v>0</v>
      </c>
      <c r="BA173" s="2">
        <v>0</v>
      </c>
      <c r="BB173" s="2">
        <v>0</v>
      </c>
      <c r="BC173" s="1" t="s">
        <v>120</v>
      </c>
      <c r="BD173" s="56">
        <v>0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264</v>
      </c>
      <c r="R174" s="10">
        <v>6249.1224575999995</v>
      </c>
      <c r="S174" s="9" t="s">
        <v>100</v>
      </c>
      <c r="T174" s="12">
        <v>45828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319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45828</v>
      </c>
      <c r="AK174" s="3">
        <v>0</v>
      </c>
      <c r="AL174" s="3">
        <v>45818</v>
      </c>
      <c r="AM174" s="3">
        <v>45825</v>
      </c>
      <c r="AN174" s="3">
        <v>45826</v>
      </c>
      <c r="AO174" s="3">
        <v>45826</v>
      </c>
      <c r="AP174" s="3">
        <v>45823</v>
      </c>
      <c r="AQ174" s="3">
        <v>45827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340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>
        <v>45858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101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4884.8418431999999</v>
      </c>
      <c r="Q176" s="10">
        <v>0</v>
      </c>
      <c r="R176" s="10">
        <v>4884.8418431999999</v>
      </c>
      <c r="S176" s="9" t="s">
        <v>100</v>
      </c>
      <c r="T176" s="12">
        <v>45858</v>
      </c>
      <c r="U176" s="11">
        <v>150000</v>
      </c>
      <c r="V176" s="10">
        <v>0</v>
      </c>
      <c r="W176" s="10">
        <v>150000</v>
      </c>
      <c r="X176" s="10">
        <v>0</v>
      </c>
      <c r="Y176" s="10">
        <v>157500</v>
      </c>
      <c r="Z176" s="9" t="s">
        <v>319</v>
      </c>
      <c r="AA176" s="8">
        <v>161353.5</v>
      </c>
      <c r="AB176" s="8">
        <v>0</v>
      </c>
      <c r="AC176" s="8">
        <v>161353.5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20669.966015416667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>
        <v>45889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101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320</v>
      </c>
      <c r="AG177" s="1" t="s">
        <v>122</v>
      </c>
      <c r="AH177" s="1" t="s">
        <v>72</v>
      </c>
      <c r="AI177" s="1">
        <v>3</v>
      </c>
      <c r="AJ177" s="3">
        <v>45889</v>
      </c>
      <c r="AK177" s="3">
        <v>0</v>
      </c>
      <c r="AL177" s="3">
        <v>45879</v>
      </c>
      <c r="AM177" s="3">
        <v>45886</v>
      </c>
      <c r="AN177" s="3">
        <v>45887</v>
      </c>
      <c r="AO177" s="3">
        <v>45887</v>
      </c>
      <c r="AP177" s="3">
        <v>45884</v>
      </c>
      <c r="AQ177" s="3">
        <v>45888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3461.0081427440637</v>
      </c>
      <c r="Q178" s="10">
        <v>0</v>
      </c>
      <c r="R178" s="10">
        <v>3461.0081427440637</v>
      </c>
      <c r="S178" s="9" t="s">
        <v>100</v>
      </c>
      <c r="T178" s="12" t="s">
        <v>63</v>
      </c>
      <c r="U178" s="11">
        <v>106278</v>
      </c>
      <c r="V178" s="10">
        <v>0</v>
      </c>
      <c r="W178" s="10">
        <v>106278</v>
      </c>
      <c r="X178" s="10">
        <v>0</v>
      </c>
      <c r="Y178" s="10">
        <v>111591.90000000001</v>
      </c>
      <c r="Z178" s="9" t="s">
        <v>101</v>
      </c>
      <c r="AA178" s="8">
        <v>114322.18182000001</v>
      </c>
      <c r="AB178" s="8">
        <v>0</v>
      </c>
      <c r="AC178" s="8">
        <v>114322.18182000001</v>
      </c>
      <c r="AD178" s="8">
        <v>0</v>
      </c>
      <c r="AE178" s="8">
        <v>0</v>
      </c>
      <c r="AF178" s="8" t="s">
        <v>320</v>
      </c>
      <c r="AG178" s="1" t="s">
        <v>122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14645.084321243019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100</v>
      </c>
      <c r="T179" s="12" t="s">
        <v>141</v>
      </c>
      <c r="U179" s="11">
        <v>10000</v>
      </c>
      <c r="V179" s="10">
        <v>12607</v>
      </c>
      <c r="W179" s="10">
        <v>0</v>
      </c>
      <c r="X179" s="10">
        <v>56730</v>
      </c>
      <c r="Y179" s="10">
        <v>0</v>
      </c>
      <c r="Z179" s="9" t="s">
        <v>319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 t="s">
        <v>141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323</v>
      </c>
      <c r="AZ179" s="2">
        <v>0</v>
      </c>
      <c r="BA179" s="2">
        <v>0</v>
      </c>
      <c r="BB179" s="2">
        <v>0</v>
      </c>
      <c r="BC179" s="1" t="s">
        <v>120</v>
      </c>
      <c r="BD179" s="56">
        <v>0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110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141</v>
      </c>
      <c r="U180" s="11">
        <v>7920</v>
      </c>
      <c r="V180" s="10">
        <v>7920</v>
      </c>
      <c r="W180" s="10">
        <v>0</v>
      </c>
      <c r="X180" s="10">
        <v>12600</v>
      </c>
      <c r="Y180" s="10">
        <v>0</v>
      </c>
      <c r="Z180" s="9" t="s">
        <v>319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141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120</v>
      </c>
      <c r="BD180" s="56">
        <v>0</v>
      </c>
    </row>
    <row r="181" spans="1:56" ht="27.75" hidden="1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101</v>
      </c>
      <c r="AA181" s="8">
        <v>1028658.6818200002</v>
      </c>
      <c r="AB181" s="8">
        <v>107569.00000000001</v>
      </c>
      <c r="AC181" s="8">
        <v>921089.68182000006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121</v>
      </c>
      <c r="BD181" s="56">
        <v>0</v>
      </c>
    </row>
    <row r="182" spans="1:56" ht="27.75" hidden="1" customHeight="1" x14ac:dyDescent="0.45">
      <c r="A182" s="3">
        <v>45782</v>
      </c>
      <c r="B182" s="14" t="s">
        <v>650</v>
      </c>
      <c r="C182" s="9" t="s">
        <v>149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132</v>
      </c>
      <c r="T182" s="12">
        <v>45792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10896</v>
      </c>
      <c r="AC182" s="8">
        <v>419.70000000000073</v>
      </c>
      <c r="AD182" s="8">
        <v>0</v>
      </c>
      <c r="AE182" s="8">
        <v>0</v>
      </c>
      <c r="AF182" s="8">
        <v>0</v>
      </c>
      <c r="AG182" s="1" t="s">
        <v>61</v>
      </c>
      <c r="AH182" s="1" t="s">
        <v>77</v>
      </c>
      <c r="AI182" s="1">
        <v>1</v>
      </c>
      <c r="AJ182" s="3">
        <v>45792</v>
      </c>
      <c r="AK182" s="3">
        <v>0</v>
      </c>
      <c r="AL182" s="3">
        <v>0</v>
      </c>
      <c r="AM182" s="3">
        <v>0</v>
      </c>
      <c r="AN182" s="3">
        <v>0</v>
      </c>
      <c r="AO182" s="3">
        <v>45791</v>
      </c>
      <c r="AP182" s="3">
        <v>45787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33.888443333333385</v>
      </c>
    </row>
    <row r="183" spans="1:56" ht="27.75" hidden="1" customHeight="1" x14ac:dyDescent="0.45">
      <c r="A183" s="3" t="s">
        <v>145</v>
      </c>
      <c r="B183" s="14" t="s">
        <v>145</v>
      </c>
      <c r="C183" s="9" t="s">
        <v>149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132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85</v>
      </c>
      <c r="AA183" s="8">
        <v>11315.7</v>
      </c>
      <c r="AB183" s="8">
        <v>0</v>
      </c>
      <c r="AC183" s="8">
        <v>11315.7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913.67990999999995</v>
      </c>
    </row>
    <row r="184" spans="1:56" ht="27.75" hidden="1" customHeight="1" x14ac:dyDescent="0.45">
      <c r="A184" s="3" t="s">
        <v>145</v>
      </c>
      <c r="B184" s="14" t="s">
        <v>145</v>
      </c>
      <c r="C184" s="9" t="s">
        <v>152</v>
      </c>
      <c r="D184" s="13" t="s">
        <v>59</v>
      </c>
      <c r="E184" s="9">
        <v>26</v>
      </c>
      <c r="F184" s="9">
        <v>42</v>
      </c>
      <c r="G184" s="9" t="s">
        <v>60</v>
      </c>
      <c r="H184" s="9">
        <v>0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63</v>
      </c>
      <c r="U184" s="11">
        <v>40000</v>
      </c>
      <c r="V184" s="10">
        <v>0</v>
      </c>
      <c r="W184" s="10">
        <v>40000</v>
      </c>
      <c r="X184" s="10">
        <v>0</v>
      </c>
      <c r="Y184" s="10">
        <v>0</v>
      </c>
      <c r="Z184" s="9" t="s">
        <v>85</v>
      </c>
      <c r="AA184" s="8">
        <v>48615.600000000006</v>
      </c>
      <c r="AB184" s="8">
        <v>0</v>
      </c>
      <c r="AC184" s="8">
        <v>48615.600000000006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77</v>
      </c>
      <c r="AI184" s="1">
        <v>1</v>
      </c>
      <c r="AJ184" s="3" t="s">
        <v>63</v>
      </c>
      <c r="AK184" s="3">
        <v>0</v>
      </c>
      <c r="AL184" s="3">
        <v>0</v>
      </c>
      <c r="AM184" s="3">
        <v>0</v>
      </c>
      <c r="AN184" s="3">
        <v>0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3925.4396133333335</v>
      </c>
    </row>
    <row r="185" spans="1:56" ht="27.75" customHeight="1" x14ac:dyDescent="0.45">
      <c r="A185" s="3" t="s">
        <v>145</v>
      </c>
      <c r="B185" s="14" t="s">
        <v>145</v>
      </c>
      <c r="C185" s="9" t="s">
        <v>202</v>
      </c>
      <c r="D185" s="13" t="s">
        <v>61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286.42936262399996</v>
      </c>
      <c r="Q185" s="10">
        <v>0</v>
      </c>
      <c r="R185" s="10">
        <v>286.42936262399996</v>
      </c>
      <c r="S185" s="9" t="s">
        <v>214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85</v>
      </c>
      <c r="AA185" s="8">
        <v>11874.499999999998</v>
      </c>
      <c r="AB185" s="8">
        <v>0</v>
      </c>
      <c r="AC185" s="8">
        <v>11874.499999999998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72</v>
      </c>
      <c r="AI185" s="1">
        <v>3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958.79990555555537</v>
      </c>
    </row>
    <row r="186" spans="1:56" ht="27.75" hidden="1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 t="s">
        <v>60</v>
      </c>
      <c r="H186" s="9">
        <v>0</v>
      </c>
      <c r="I186" s="9">
        <v>102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85</v>
      </c>
      <c r="AA186" s="8">
        <v>83121.5</v>
      </c>
      <c r="AB186" s="8">
        <v>10896</v>
      </c>
      <c r="AC186" s="8">
        <v>72225.5</v>
      </c>
      <c r="AD186" s="8">
        <v>0</v>
      </c>
      <c r="AE186" s="8">
        <v>0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hidden="1" customHeight="1" x14ac:dyDescent="0.45">
      <c r="A187" s="3" t="s">
        <v>145</v>
      </c>
      <c r="B187" s="14" t="s">
        <v>145</v>
      </c>
      <c r="C187" s="9" t="s">
        <v>222</v>
      </c>
      <c r="D187" s="13" t="s">
        <v>403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140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209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163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2234.1258622222217</v>
      </c>
    </row>
    <row r="188" spans="1:56" ht="27.75" hidden="1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163</v>
      </c>
      <c r="AA188" s="8">
        <v>24866.6</v>
      </c>
      <c r="AB188" s="8">
        <v>0</v>
      </c>
      <c r="AC188" s="8">
        <v>24866.6</v>
      </c>
      <c r="AD188" s="8">
        <v>0</v>
      </c>
      <c r="AE188" s="8">
        <v>24866.6</v>
      </c>
      <c r="AF188" s="8" t="s">
        <v>58</v>
      </c>
      <c r="AG188" s="1" t="s">
        <v>125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hidden="1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242</v>
      </c>
      <c r="AA189" s="8">
        <v>12433.3</v>
      </c>
      <c r="AB189" s="8">
        <v>6978</v>
      </c>
      <c r="AC189" s="8">
        <v>5455.2999999999993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542.13559111111113</v>
      </c>
    </row>
    <row r="190" spans="1:56" ht="27.75" hidden="1" customHeight="1" x14ac:dyDescent="0.45">
      <c r="A190" s="3" t="s">
        <v>145</v>
      </c>
      <c r="B190" s="14" t="s">
        <v>145</v>
      </c>
      <c r="C190" s="9" t="s">
        <v>113</v>
      </c>
      <c r="D190" s="13" t="s">
        <v>59</v>
      </c>
      <c r="E190" s="9">
        <v>26</v>
      </c>
      <c r="F190" s="9">
        <v>43</v>
      </c>
      <c r="G190" s="9" t="s">
        <v>60</v>
      </c>
      <c r="H190" s="9">
        <v>0</v>
      </c>
      <c r="I190" s="9">
        <v>116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20000</v>
      </c>
      <c r="V190" s="10">
        <v>0</v>
      </c>
      <c r="W190" s="10">
        <v>20000</v>
      </c>
      <c r="X190" s="10">
        <v>0</v>
      </c>
      <c r="Y190" s="10">
        <v>0</v>
      </c>
      <c r="Z190" s="9" t="s">
        <v>242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77</v>
      </c>
      <c r="AI190" s="1">
        <v>1</v>
      </c>
      <c r="AJ190" s="3" t="s">
        <v>63</v>
      </c>
      <c r="AK190" s="3">
        <v>0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2471.1874488888889</v>
      </c>
    </row>
    <row r="191" spans="1:56" ht="27.75" hidden="1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116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242</v>
      </c>
      <c r="AA191" s="8">
        <v>37299.899999999994</v>
      </c>
      <c r="AB191" s="8">
        <v>6978</v>
      </c>
      <c r="AC191" s="8">
        <v>30321.899999999998</v>
      </c>
      <c r="AD191" s="8">
        <v>0</v>
      </c>
      <c r="AE191" s="8">
        <v>0</v>
      </c>
      <c r="AF191" s="8" t="s">
        <v>58</v>
      </c>
      <c r="AG191" s="1" t="s">
        <v>125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243</v>
      </c>
      <c r="BD191" s="56">
        <v>0</v>
      </c>
    </row>
    <row r="192" spans="1:56" ht="27.75" hidden="1" customHeight="1" x14ac:dyDescent="0.45">
      <c r="A192" s="3">
        <v>45723</v>
      </c>
      <c r="B192" s="14" t="s">
        <v>358</v>
      </c>
      <c r="C192" s="9" t="s">
        <v>113</v>
      </c>
      <c r="D192" s="13" t="s">
        <v>158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45791</v>
      </c>
      <c r="U192" s="11">
        <v>9954</v>
      </c>
      <c r="V192" s="10">
        <v>9954</v>
      </c>
      <c r="W192" s="10">
        <v>0</v>
      </c>
      <c r="X192" s="10">
        <v>21000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278</v>
      </c>
      <c r="AG192" s="1" t="s">
        <v>124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hidden="1" customHeight="1" x14ac:dyDescent="0.45">
      <c r="A193" s="3">
        <v>45723</v>
      </c>
      <c r="B193" s="14" t="s">
        <v>359</v>
      </c>
      <c r="C193" s="9" t="s">
        <v>113</v>
      </c>
      <c r="D193" s="13" t="s">
        <v>158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45791</v>
      </c>
      <c r="U193" s="11">
        <v>10000</v>
      </c>
      <c r="V193" s="10">
        <v>10000</v>
      </c>
      <c r="W193" s="10">
        <v>0</v>
      </c>
      <c r="X193" s="10">
        <v>11650</v>
      </c>
      <c r="Y193" s="10">
        <v>0</v>
      </c>
      <c r="Z193" s="9" t="s">
        <v>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278</v>
      </c>
      <c r="AG193" s="1" t="s">
        <v>124</v>
      </c>
      <c r="AH193" s="1" t="s">
        <v>68</v>
      </c>
      <c r="AI193" s="1">
        <v>4</v>
      </c>
      <c r="AJ193" s="3">
        <v>45791</v>
      </c>
      <c r="AK193" s="3">
        <v>45787</v>
      </c>
      <c r="AL193" s="3">
        <v>45781</v>
      </c>
      <c r="AM193" s="3">
        <v>45788</v>
      </c>
      <c r="AN193" s="3">
        <v>45789</v>
      </c>
      <c r="AO193" s="3">
        <v>45789</v>
      </c>
      <c r="AP193" s="3">
        <v>45786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45785</v>
      </c>
      <c r="B194" s="14" t="s">
        <v>651</v>
      </c>
      <c r="C194" s="9" t="s">
        <v>113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45796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89</v>
      </c>
      <c r="AA194" s="8">
        <v>24866.6</v>
      </c>
      <c r="AB194" s="8">
        <v>7500</v>
      </c>
      <c r="AC194" s="8">
        <v>17366.599999999999</v>
      </c>
      <c r="AD194" s="8">
        <v>0</v>
      </c>
      <c r="AE194" s="8">
        <v>24866.6</v>
      </c>
      <c r="AF194" s="8" t="s">
        <v>278</v>
      </c>
      <c r="AG194" s="1" t="s">
        <v>124</v>
      </c>
      <c r="AH194" s="1" t="s">
        <v>68</v>
      </c>
      <c r="AI194" s="1">
        <v>4</v>
      </c>
      <c r="AJ194" s="3">
        <v>45796</v>
      </c>
      <c r="AK194" s="3">
        <v>45792</v>
      </c>
      <c r="AL194" s="3">
        <v>45786</v>
      </c>
      <c r="AM194" s="3">
        <v>45793</v>
      </c>
      <c r="AN194" s="3">
        <v>45794</v>
      </c>
      <c r="AO194" s="3">
        <v>45794</v>
      </c>
      <c r="AP194" s="3">
        <v>45791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157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1791.0753466666667</v>
      </c>
    </row>
    <row r="195" spans="1:56" ht="27.75" hidden="1" customHeight="1" x14ac:dyDescent="0.45">
      <c r="A195" s="3">
        <v>45723</v>
      </c>
      <c r="B195" s="14" t="s">
        <v>359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45798</v>
      </c>
      <c r="U195" s="11">
        <v>10000</v>
      </c>
      <c r="V195" s="10">
        <v>5046</v>
      </c>
      <c r="W195" s="10">
        <v>4954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126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hidden="1" customHeight="1" x14ac:dyDescent="0.45">
      <c r="A196" s="3">
        <v>45723</v>
      </c>
      <c r="B196" s="14" t="s">
        <v>360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45798</v>
      </c>
      <c r="U196" s="11">
        <v>5000</v>
      </c>
      <c r="V196" s="10">
        <v>0</v>
      </c>
      <c r="W196" s="10">
        <v>5000</v>
      </c>
      <c r="X196" s="10">
        <v>5500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hidden="1" customHeight="1" x14ac:dyDescent="0.45">
      <c r="A197" s="3">
        <v>45723</v>
      </c>
      <c r="B197" s="14" t="s">
        <v>359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10500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278</v>
      </c>
      <c r="AG197" s="1" t="s">
        <v>122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hidden="1" customHeight="1" x14ac:dyDescent="0.45">
      <c r="A198" s="3">
        <v>45723</v>
      </c>
      <c r="B198" s="14" t="s">
        <v>360</v>
      </c>
      <c r="C198" s="9" t="s">
        <v>113</v>
      </c>
      <c r="D198" s="13" t="s">
        <v>158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45805</v>
      </c>
      <c r="U198" s="11">
        <v>25000</v>
      </c>
      <c r="V198" s="10">
        <v>0</v>
      </c>
      <c r="W198" s="10">
        <v>25000</v>
      </c>
      <c r="X198" s="10">
        <v>11775</v>
      </c>
      <c r="Y198" s="10">
        <v>13886.25</v>
      </c>
      <c r="Z198" s="9" t="s">
        <v>89</v>
      </c>
      <c r="AA198" s="8">
        <v>17265.191212499998</v>
      </c>
      <c r="AB198" s="8">
        <v>0</v>
      </c>
      <c r="AC198" s="8">
        <v>17265.191212499998</v>
      </c>
      <c r="AD198" s="8">
        <v>0</v>
      </c>
      <c r="AE198" s="8">
        <v>17265.191212499998</v>
      </c>
      <c r="AF198" s="8" t="s">
        <v>278</v>
      </c>
      <c r="AG198" s="1" t="s">
        <v>124</v>
      </c>
      <c r="AH198" s="1" t="s">
        <v>68</v>
      </c>
      <c r="AI198" s="1">
        <v>4</v>
      </c>
      <c r="AJ198" s="3">
        <v>45805</v>
      </c>
      <c r="AK198" s="3">
        <v>45801</v>
      </c>
      <c r="AL198" s="3">
        <v>45795</v>
      </c>
      <c r="AM198" s="3">
        <v>45802</v>
      </c>
      <c r="AN198" s="3">
        <v>45803</v>
      </c>
      <c r="AO198" s="3">
        <v>45803</v>
      </c>
      <c r="AP198" s="3">
        <v>45800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1780.6167203825</v>
      </c>
    </row>
    <row r="199" spans="1:56" ht="27.75" hidden="1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42131.7912125</v>
      </c>
      <c r="AB199" s="8">
        <v>7500</v>
      </c>
      <c r="AC199" s="8">
        <v>34631.7912125</v>
      </c>
      <c r="AD199" s="8">
        <v>0</v>
      </c>
      <c r="AE199" s="8">
        <v>42131.7912125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109</v>
      </c>
      <c r="BD199" s="56">
        <v>0</v>
      </c>
    </row>
    <row r="200" spans="1:56" ht="27.75" hidden="1" customHeight="1" x14ac:dyDescent="0.45">
      <c r="A200" s="3">
        <v>45768</v>
      </c>
      <c r="B200" s="14" t="s">
        <v>529</v>
      </c>
      <c r="C200" s="9" t="s">
        <v>164</v>
      </c>
      <c r="D200" s="13" t="s">
        <v>165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45790</v>
      </c>
      <c r="U200" s="11">
        <v>50000</v>
      </c>
      <c r="V200" s="10">
        <v>5677</v>
      </c>
      <c r="W200" s="10">
        <v>44323</v>
      </c>
      <c r="X200" s="10">
        <v>51515</v>
      </c>
      <c r="Y200" s="10">
        <v>0</v>
      </c>
      <c r="Z200" s="9" t="s">
        <v>136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166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0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0</v>
      </c>
    </row>
    <row r="201" spans="1:56" ht="27.75" hidden="1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136</v>
      </c>
      <c r="AA201" s="8">
        <v>13550.900000000001</v>
      </c>
      <c r="AB201" s="8">
        <v>4500</v>
      </c>
      <c r="AC201" s="8">
        <v>9050.9000000000015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1017.2205944444446</v>
      </c>
    </row>
    <row r="202" spans="1:56" ht="27.75" hidden="1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136</v>
      </c>
      <c r="AA202" s="8">
        <v>13550.900000000001</v>
      </c>
      <c r="AB202" s="8">
        <v>4500</v>
      </c>
      <c r="AC202" s="8">
        <v>9050.9000000000015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167</v>
      </c>
      <c r="BD202" s="56">
        <v>0</v>
      </c>
    </row>
  </sheetData>
  <autoFilter ref="A5:BD202" xr:uid="{00000000-0009-0000-0000-000000000000}">
    <filterColumn colId="12">
      <filters>
        <filter val="19"/>
        <filter val="20"/>
        <filter val="21"/>
        <filter val="22"/>
        <filter val="24"/>
        <filter val="27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2DB0-FF77-426D-8B1E-C43701853752}">
  <sheetPr>
    <tabColor rgb="FFFFFF00"/>
  </sheetPr>
  <dimension ref="A1:BD204"/>
  <sheetViews>
    <sheetView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45787</v>
      </c>
      <c r="E3" s="81" t="s">
        <v>52</v>
      </c>
      <c r="F3" s="81"/>
      <c r="G3" s="82">
        <v>10.3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61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492</v>
      </c>
      <c r="D8" s="13" t="s">
        <v>61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45807</v>
      </c>
      <c r="AK8" s="3">
        <v>0</v>
      </c>
      <c r="AL8" s="3">
        <v>45798</v>
      </c>
      <c r="AM8" s="3">
        <v>45805</v>
      </c>
      <c r="AN8" s="3">
        <v>45806</v>
      </c>
      <c r="AO8" s="3">
        <v>45806</v>
      </c>
      <c r="AP8" s="3">
        <v>45802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186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45734</v>
      </c>
      <c r="B15" s="14" t="s">
        <v>374</v>
      </c>
      <c r="C15" s="9" t="s">
        <v>334</v>
      </c>
      <c r="D15" s="13" t="s">
        <v>310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132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586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19225</v>
      </c>
      <c r="AC16" s="8">
        <v>7178.2999999999993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521.30409777777777</v>
      </c>
    </row>
    <row r="17" spans="1:56" ht="27.75" customHeight="1" x14ac:dyDescent="0.45">
      <c r="A17" s="3" t="s">
        <v>145</v>
      </c>
      <c r="B17" s="14" t="s">
        <v>145</v>
      </c>
      <c r="C17" s="9" t="s">
        <v>559</v>
      </c>
      <c r="D17" s="13" t="s">
        <v>560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186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360.15901777777782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186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 t="s">
        <v>145</v>
      </c>
      <c r="B20" s="14" t="s">
        <v>145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186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3834.93264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185287.51169499999</v>
      </c>
      <c r="AB21" s="8">
        <v>22972.361695</v>
      </c>
      <c r="AC21" s="8">
        <v>162315.15</v>
      </c>
      <c r="AD21" s="8">
        <v>0</v>
      </c>
      <c r="AE21" s="8">
        <v>0</v>
      </c>
      <c r="AF21" s="8" t="s">
        <v>58</v>
      </c>
      <c r="AG21" s="1" t="s">
        <v>124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45769</v>
      </c>
      <c r="B22" s="14" t="s">
        <v>496</v>
      </c>
      <c r="C22" s="9" t="s">
        <v>73</v>
      </c>
      <c r="D22" s="13" t="s">
        <v>267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505</v>
      </c>
      <c r="AG22" s="1" t="s">
        <v>125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601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45769</v>
      </c>
      <c r="B23" s="14" t="s">
        <v>496</v>
      </c>
      <c r="C23" s="9" t="s">
        <v>73</v>
      </c>
      <c r="D23" s="13" t="s">
        <v>506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124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45769</v>
      </c>
      <c r="B24" s="14" t="s">
        <v>496</v>
      </c>
      <c r="C24" s="9" t="s">
        <v>73</v>
      </c>
      <c r="D24" s="13" t="s">
        <v>433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124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45769</v>
      </c>
      <c r="B25" s="14" t="s">
        <v>507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192</v>
      </c>
      <c r="AA25" s="8">
        <v>10477.5</v>
      </c>
      <c r="AB25" s="8">
        <v>2500</v>
      </c>
      <c r="AC25" s="8">
        <v>7977.5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600.90075555555552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124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123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662.93796800000007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612</v>
      </c>
      <c r="C30" s="9" t="s">
        <v>73</v>
      </c>
      <c r="D30" s="13" t="s">
        <v>613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614</v>
      </c>
      <c r="AG30" s="1" t="s">
        <v>124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45784</v>
      </c>
      <c r="B31" s="14" t="s">
        <v>612</v>
      </c>
      <c r="C31" s="9" t="s">
        <v>73</v>
      </c>
      <c r="D31" s="13" t="s">
        <v>224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614</v>
      </c>
      <c r="AG31" s="1" t="s">
        <v>125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45784</v>
      </c>
      <c r="B32" s="14" t="s">
        <v>612</v>
      </c>
      <c r="C32" s="9" t="s">
        <v>73</v>
      </c>
      <c r="D32" s="13" t="s">
        <v>241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614</v>
      </c>
      <c r="AG32" s="1" t="s">
        <v>123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customHeight="1" x14ac:dyDescent="0.45">
      <c r="A33" s="3">
        <v>45784</v>
      </c>
      <c r="B33" s="14" t="s">
        <v>615</v>
      </c>
      <c r="C33" s="9" t="s">
        <v>73</v>
      </c>
      <c r="D33" s="13" t="s">
        <v>616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618</v>
      </c>
      <c r="AG34" s="1" t="s">
        <v>123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394.60593333333333</v>
      </c>
    </row>
    <row r="35" spans="1:56" ht="27.75" customHeight="1" x14ac:dyDescent="0.45">
      <c r="A35" s="3">
        <v>45784</v>
      </c>
      <c r="B35" s="14" t="s">
        <v>612</v>
      </c>
      <c r="C35" s="9" t="s">
        <v>73</v>
      </c>
      <c r="D35" s="13" t="s">
        <v>224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615</v>
      </c>
      <c r="C36" s="9" t="s">
        <v>73</v>
      </c>
      <c r="D36" s="13" t="s">
        <v>619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customHeight="1" x14ac:dyDescent="0.45">
      <c r="A37" s="3">
        <v>45784</v>
      </c>
      <c r="B37" s="14" t="s">
        <v>615</v>
      </c>
      <c r="C37" s="9" t="s">
        <v>73</v>
      </c>
      <c r="D37" s="13" t="s">
        <v>220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45784</v>
      </c>
      <c r="B38" s="14" t="s">
        <v>615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125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customHeight="1" x14ac:dyDescent="0.45">
      <c r="A39" s="3">
        <v>45784</v>
      </c>
      <c r="B39" s="14" t="s">
        <v>602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45783</v>
      </c>
      <c r="B41" s="14" t="s">
        <v>604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192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1183.8178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605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223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503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123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189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607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607</v>
      </c>
      <c r="AG47" s="1" t="s">
        <v>122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608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192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122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6629.37968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212693.25</v>
      </c>
      <c r="AB50" s="8">
        <v>2500</v>
      </c>
      <c r="AC50" s="8">
        <v>210193.25</v>
      </c>
      <c r="AD50" s="8">
        <v>0</v>
      </c>
      <c r="AE50" s="8">
        <v>0</v>
      </c>
      <c r="AF50" s="8" t="s">
        <v>58</v>
      </c>
      <c r="AG50" s="1" t="s">
        <v>122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45782</v>
      </c>
      <c r="B51" s="14" t="s">
        <v>588</v>
      </c>
      <c r="C51" s="9" t="s">
        <v>279</v>
      </c>
      <c r="D51" s="13" t="s">
        <v>589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132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280</v>
      </c>
      <c r="AA51" s="8">
        <v>11525.250000000002</v>
      </c>
      <c r="AB51" s="8">
        <v>8735</v>
      </c>
      <c r="AC51" s="8">
        <v>2790.2500000000018</v>
      </c>
      <c r="AD51" s="8">
        <v>0</v>
      </c>
      <c r="AE51" s="8">
        <v>11525.250000000002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188.49688888888903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280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 t="s">
        <v>58</v>
      </c>
      <c r="AG52" s="1" t="s">
        <v>123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281</v>
      </c>
      <c r="BD52" s="56">
        <v>0</v>
      </c>
    </row>
    <row r="53" spans="1:56" ht="27.75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125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customHeight="1" x14ac:dyDescent="0.45">
      <c r="A56" s="3">
        <v>45786</v>
      </c>
      <c r="B56" s="14" t="s">
        <v>137</v>
      </c>
      <c r="C56" s="9" t="s">
        <v>191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150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124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45783</v>
      </c>
      <c r="B63" s="14" t="s">
        <v>137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81</v>
      </c>
      <c r="AA63" s="8">
        <v>21513.800000000003</v>
      </c>
      <c r="AB63" s="8">
        <v>21513.800000000003</v>
      </c>
      <c r="AC63" s="8">
        <v>0</v>
      </c>
      <c r="AD63" s="8">
        <v>0</v>
      </c>
      <c r="AE63" s="8">
        <v>21513.800000000003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2486</v>
      </c>
      <c r="AC64" s="8">
        <v>2892.4500000000007</v>
      </c>
      <c r="AD64" s="8">
        <v>0</v>
      </c>
      <c r="AE64" s="8">
        <v>5378.4500000000007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218.54066666666674</v>
      </c>
    </row>
    <row r="65" spans="1:56" ht="27.75" customHeight="1" x14ac:dyDescent="0.45">
      <c r="A65" s="3">
        <v>45720</v>
      </c>
      <c r="B65" s="14" t="s">
        <v>348</v>
      </c>
      <c r="C65" s="9" t="s">
        <v>111</v>
      </c>
      <c r="D65" s="13" t="s">
        <v>341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0</v>
      </c>
      <c r="W65" s="10">
        <v>5297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45752</v>
      </c>
      <c r="B66" s="14" t="s">
        <v>414</v>
      </c>
      <c r="C66" s="9" t="s">
        <v>80</v>
      </c>
      <c r="D66" s="13" t="s">
        <v>415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45756</v>
      </c>
      <c r="B67" s="14" t="s">
        <v>440</v>
      </c>
      <c r="C67" s="9" t="s">
        <v>111</v>
      </c>
      <c r="D67" s="13" t="s">
        <v>380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45756</v>
      </c>
      <c r="B68" s="14" t="s">
        <v>443</v>
      </c>
      <c r="C68" s="9" t="s">
        <v>80</v>
      </c>
      <c r="D68" s="13" t="s">
        <v>444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141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 t="s">
        <v>141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45785</v>
      </c>
      <c r="B69" s="14" t="s">
        <v>630</v>
      </c>
      <c r="C69" s="9" t="s">
        <v>631</v>
      </c>
      <c r="D69" s="13" t="s">
        <v>632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239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0</v>
      </c>
      <c r="AC69" s="8">
        <v>8801.1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664.97200000000009</v>
      </c>
    </row>
    <row r="70" spans="1:56" ht="27.75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2084.6344444444444</v>
      </c>
    </row>
    <row r="71" spans="1:56" ht="27.75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customHeight="1" x14ac:dyDescent="0.45">
      <c r="A74" s="3">
        <v>45786</v>
      </c>
      <c r="B74" s="14" t="s">
        <v>137</v>
      </c>
      <c r="C74" s="9" t="s">
        <v>111</v>
      </c>
      <c r="D74" s="13" t="s">
        <v>652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124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customHeight="1" x14ac:dyDescent="0.45">
      <c r="A75" s="3">
        <v>45766</v>
      </c>
      <c r="B75" s="14" t="s">
        <v>479</v>
      </c>
      <c r="C75" s="9" t="s">
        <v>151</v>
      </c>
      <c r="D75" s="13" t="s">
        <v>302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271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468</v>
      </c>
      <c r="AZ75" s="2">
        <v>0</v>
      </c>
      <c r="BA75" s="2">
        <v>0</v>
      </c>
      <c r="BB75" s="2">
        <v>0</v>
      </c>
      <c r="BC75" s="1" t="s">
        <v>107</v>
      </c>
      <c r="BD75" s="56">
        <v>108.69125666666667</v>
      </c>
    </row>
    <row r="76" spans="1:56" ht="27.75" customHeight="1" x14ac:dyDescent="0.45">
      <c r="A76" s="3">
        <v>45756</v>
      </c>
      <c r="B76" s="14" t="s">
        <v>442</v>
      </c>
      <c r="C76" s="9" t="s">
        <v>111</v>
      </c>
      <c r="D76" s="13" t="s">
        <v>420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7.75" customHeight="1" x14ac:dyDescent="0.45">
      <c r="A77" s="3">
        <v>45721</v>
      </c>
      <c r="B77" s="14" t="s">
        <v>354</v>
      </c>
      <c r="C77" s="9" t="s">
        <v>151</v>
      </c>
      <c r="D77" s="13" t="s">
        <v>342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354</v>
      </c>
      <c r="C78" s="9" t="s">
        <v>151</v>
      </c>
      <c r="D78" s="13" t="s">
        <v>303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45611</v>
      </c>
      <c r="B79" s="14" t="s">
        <v>237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356</v>
      </c>
      <c r="C80" s="9" t="s">
        <v>151</v>
      </c>
      <c r="D80" s="13" t="s">
        <v>343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144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 t="s">
        <v>145</v>
      </c>
      <c r="B81" s="14" t="s">
        <v>145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1667.7075555555555</v>
      </c>
    </row>
    <row r="82" spans="1:56" ht="27.75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98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3250.9742222222226</v>
      </c>
    </row>
    <row r="84" spans="1:56" ht="27.75" customHeight="1" x14ac:dyDescent="0.45">
      <c r="A84" s="3">
        <v>45720</v>
      </c>
      <c r="B84" s="14" t="s">
        <v>349</v>
      </c>
      <c r="C84" s="9" t="s">
        <v>111</v>
      </c>
      <c r="D84" s="13" t="s">
        <v>452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250.15613333333337</v>
      </c>
    </row>
    <row r="85" spans="1:56" ht="27.75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387</v>
      </c>
      <c r="C92" s="9" t="s">
        <v>111</v>
      </c>
      <c r="D92" s="13" t="s">
        <v>382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45741</v>
      </c>
      <c r="B93" s="14" t="s">
        <v>388</v>
      </c>
      <c r="C93" s="9" t="s">
        <v>111</v>
      </c>
      <c r="D93" s="13" t="s">
        <v>383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45667</v>
      </c>
      <c r="B94" s="14" t="s">
        <v>291</v>
      </c>
      <c r="C94" s="9" t="s">
        <v>111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2432</v>
      </c>
      <c r="V94" s="10">
        <v>2432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45720</v>
      </c>
      <c r="B95" s="14" t="s">
        <v>137</v>
      </c>
      <c r="C95" s="9" t="s">
        <v>111</v>
      </c>
      <c r="D95" s="13" t="s">
        <v>264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45720</v>
      </c>
      <c r="B96" s="14" t="s">
        <v>137</v>
      </c>
      <c r="C96" s="9" t="s">
        <v>111</v>
      </c>
      <c r="D96" s="13" t="s">
        <v>289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45541</v>
      </c>
      <c r="B97" s="14" t="s">
        <v>207</v>
      </c>
      <c r="C97" s="9" t="s">
        <v>111</v>
      </c>
      <c r="D97" s="13" t="s">
        <v>208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213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298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45548</v>
      </c>
      <c r="B98" s="14" t="s">
        <v>211</v>
      </c>
      <c r="C98" s="9" t="s">
        <v>111</v>
      </c>
      <c r="D98" s="13" t="s">
        <v>210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144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45581</v>
      </c>
      <c r="B99" s="14" t="s">
        <v>217</v>
      </c>
      <c r="C99" s="9" t="s">
        <v>111</v>
      </c>
      <c r="D99" s="13" t="s">
        <v>218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301793.56075000012</v>
      </c>
      <c r="AB100" s="8">
        <v>23999.800000000003</v>
      </c>
      <c r="AC100" s="8">
        <v>277793.76075000013</v>
      </c>
      <c r="AD100" s="8">
        <v>0</v>
      </c>
      <c r="AE100" s="8">
        <v>301793.56075000012</v>
      </c>
      <c r="AF100" s="8" t="s">
        <v>58</v>
      </c>
      <c r="AG100" s="1" t="s">
        <v>124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45785</v>
      </c>
      <c r="B101" s="14" t="s">
        <v>620</v>
      </c>
      <c r="C101" s="9" t="s">
        <v>86</v>
      </c>
      <c r="D101" s="13" t="s">
        <v>238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45793</v>
      </c>
      <c r="U101" s="11">
        <v>10000</v>
      </c>
      <c r="V101" s="10">
        <v>0</v>
      </c>
      <c r="W101" s="10">
        <v>10000</v>
      </c>
      <c r="X101" s="10">
        <v>10305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233</v>
      </c>
      <c r="AG101" s="1" t="s">
        <v>124</v>
      </c>
      <c r="AH101" s="1" t="s">
        <v>74</v>
      </c>
      <c r="AI101" s="1">
        <v>2</v>
      </c>
      <c r="AJ101" s="3">
        <v>45793</v>
      </c>
      <c r="AK101" s="3">
        <v>0</v>
      </c>
      <c r="AL101" s="3">
        <v>45784</v>
      </c>
      <c r="AM101" s="3">
        <v>45791</v>
      </c>
      <c r="AN101" s="3">
        <v>45792</v>
      </c>
      <c r="AO101" s="3">
        <v>45792</v>
      </c>
      <c r="AP101" s="3">
        <v>45788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45783</v>
      </c>
      <c r="B102" s="14" t="s">
        <v>610</v>
      </c>
      <c r="C102" s="9" t="s">
        <v>73</v>
      </c>
      <c r="D102" s="13" t="s">
        <v>611</v>
      </c>
      <c r="E102" s="9">
        <v>20</v>
      </c>
      <c r="F102" s="9">
        <v>32</v>
      </c>
      <c r="G102" s="9" t="s">
        <v>60</v>
      </c>
      <c r="H102" s="9">
        <v>0</v>
      </c>
      <c r="I102" s="9">
        <v>72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155</v>
      </c>
      <c r="T102" s="12">
        <v>45800</v>
      </c>
      <c r="U102" s="11">
        <v>5000</v>
      </c>
      <c r="V102" s="10">
        <v>0</v>
      </c>
      <c r="W102" s="10">
        <v>5000</v>
      </c>
      <c r="X102" s="10">
        <v>5500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606</v>
      </c>
      <c r="AG102" s="1" t="s">
        <v>123</v>
      </c>
      <c r="AH102" s="1" t="s">
        <v>74</v>
      </c>
      <c r="AI102" s="1">
        <v>2</v>
      </c>
      <c r="AJ102" s="3">
        <v>45800</v>
      </c>
      <c r="AK102" s="3">
        <v>0</v>
      </c>
      <c r="AL102" s="3">
        <v>45791</v>
      </c>
      <c r="AM102" s="3">
        <v>45798</v>
      </c>
      <c r="AN102" s="3">
        <v>45799</v>
      </c>
      <c r="AO102" s="3">
        <v>45799</v>
      </c>
      <c r="AP102" s="3">
        <v>45795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45771</v>
      </c>
      <c r="B103" s="14" t="s">
        <v>565</v>
      </c>
      <c r="C103" s="9" t="s">
        <v>86</v>
      </c>
      <c r="D103" s="13" t="s">
        <v>299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45803</v>
      </c>
      <c r="U103" s="11">
        <v>10000</v>
      </c>
      <c r="V103" s="10">
        <v>0</v>
      </c>
      <c r="W103" s="10">
        <v>10000</v>
      </c>
      <c r="X103" s="10">
        <v>10300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123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45771</v>
      </c>
      <c r="B104" s="14" t="s">
        <v>565</v>
      </c>
      <c r="C104" s="9" t="s">
        <v>86</v>
      </c>
      <c r="D104" s="13" t="s">
        <v>550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45803</v>
      </c>
      <c r="U104" s="11">
        <v>5000</v>
      </c>
      <c r="V104" s="10">
        <v>0</v>
      </c>
      <c r="W104" s="10">
        <v>5000</v>
      </c>
      <c r="X104" s="10">
        <v>5440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331</v>
      </c>
      <c r="AG104" s="1" t="s">
        <v>124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633</v>
      </c>
      <c r="C105" s="9" t="s">
        <v>86</v>
      </c>
      <c r="D105" s="13" t="s">
        <v>332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45803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82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2466.9157333333337</v>
      </c>
    </row>
    <row r="106" spans="1:56" ht="27.75" customHeight="1" x14ac:dyDescent="0.45">
      <c r="A106" s="3">
        <v>45785</v>
      </c>
      <c r="B106" s="14" t="s">
        <v>633</v>
      </c>
      <c r="C106" s="9" t="s">
        <v>86</v>
      </c>
      <c r="D106" s="13" t="s">
        <v>352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0</v>
      </c>
      <c r="AF106" s="8" t="s">
        <v>634</v>
      </c>
      <c r="AG106" s="1" t="s">
        <v>123</v>
      </c>
      <c r="AH106" s="1" t="s">
        <v>74</v>
      </c>
      <c r="AI106" s="1">
        <v>2</v>
      </c>
      <c r="AJ106" s="3">
        <v>45810</v>
      </c>
      <c r="AK106" s="3">
        <v>0</v>
      </c>
      <c r="AL106" s="3">
        <v>45801</v>
      </c>
      <c r="AM106" s="3">
        <v>45808</v>
      </c>
      <c r="AN106" s="3">
        <v>45809</v>
      </c>
      <c r="AO106" s="3">
        <v>45809</v>
      </c>
      <c r="AP106" s="3">
        <v>45805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635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45812</v>
      </c>
      <c r="U107" s="11">
        <v>10000</v>
      </c>
      <c r="V107" s="10">
        <v>0</v>
      </c>
      <c r="W107" s="10">
        <v>10000</v>
      </c>
      <c r="X107" s="10">
        <v>10305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45812</v>
      </c>
      <c r="AK107" s="3">
        <v>0</v>
      </c>
      <c r="AL107" s="3">
        <v>45803</v>
      </c>
      <c r="AM107" s="3">
        <v>45810</v>
      </c>
      <c r="AN107" s="3">
        <v>45811</v>
      </c>
      <c r="AO107" s="3">
        <v>45811</v>
      </c>
      <c r="AP107" s="3">
        <v>45807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45785</v>
      </c>
      <c r="B108" s="14" t="s">
        <v>636</v>
      </c>
      <c r="C108" s="9" t="s">
        <v>86</v>
      </c>
      <c r="D108" s="13" t="s">
        <v>637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45813</v>
      </c>
      <c r="U108" s="11">
        <v>13000</v>
      </c>
      <c r="V108" s="10">
        <v>0</v>
      </c>
      <c r="W108" s="10">
        <v>13000</v>
      </c>
      <c r="X108" s="10">
        <v>0</v>
      </c>
      <c r="Y108" s="10">
        <v>13650</v>
      </c>
      <c r="Z108" s="9" t="s">
        <v>82</v>
      </c>
      <c r="AA108" s="8">
        <v>13983.970000000001</v>
      </c>
      <c r="AB108" s="8">
        <v>0</v>
      </c>
      <c r="AC108" s="8">
        <v>13983.970000000001</v>
      </c>
      <c r="AD108" s="8">
        <v>0</v>
      </c>
      <c r="AE108" s="8">
        <v>0</v>
      </c>
      <c r="AF108" s="8" t="s">
        <v>277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1068.996817777778</v>
      </c>
    </row>
    <row r="109" spans="1:56" ht="27.75" customHeight="1" x14ac:dyDescent="0.45">
      <c r="A109" s="3">
        <v>45785</v>
      </c>
      <c r="B109" s="14" t="s">
        <v>638</v>
      </c>
      <c r="C109" s="9" t="s">
        <v>86</v>
      </c>
      <c r="D109" s="13" t="s">
        <v>639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284</v>
      </c>
      <c r="T109" s="12">
        <v>45814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82</v>
      </c>
      <c r="AA109" s="8">
        <v>3227.07</v>
      </c>
      <c r="AB109" s="8">
        <v>0</v>
      </c>
      <c r="AC109" s="8">
        <v>3227.07</v>
      </c>
      <c r="AD109" s="8">
        <v>0</v>
      </c>
      <c r="AE109" s="8">
        <v>0</v>
      </c>
      <c r="AF109" s="8" t="s">
        <v>270</v>
      </c>
      <c r="AG109" s="1" t="s">
        <v>123</v>
      </c>
      <c r="AH109" s="1" t="s">
        <v>74</v>
      </c>
      <c r="AI109" s="1">
        <v>2</v>
      </c>
      <c r="AJ109" s="3">
        <v>45814</v>
      </c>
      <c r="AK109" s="3">
        <v>0</v>
      </c>
      <c r="AL109" s="3">
        <v>45805</v>
      </c>
      <c r="AM109" s="3">
        <v>45812</v>
      </c>
      <c r="AN109" s="3">
        <v>45813</v>
      </c>
      <c r="AO109" s="3">
        <v>45813</v>
      </c>
      <c r="AP109" s="3">
        <v>45809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246.69157333333334</v>
      </c>
    </row>
    <row r="110" spans="1:56" ht="27.75" customHeight="1" x14ac:dyDescent="0.45">
      <c r="A110" s="3">
        <v>45785</v>
      </c>
      <c r="B110" s="14" t="s">
        <v>640</v>
      </c>
      <c r="C110" s="9" t="s">
        <v>86</v>
      </c>
      <c r="D110" s="13" t="s">
        <v>641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45817</v>
      </c>
      <c r="U110" s="11">
        <v>60000</v>
      </c>
      <c r="V110" s="10">
        <v>0</v>
      </c>
      <c r="W110" s="10">
        <v>60000</v>
      </c>
      <c r="X110" s="10">
        <v>0</v>
      </c>
      <c r="Y110" s="10">
        <v>63000</v>
      </c>
      <c r="Z110" s="9" t="s">
        <v>82</v>
      </c>
      <c r="AA110" s="8">
        <v>64541.400000000009</v>
      </c>
      <c r="AB110" s="8">
        <v>0</v>
      </c>
      <c r="AC110" s="8">
        <v>64541.400000000009</v>
      </c>
      <c r="AD110" s="8">
        <v>0</v>
      </c>
      <c r="AE110" s="8">
        <v>0</v>
      </c>
      <c r="AF110" s="8" t="s">
        <v>642</v>
      </c>
      <c r="AG110" s="1" t="s">
        <v>123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4933.8314666666674</v>
      </c>
    </row>
    <row r="111" spans="1:56" ht="27.75" customHeight="1" x14ac:dyDescent="0.45">
      <c r="A111" s="3">
        <v>45785</v>
      </c>
      <c r="B111" s="14" t="s">
        <v>643</v>
      </c>
      <c r="C111" s="9" t="s">
        <v>86</v>
      </c>
      <c r="D111" s="13" t="s">
        <v>644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45817</v>
      </c>
      <c r="U111" s="11">
        <v>15000</v>
      </c>
      <c r="V111" s="10">
        <v>0</v>
      </c>
      <c r="W111" s="10">
        <v>15000</v>
      </c>
      <c r="X111" s="10">
        <v>0</v>
      </c>
      <c r="Y111" s="10">
        <v>15750</v>
      </c>
      <c r="Z111" s="9" t="s">
        <v>82</v>
      </c>
      <c r="AA111" s="8">
        <v>16135.350000000002</v>
      </c>
      <c r="AB111" s="8">
        <v>0</v>
      </c>
      <c r="AC111" s="8">
        <v>16135.350000000002</v>
      </c>
      <c r="AD111" s="8">
        <v>0</v>
      </c>
      <c r="AE111" s="8">
        <v>0</v>
      </c>
      <c r="AF111" s="8" t="s">
        <v>642</v>
      </c>
      <c r="AG111" s="1" t="s">
        <v>123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1233.4578666666669</v>
      </c>
    </row>
    <row r="112" spans="1:56" ht="27.75" customHeight="1" x14ac:dyDescent="0.45">
      <c r="A112" s="3">
        <v>45785</v>
      </c>
      <c r="B112" s="14" t="s">
        <v>643</v>
      </c>
      <c r="C112" s="9" t="s">
        <v>86</v>
      </c>
      <c r="D112" s="13" t="s">
        <v>321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45817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82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0</v>
      </c>
      <c r="AF112" s="8" t="s">
        <v>642</v>
      </c>
      <c r="AG112" s="1" t="s">
        <v>123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3289.220977777778</v>
      </c>
    </row>
    <row r="113" spans="1:56" ht="27.75" customHeight="1" x14ac:dyDescent="0.45">
      <c r="A113" s="3">
        <v>45785</v>
      </c>
      <c r="B113" s="14" t="s">
        <v>645</v>
      </c>
      <c r="C113" s="9" t="s">
        <v>86</v>
      </c>
      <c r="D113" s="13" t="s">
        <v>639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284</v>
      </c>
      <c r="T113" s="12">
        <v>45834</v>
      </c>
      <c r="U113" s="11">
        <v>2000</v>
      </c>
      <c r="V113" s="10">
        <v>0</v>
      </c>
      <c r="W113" s="10">
        <v>2000</v>
      </c>
      <c r="X113" s="10">
        <v>0</v>
      </c>
      <c r="Y113" s="10">
        <v>2100</v>
      </c>
      <c r="Z113" s="9" t="s">
        <v>82</v>
      </c>
      <c r="AA113" s="8">
        <v>2151.38</v>
      </c>
      <c r="AB113" s="8">
        <v>0</v>
      </c>
      <c r="AC113" s="8">
        <v>2151.38</v>
      </c>
      <c r="AD113" s="8">
        <v>0</v>
      </c>
      <c r="AE113" s="8">
        <v>0</v>
      </c>
      <c r="AF113" s="8" t="s">
        <v>270</v>
      </c>
      <c r="AG113" s="1" t="s">
        <v>61</v>
      </c>
      <c r="AH113" s="1" t="s">
        <v>74</v>
      </c>
      <c r="AI113" s="1">
        <v>2</v>
      </c>
      <c r="AJ113" s="3">
        <v>45834</v>
      </c>
      <c r="AK113" s="3">
        <v>0</v>
      </c>
      <c r="AL113" s="3">
        <v>45825</v>
      </c>
      <c r="AM113" s="3">
        <v>45832</v>
      </c>
      <c r="AN113" s="3">
        <v>45833</v>
      </c>
      <c r="AO113" s="3">
        <v>45833</v>
      </c>
      <c r="AP113" s="3">
        <v>45829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164.46104888888888</v>
      </c>
    </row>
    <row r="114" spans="1:56" ht="27.75" customHeight="1" x14ac:dyDescent="0.45">
      <c r="A114" s="3">
        <v>45786</v>
      </c>
      <c r="B114" s="14" t="s">
        <v>137</v>
      </c>
      <c r="C114" s="9" t="s">
        <v>86</v>
      </c>
      <c r="D114" s="13" t="s">
        <v>653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45824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642</v>
      </c>
      <c r="AG114" s="1" t="s">
        <v>122</v>
      </c>
      <c r="AH114" s="1" t="s">
        <v>74</v>
      </c>
      <c r="AI114" s="1">
        <v>2</v>
      </c>
      <c r="AJ114" s="3">
        <v>45824</v>
      </c>
      <c r="AK114" s="3">
        <v>0</v>
      </c>
      <c r="AL114" s="3">
        <v>45815</v>
      </c>
      <c r="AM114" s="3">
        <v>45822</v>
      </c>
      <c r="AN114" s="3">
        <v>45823</v>
      </c>
      <c r="AO114" s="3">
        <v>45823</v>
      </c>
      <c r="AP114" s="3">
        <v>45819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7.75" customHeight="1" x14ac:dyDescent="0.45">
      <c r="A115" s="3">
        <v>45786</v>
      </c>
      <c r="B115" s="14" t="s">
        <v>137</v>
      </c>
      <c r="C115" s="9" t="s">
        <v>86</v>
      </c>
      <c r="D115" s="13" t="s">
        <v>654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284</v>
      </c>
      <c r="T115" s="12">
        <v>45838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82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0</v>
      </c>
      <c r="AF115" s="8" t="s">
        <v>270</v>
      </c>
      <c r="AG115" s="1" t="s">
        <v>122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822.3052444444445</v>
      </c>
    </row>
    <row r="116" spans="1:56" ht="27.75" customHeight="1" x14ac:dyDescent="0.45">
      <c r="A116" s="3" t="s">
        <v>145</v>
      </c>
      <c r="B116" s="14" t="s">
        <v>145</v>
      </c>
      <c r="C116" s="9" t="s">
        <v>151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240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45807</v>
      </c>
      <c r="U116" s="11">
        <v>200000</v>
      </c>
      <c r="V116" s="10">
        <v>0</v>
      </c>
      <c r="W116" s="10">
        <v>200000</v>
      </c>
      <c r="X116" s="10">
        <v>0</v>
      </c>
      <c r="Y116" s="10">
        <v>210000</v>
      </c>
      <c r="Z116" s="9" t="s">
        <v>82</v>
      </c>
      <c r="AA116" s="8">
        <v>209550.00000000003</v>
      </c>
      <c r="AB116" s="8">
        <v>0</v>
      </c>
      <c r="AC116" s="8">
        <v>209550.00000000003</v>
      </c>
      <c r="AD116" s="8">
        <v>0</v>
      </c>
      <c r="AE116" s="8">
        <v>0</v>
      </c>
      <c r="AF116" s="8" t="s">
        <v>271</v>
      </c>
      <c r="AG116" s="1" t="s">
        <v>122</v>
      </c>
      <c r="AH116" s="1" t="s">
        <v>74</v>
      </c>
      <c r="AI116" s="1">
        <v>2</v>
      </c>
      <c r="AJ116" s="3">
        <v>45807</v>
      </c>
      <c r="AK116" s="3">
        <v>0</v>
      </c>
      <c r="AL116" s="3">
        <v>45798</v>
      </c>
      <c r="AM116" s="3">
        <v>45805</v>
      </c>
      <c r="AN116" s="3">
        <v>45806</v>
      </c>
      <c r="AO116" s="3">
        <v>45806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16018.933333333336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82</v>
      </c>
      <c r="AA117" s="8">
        <v>427915.07000000007</v>
      </c>
      <c r="AB117" s="8">
        <v>10756.900000000001</v>
      </c>
      <c r="AC117" s="8">
        <v>417158.17000000004</v>
      </c>
      <c r="AD117" s="8">
        <v>0</v>
      </c>
      <c r="AE117" s="8">
        <v>0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145</v>
      </c>
      <c r="B118" s="14" t="s">
        <v>145</v>
      </c>
      <c r="C118" s="9" t="s">
        <v>567</v>
      </c>
      <c r="D118" s="13" t="s">
        <v>567</v>
      </c>
      <c r="E118" s="9">
        <v>20</v>
      </c>
      <c r="F118" s="9">
        <v>34</v>
      </c>
      <c r="G118" s="9" t="s">
        <v>60</v>
      </c>
      <c r="H118" s="9">
        <v>0</v>
      </c>
      <c r="I118" s="9">
        <v>85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45807</v>
      </c>
      <c r="U118" s="11">
        <v>1345000</v>
      </c>
      <c r="V118" s="10">
        <v>0</v>
      </c>
      <c r="W118" s="10">
        <v>1345000</v>
      </c>
      <c r="X118" s="10">
        <v>0</v>
      </c>
      <c r="Y118" s="10">
        <v>1412250</v>
      </c>
      <c r="Z118" s="9" t="s">
        <v>568</v>
      </c>
      <c r="AA118" s="8">
        <v>1249170.095</v>
      </c>
      <c r="AB118" s="8">
        <v>113472</v>
      </c>
      <c r="AC118" s="8">
        <v>1135698.095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569</v>
      </c>
      <c r="BD118" s="56">
        <v>99752.149344166668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34</v>
      </c>
      <c r="G119" s="9">
        <v>0</v>
      </c>
      <c r="H119" s="9">
        <v>0</v>
      </c>
      <c r="I119" s="9">
        <v>85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568</v>
      </c>
      <c r="AA119" s="8">
        <v>1249170.095</v>
      </c>
      <c r="AB119" s="8">
        <v>113472</v>
      </c>
      <c r="AC119" s="8">
        <v>1135698.095</v>
      </c>
      <c r="AD119" s="8">
        <v>0</v>
      </c>
      <c r="AE119" s="8">
        <v>0</v>
      </c>
      <c r="AF119" s="8" t="s">
        <v>58</v>
      </c>
      <c r="AG119" s="1" t="s">
        <v>125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570</v>
      </c>
      <c r="BD119" s="56">
        <v>0</v>
      </c>
    </row>
    <row r="120" spans="1:56" ht="27.75" customHeight="1" x14ac:dyDescent="0.45">
      <c r="A120" s="3">
        <v>45783</v>
      </c>
      <c r="B120" s="14" t="s">
        <v>646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0</v>
      </c>
      <c r="Q120" s="10">
        <v>0</v>
      </c>
      <c r="R120" s="10">
        <v>0</v>
      </c>
      <c r="S120" s="9" t="s">
        <v>71</v>
      </c>
      <c r="T120" s="12">
        <v>45791</v>
      </c>
      <c r="U120" s="11">
        <v>5000</v>
      </c>
      <c r="V120" s="10">
        <v>5000</v>
      </c>
      <c r="W120" s="10">
        <v>0</v>
      </c>
      <c r="X120" s="10">
        <v>0</v>
      </c>
      <c r="Y120" s="10">
        <v>0</v>
      </c>
      <c r="Z120" s="9" t="s">
        <v>139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45791</v>
      </c>
      <c r="AK120" s="3">
        <v>0</v>
      </c>
      <c r="AL120" s="3">
        <v>0</v>
      </c>
      <c r="AM120" s="3">
        <v>0</v>
      </c>
      <c r="AN120" s="3">
        <v>0</v>
      </c>
      <c r="AO120" s="3">
        <v>45789</v>
      </c>
      <c r="AP120" s="3">
        <v>45786</v>
      </c>
      <c r="AQ120" s="3">
        <v>45790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45783</v>
      </c>
      <c r="B121" s="14" t="s">
        <v>646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89.012673587199984</v>
      </c>
      <c r="Q121" s="10">
        <v>0</v>
      </c>
      <c r="R121" s="10">
        <v>89.012673587199984</v>
      </c>
      <c r="S121" s="9" t="s">
        <v>71</v>
      </c>
      <c r="T121" s="12">
        <v>45794</v>
      </c>
      <c r="U121" s="11">
        <v>5000</v>
      </c>
      <c r="V121" s="10">
        <v>1000</v>
      </c>
      <c r="W121" s="10">
        <v>4000</v>
      </c>
      <c r="X121" s="10">
        <v>0</v>
      </c>
      <c r="Y121" s="10">
        <v>0</v>
      </c>
      <c r="Z121" s="9" t="s">
        <v>139</v>
      </c>
      <c r="AA121" s="8">
        <v>4414.5199999999995</v>
      </c>
      <c r="AB121" s="8">
        <v>2500</v>
      </c>
      <c r="AC121" s="8">
        <v>1914.5199999999995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45794</v>
      </c>
      <c r="AK121" s="3">
        <v>0</v>
      </c>
      <c r="AL121" s="3">
        <v>0</v>
      </c>
      <c r="AM121" s="3">
        <v>0</v>
      </c>
      <c r="AN121" s="3">
        <v>0</v>
      </c>
      <c r="AO121" s="3">
        <v>45792</v>
      </c>
      <c r="AP121" s="3">
        <v>45789</v>
      </c>
      <c r="AQ121" s="3">
        <v>45793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130.66598999999994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376.6137374999999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139</v>
      </c>
      <c r="AA123" s="8">
        <v>9932.6699999999983</v>
      </c>
      <c r="AB123" s="8">
        <v>2500</v>
      </c>
      <c r="AC123" s="8">
        <v>7432.6699999999992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45785</v>
      </c>
      <c r="B124" s="14" t="s">
        <v>647</v>
      </c>
      <c r="C124" s="9" t="s">
        <v>552</v>
      </c>
      <c r="D124" s="13" t="s">
        <v>534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45799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453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74</v>
      </c>
      <c r="AI124" s="1">
        <v>2</v>
      </c>
      <c r="AJ124" s="3">
        <v>45799</v>
      </c>
      <c r="AK124" s="3">
        <v>0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636.91278933333331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453</v>
      </c>
      <c r="AA125" s="8">
        <v>7934.96</v>
      </c>
      <c r="AB125" s="8">
        <v>0</v>
      </c>
      <c r="AC125" s="8">
        <v>7934.96</v>
      </c>
      <c r="AD125" s="8">
        <v>0</v>
      </c>
      <c r="AE125" s="8">
        <v>0</v>
      </c>
      <c r="AF125" s="8" t="s">
        <v>58</v>
      </c>
      <c r="AG125" s="1" t="s">
        <v>123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454</v>
      </c>
      <c r="BD125" s="56">
        <v>0</v>
      </c>
    </row>
    <row r="126" spans="1:56" ht="27.75" customHeight="1" x14ac:dyDescent="0.45">
      <c r="A126" s="3">
        <v>45780</v>
      </c>
      <c r="B126" s="14" t="s">
        <v>593</v>
      </c>
      <c r="C126" s="9" t="s">
        <v>395</v>
      </c>
      <c r="D126" s="13" t="s">
        <v>537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45787</v>
      </c>
      <c r="U126" s="11">
        <v>5000</v>
      </c>
      <c r="V126" s="10">
        <v>5000</v>
      </c>
      <c r="W126" s="10">
        <v>0</v>
      </c>
      <c r="X126" s="10">
        <v>5710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45787</v>
      </c>
      <c r="AK126" s="3">
        <v>45783</v>
      </c>
      <c r="AL126" s="3">
        <v>45777</v>
      </c>
      <c r="AM126" s="3">
        <v>45784</v>
      </c>
      <c r="AN126" s="3">
        <v>45785</v>
      </c>
      <c r="AO126" s="3">
        <v>45785</v>
      </c>
      <c r="AP126" s="3">
        <v>45782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45548</v>
      </c>
      <c r="B127" s="14" t="s">
        <v>212</v>
      </c>
      <c r="C127" s="9" t="s">
        <v>111</v>
      </c>
      <c r="D127" s="13" t="s">
        <v>206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>
        <v>45789</v>
      </c>
      <c r="U127" s="11">
        <v>5000</v>
      </c>
      <c r="V127" s="10">
        <v>0</v>
      </c>
      <c r="W127" s="10">
        <v>5000</v>
      </c>
      <c r="X127" s="10">
        <v>10557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45789</v>
      </c>
      <c r="AK127" s="3">
        <v>45785</v>
      </c>
      <c r="AL127" s="3">
        <v>45779</v>
      </c>
      <c r="AM127" s="3">
        <v>45786</v>
      </c>
      <c r="AN127" s="3">
        <v>45787</v>
      </c>
      <c r="AO127" s="3">
        <v>45787</v>
      </c>
      <c r="AP127" s="3">
        <v>45784</v>
      </c>
      <c r="AQ127" s="3">
        <v>45788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592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45783</v>
      </c>
      <c r="B128" s="14" t="s">
        <v>621</v>
      </c>
      <c r="C128" s="9" t="s">
        <v>191</v>
      </c>
      <c r="D128" s="13" t="s">
        <v>594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45756</v>
      </c>
      <c r="B129" s="14" t="s">
        <v>445</v>
      </c>
      <c r="C129" s="9" t="s">
        <v>111</v>
      </c>
      <c r="D129" s="13" t="s">
        <v>422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130.26244915199996</v>
      </c>
      <c r="Q129" s="10">
        <v>0</v>
      </c>
      <c r="R129" s="10">
        <v>130.26244915199996</v>
      </c>
      <c r="S129" s="9" t="s">
        <v>67</v>
      </c>
      <c r="T129" s="12">
        <v>45791</v>
      </c>
      <c r="U129" s="11">
        <v>6000</v>
      </c>
      <c r="V129" s="10">
        <v>0</v>
      </c>
      <c r="W129" s="10">
        <v>6000</v>
      </c>
      <c r="X129" s="10">
        <v>0</v>
      </c>
      <c r="Y129" s="10">
        <v>6300</v>
      </c>
      <c r="Z129" s="9" t="s">
        <v>128</v>
      </c>
      <c r="AA129" s="8">
        <v>6621.78</v>
      </c>
      <c r="AB129" s="8">
        <v>4753</v>
      </c>
      <c r="AC129" s="8">
        <v>1868.7799999999997</v>
      </c>
      <c r="AD129" s="8">
        <v>0</v>
      </c>
      <c r="AE129" s="8">
        <v>6621.78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45791</v>
      </c>
      <c r="AK129" s="3">
        <v>45787</v>
      </c>
      <c r="AL129" s="3">
        <v>45781</v>
      </c>
      <c r="AM129" s="3">
        <v>45788</v>
      </c>
      <c r="AN129" s="3">
        <v>45789</v>
      </c>
      <c r="AO129" s="3">
        <v>45789</v>
      </c>
      <c r="AP129" s="3">
        <v>45786</v>
      </c>
      <c r="AQ129" s="3">
        <v>45790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134.39019906666664</v>
      </c>
    </row>
    <row r="130" spans="1:56" ht="27.75" customHeight="1" x14ac:dyDescent="0.45">
      <c r="A130" s="3">
        <v>45783</v>
      </c>
      <c r="B130" s="14" t="s">
        <v>622</v>
      </c>
      <c r="C130" s="9" t="s">
        <v>203</v>
      </c>
      <c r="D130" s="13" t="s">
        <v>595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386.78226766666666</v>
      </c>
    </row>
    <row r="131" spans="1:56" ht="27.75" customHeight="1" x14ac:dyDescent="0.45">
      <c r="A131" s="3">
        <v>45783</v>
      </c>
      <c r="B131" s="14" t="s">
        <v>622</v>
      </c>
      <c r="C131" s="9" t="s">
        <v>203</v>
      </c>
      <c r="D131" s="13" t="s">
        <v>596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45783</v>
      </c>
      <c r="B132" s="14" t="s">
        <v>623</v>
      </c>
      <c r="C132" s="9" t="s">
        <v>203</v>
      </c>
      <c r="D132" s="13" t="s">
        <v>597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386.78226766666666</v>
      </c>
    </row>
    <row r="133" spans="1:56" ht="27.75" customHeight="1" x14ac:dyDescent="0.45">
      <c r="A133" s="3">
        <v>45783</v>
      </c>
      <c r="B133" s="14" t="s">
        <v>623</v>
      </c>
      <c r="C133" s="9" t="s">
        <v>203</v>
      </c>
      <c r="D133" s="13" t="s">
        <v>598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386.78226766666666</v>
      </c>
    </row>
    <row r="134" spans="1:56" ht="27.75" customHeight="1" x14ac:dyDescent="0.45">
      <c r="A134" s="3">
        <v>45786</v>
      </c>
      <c r="B134" s="14" t="s">
        <v>137</v>
      </c>
      <c r="C134" s="9" t="s">
        <v>566</v>
      </c>
      <c r="D134" s="13" t="s">
        <v>648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45786</v>
      </c>
      <c r="B135" s="14" t="s">
        <v>137</v>
      </c>
      <c r="C135" s="9" t="s">
        <v>566</v>
      </c>
      <c r="D135" s="13" t="s">
        <v>649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45797</v>
      </c>
      <c r="AK135" s="3">
        <v>45793</v>
      </c>
      <c r="AL135" s="3">
        <v>45787</v>
      </c>
      <c r="AM135" s="3">
        <v>45794</v>
      </c>
      <c r="AN135" s="3">
        <v>45795</v>
      </c>
      <c r="AO135" s="3">
        <v>45795</v>
      </c>
      <c r="AP135" s="3">
        <v>45792</v>
      </c>
      <c r="AQ135" s="3">
        <v>45796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45628</v>
      </c>
      <c r="B136" s="14" t="s">
        <v>245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285</v>
      </c>
      <c r="AZ136" s="2">
        <v>0</v>
      </c>
      <c r="BA136" s="2">
        <v>0</v>
      </c>
      <c r="BB136" s="2">
        <v>0</v>
      </c>
      <c r="BC136" s="1" t="s">
        <v>129</v>
      </c>
      <c r="BD136" s="56">
        <v>1237.7032565333332</v>
      </c>
    </row>
    <row r="137" spans="1:56" ht="27.75" customHeight="1" x14ac:dyDescent="0.45">
      <c r="A137" s="3">
        <v>45631</v>
      </c>
      <c r="B137" s="14" t="s">
        <v>250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286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45631</v>
      </c>
      <c r="B138" s="14" t="s">
        <v>251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287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45667</v>
      </c>
      <c r="B139" s="14" t="s">
        <v>293</v>
      </c>
      <c r="C139" s="9" t="s">
        <v>111</v>
      </c>
      <c r="D139" s="13" t="s">
        <v>290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128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317.46284826666664</v>
      </c>
    </row>
    <row r="140" spans="1:56" ht="27.75" customHeight="1" x14ac:dyDescent="0.45">
      <c r="A140" s="3">
        <v>45785</v>
      </c>
      <c r="B140" s="14" t="s">
        <v>624</v>
      </c>
      <c r="C140" s="9" t="s">
        <v>115</v>
      </c>
      <c r="D140" s="13" t="s">
        <v>357</v>
      </c>
      <c r="E140" s="9">
        <v>21</v>
      </c>
      <c r="F140" s="9">
        <v>37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45797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128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45797</v>
      </c>
      <c r="AK140" s="3">
        <v>45793</v>
      </c>
      <c r="AL140" s="3">
        <v>45787</v>
      </c>
      <c r="AM140" s="3">
        <v>45794</v>
      </c>
      <c r="AN140" s="3">
        <v>45795</v>
      </c>
      <c r="AO140" s="3">
        <v>45795</v>
      </c>
      <c r="AP140" s="3">
        <v>45792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3867.8226766666667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626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386.78226766666666</v>
      </c>
    </row>
    <row r="142" spans="1:56" ht="27.75" customHeight="1" x14ac:dyDescent="0.45">
      <c r="A142" s="3">
        <v>45785</v>
      </c>
      <c r="B142" s="14" t="s">
        <v>625</v>
      </c>
      <c r="C142" s="9" t="s">
        <v>115</v>
      </c>
      <c r="D142" s="13" t="s">
        <v>627</v>
      </c>
      <c r="E142" s="9">
        <v>21</v>
      </c>
      <c r="F142" s="9">
        <v>37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45797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128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45797</v>
      </c>
      <c r="AK142" s="3">
        <v>45793</v>
      </c>
      <c r="AL142" s="3">
        <v>45787</v>
      </c>
      <c r="AM142" s="3">
        <v>45794</v>
      </c>
      <c r="AN142" s="3">
        <v>45795</v>
      </c>
      <c r="AO142" s="3">
        <v>45795</v>
      </c>
      <c r="AP142" s="3">
        <v>45792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1547.1290706666666</v>
      </c>
    </row>
    <row r="143" spans="1:56" ht="27.75" customHeight="1" x14ac:dyDescent="0.45">
      <c r="A143" s="3">
        <v>45785</v>
      </c>
      <c r="B143" s="14" t="s">
        <v>625</v>
      </c>
      <c r="C143" s="9" t="s">
        <v>115</v>
      </c>
      <c r="D143" s="13" t="s">
        <v>628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128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125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386.78226766666666</v>
      </c>
    </row>
    <row r="144" spans="1:56" ht="27.75" customHeight="1" x14ac:dyDescent="0.45">
      <c r="A144" s="3">
        <v>45786</v>
      </c>
      <c r="B144" s="14" t="s">
        <v>137</v>
      </c>
      <c r="C144" s="9" t="s">
        <v>115</v>
      </c>
      <c r="D144" s="13" t="s">
        <v>516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128</v>
      </c>
      <c r="AA144" s="8">
        <v>53784.500000000007</v>
      </c>
      <c r="AB144" s="8">
        <v>0</v>
      </c>
      <c r="AC144" s="8">
        <v>53784.500000000007</v>
      </c>
      <c r="AD144" s="8">
        <v>0</v>
      </c>
      <c r="AE144" s="8">
        <v>53784.500000000007</v>
      </c>
      <c r="AF144" s="8">
        <v>0</v>
      </c>
      <c r="AG144" s="1" t="s">
        <v>125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3867.8226766666667</v>
      </c>
    </row>
    <row r="145" spans="1:56" ht="27.75" customHeight="1" x14ac:dyDescent="0.45">
      <c r="A145" s="3">
        <v>45786</v>
      </c>
      <c r="B145" s="14" t="s">
        <v>137</v>
      </c>
      <c r="C145" s="9" t="s">
        <v>115</v>
      </c>
      <c r="D145" s="13" t="s">
        <v>655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50000</v>
      </c>
      <c r="V145" s="10">
        <v>0</v>
      </c>
      <c r="W145" s="10">
        <v>50000</v>
      </c>
      <c r="X145" s="10">
        <v>0</v>
      </c>
      <c r="Y145" s="10">
        <v>52500</v>
      </c>
      <c r="Z145" s="9" t="s">
        <v>128</v>
      </c>
      <c r="AA145" s="8">
        <v>53784.500000000007</v>
      </c>
      <c r="AB145" s="8">
        <v>0</v>
      </c>
      <c r="AC145" s="8">
        <v>53784.500000000007</v>
      </c>
      <c r="AD145" s="8">
        <v>0</v>
      </c>
      <c r="AE145" s="8">
        <v>53784.500000000007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3867.8226766666667</v>
      </c>
    </row>
    <row r="146" spans="1:56" ht="27.75" customHeight="1" x14ac:dyDescent="0.45">
      <c r="A146" s="3">
        <v>45786</v>
      </c>
      <c r="B146" s="14" t="s">
        <v>137</v>
      </c>
      <c r="C146" s="9" t="s">
        <v>115</v>
      </c>
      <c r="D146" s="13" t="s">
        <v>59</v>
      </c>
      <c r="E146" s="9">
        <v>21</v>
      </c>
      <c r="F146" s="9">
        <v>37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45787</v>
      </c>
      <c r="U146" s="11">
        <v>10000</v>
      </c>
      <c r="V146" s="10">
        <v>5000</v>
      </c>
      <c r="W146" s="10">
        <v>5000</v>
      </c>
      <c r="X146" s="10">
        <v>0</v>
      </c>
      <c r="Y146" s="10">
        <v>0</v>
      </c>
      <c r="Z146" s="9" t="s">
        <v>128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45787</v>
      </c>
      <c r="AK146" s="3">
        <v>45783</v>
      </c>
      <c r="AL146" s="3">
        <v>0</v>
      </c>
      <c r="AM146" s="3">
        <v>0</v>
      </c>
      <c r="AN146" s="3">
        <v>0</v>
      </c>
      <c r="AO146" s="3">
        <v>45784</v>
      </c>
      <c r="AP146" s="3">
        <v>45782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157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386.78226766666666</v>
      </c>
    </row>
    <row r="147" spans="1:56" ht="27.75" customHeight="1" x14ac:dyDescent="0.45">
      <c r="A147" s="3">
        <v>45786</v>
      </c>
      <c r="B147" s="14" t="s">
        <v>137</v>
      </c>
      <c r="C147" s="9" t="s">
        <v>115</v>
      </c>
      <c r="D147" s="13" t="s">
        <v>59</v>
      </c>
      <c r="E147" s="9">
        <v>21</v>
      </c>
      <c r="F147" s="9">
        <v>37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45790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128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45790</v>
      </c>
      <c r="AK147" s="3">
        <v>45786</v>
      </c>
      <c r="AL147" s="3">
        <v>0</v>
      </c>
      <c r="AM147" s="3">
        <v>0</v>
      </c>
      <c r="AN147" s="3">
        <v>0</v>
      </c>
      <c r="AO147" s="3">
        <v>45787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157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1547.1290706666666</v>
      </c>
    </row>
    <row r="148" spans="1:56" ht="27.75" customHeight="1" x14ac:dyDescent="0.45">
      <c r="A148" s="3">
        <v>45786</v>
      </c>
      <c r="B148" s="14" t="s">
        <v>137</v>
      </c>
      <c r="C148" s="9" t="s">
        <v>115</v>
      </c>
      <c r="D148" s="13" t="s">
        <v>656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128</v>
      </c>
      <c r="AA148" s="8">
        <v>32270.700000000004</v>
      </c>
      <c r="AB148" s="8">
        <v>0</v>
      </c>
      <c r="AC148" s="8">
        <v>32270.700000000004</v>
      </c>
      <c r="AD148" s="8">
        <v>0</v>
      </c>
      <c r="AE148" s="8">
        <v>32270.700000000004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2320.6936060000003</v>
      </c>
    </row>
    <row r="149" spans="1:56" ht="27.75" customHeight="1" x14ac:dyDescent="0.45">
      <c r="A149" s="3">
        <v>45786</v>
      </c>
      <c r="B149" s="14" t="s">
        <v>137</v>
      </c>
      <c r="C149" s="9" t="s">
        <v>115</v>
      </c>
      <c r="D149" s="13" t="s">
        <v>517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45807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128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32270.700000000004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2320.6936060000003</v>
      </c>
    </row>
    <row r="150" spans="1:56" ht="27.75" customHeight="1" x14ac:dyDescent="0.45">
      <c r="A150" s="3">
        <v>45786</v>
      </c>
      <c r="B150" s="14" t="s">
        <v>137</v>
      </c>
      <c r="C150" s="9" t="s">
        <v>115</v>
      </c>
      <c r="D150" s="13" t="s">
        <v>657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45807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128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32270.700000000004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2320.6936060000003</v>
      </c>
    </row>
    <row r="151" spans="1:56" ht="27.75" customHeight="1" x14ac:dyDescent="0.45">
      <c r="A151" s="3" t="s">
        <v>145</v>
      </c>
      <c r="B151" s="14" t="s">
        <v>145</v>
      </c>
      <c r="C151" s="9" t="s">
        <v>115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45807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128</v>
      </c>
      <c r="AA151" s="8">
        <v>53784.500000000007</v>
      </c>
      <c r="AB151" s="8">
        <v>0</v>
      </c>
      <c r="AC151" s="8">
        <v>53784.500000000007</v>
      </c>
      <c r="AD151" s="8">
        <v>0</v>
      </c>
      <c r="AE151" s="8">
        <v>53784.500000000007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45807</v>
      </c>
      <c r="AK151" s="3">
        <v>45803</v>
      </c>
      <c r="AL151" s="3">
        <v>45797</v>
      </c>
      <c r="AM151" s="3">
        <v>45804</v>
      </c>
      <c r="AN151" s="3">
        <v>45805</v>
      </c>
      <c r="AO151" s="3">
        <v>45805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3867.8226766666667</v>
      </c>
    </row>
    <row r="152" spans="1:56" ht="27.75" customHeight="1" x14ac:dyDescent="0.45">
      <c r="A152" s="3" t="s">
        <v>145</v>
      </c>
      <c r="B152" s="14" t="s">
        <v>145</v>
      </c>
      <c r="C152" s="9" t="s">
        <v>115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128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10056.338959333332</v>
      </c>
    </row>
    <row r="153" spans="1:56" ht="27.75" customHeight="1" x14ac:dyDescent="0.45">
      <c r="A153" s="3" t="s">
        <v>145</v>
      </c>
      <c r="B153" s="14" t="s">
        <v>145</v>
      </c>
      <c r="C153" s="9" t="s">
        <v>113</v>
      </c>
      <c r="D153" s="13" t="s">
        <v>158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128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773.56453533333331</v>
      </c>
    </row>
    <row r="154" spans="1:56" ht="27.75" customHeight="1" x14ac:dyDescent="0.45">
      <c r="A154" s="3" t="s">
        <v>145</v>
      </c>
      <c r="B154" s="14" t="s">
        <v>145</v>
      </c>
      <c r="C154" s="9" t="s">
        <v>111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128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122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833.84229133333326</v>
      </c>
    </row>
    <row r="155" spans="1:56" ht="27.75" customHeight="1" x14ac:dyDescent="0.45">
      <c r="A155" s="3">
        <v>45066</v>
      </c>
      <c r="B155" s="14" t="s">
        <v>135</v>
      </c>
      <c r="C155" s="9" t="s">
        <v>80</v>
      </c>
      <c r="D155" s="13" t="s">
        <v>134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128</v>
      </c>
      <c r="AA156" s="8">
        <v>639141.47000000009</v>
      </c>
      <c r="AB156" s="8">
        <v>15649.6</v>
      </c>
      <c r="AC156" s="8">
        <v>623491.87000000011</v>
      </c>
      <c r="AD156" s="8">
        <v>5518.15</v>
      </c>
      <c r="AE156" s="8">
        <v>633623.32000000007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130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 t="s">
        <v>141</v>
      </c>
      <c r="U157" s="11">
        <v>325632</v>
      </c>
      <c r="V157" s="10">
        <v>325632</v>
      </c>
      <c r="W157" s="10">
        <v>0</v>
      </c>
      <c r="X157" s="10">
        <v>329710</v>
      </c>
      <c r="Y157" s="10">
        <v>0</v>
      </c>
      <c r="Z157" s="9" t="s">
        <v>322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 t="s">
        <v>141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396</v>
      </c>
      <c r="AZ157" s="2">
        <v>0</v>
      </c>
      <c r="BA157" s="2">
        <v>0</v>
      </c>
      <c r="BB157" s="2">
        <v>0</v>
      </c>
      <c r="BC157" s="1" t="s">
        <v>324</v>
      </c>
      <c r="BD157" s="56">
        <v>0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141</v>
      </c>
      <c r="U158" s="11">
        <v>286971</v>
      </c>
      <c r="V158" s="10">
        <v>286971</v>
      </c>
      <c r="W158" s="10">
        <v>0</v>
      </c>
      <c r="X158" s="10">
        <v>288970</v>
      </c>
      <c r="Y158" s="10">
        <v>0</v>
      </c>
      <c r="Z158" s="9" t="s">
        <v>322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141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324</v>
      </c>
      <c r="BD158" s="56">
        <v>0</v>
      </c>
    </row>
    <row r="159" spans="1:56" ht="27.75" customHeight="1" x14ac:dyDescent="0.45">
      <c r="A159" s="3">
        <v>45720</v>
      </c>
      <c r="B159" s="14" t="s">
        <v>351</v>
      </c>
      <c r="C159" s="9" t="s">
        <v>345</v>
      </c>
      <c r="D159" s="13" t="s">
        <v>346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308</v>
      </c>
      <c r="T159" s="12">
        <v>45800</v>
      </c>
      <c r="U159" s="11">
        <v>300000</v>
      </c>
      <c r="V159" s="10">
        <v>20894</v>
      </c>
      <c r="W159" s="10">
        <v>279106</v>
      </c>
      <c r="X159" s="10">
        <v>103399</v>
      </c>
      <c r="Y159" s="10">
        <v>206431.05000000002</v>
      </c>
      <c r="Z159" s="9" t="s">
        <v>322</v>
      </c>
      <c r="AA159" s="8">
        <v>204752.76556350003</v>
      </c>
      <c r="AB159" s="8">
        <v>29053</v>
      </c>
      <c r="AC159" s="8">
        <v>175699.76556350003</v>
      </c>
      <c r="AD159" s="8">
        <v>0</v>
      </c>
      <c r="AE159" s="8">
        <v>204752.76556350003</v>
      </c>
      <c r="AF159" s="8">
        <v>0</v>
      </c>
      <c r="AG159" s="1" t="s">
        <v>122</v>
      </c>
      <c r="AH159" s="1" t="s">
        <v>68</v>
      </c>
      <c r="AI159" s="1">
        <v>4</v>
      </c>
      <c r="AJ159" s="3">
        <v>45800</v>
      </c>
      <c r="AK159" s="3">
        <v>45796</v>
      </c>
      <c r="AL159" s="3">
        <v>45790</v>
      </c>
      <c r="AM159" s="3">
        <v>45797</v>
      </c>
      <c r="AN159" s="3">
        <v>45798</v>
      </c>
      <c r="AO159" s="3">
        <v>45798</v>
      </c>
      <c r="AP159" s="3">
        <v>45795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18772.934284574771</v>
      </c>
    </row>
    <row r="160" spans="1:56" ht="27.75" customHeight="1" x14ac:dyDescent="0.45">
      <c r="A160" s="3">
        <v>9</v>
      </c>
      <c r="B160" s="14" t="s">
        <v>137</v>
      </c>
      <c r="C160" s="9" t="s">
        <v>658</v>
      </c>
      <c r="D160" s="13" t="s">
        <v>659</v>
      </c>
      <c r="E160" s="9">
        <v>22</v>
      </c>
      <c r="F160" s="9">
        <v>34</v>
      </c>
      <c r="G160" s="9" t="s">
        <v>60</v>
      </c>
      <c r="H160" s="9" t="s">
        <v>66</v>
      </c>
      <c r="I160" s="9">
        <v>115</v>
      </c>
      <c r="J160" s="9" t="s">
        <v>78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660</v>
      </c>
      <c r="T160" s="12">
        <v>45863</v>
      </c>
      <c r="U160" s="11">
        <v>239700</v>
      </c>
      <c r="V160" s="10">
        <v>0</v>
      </c>
      <c r="W160" s="10">
        <v>239700</v>
      </c>
      <c r="X160" s="10">
        <v>0</v>
      </c>
      <c r="Y160" s="10">
        <v>251685</v>
      </c>
      <c r="Z160" s="9" t="s">
        <v>322</v>
      </c>
      <c r="AA160" s="8">
        <v>237751.239</v>
      </c>
      <c r="AB160" s="8">
        <v>0</v>
      </c>
      <c r="AC160" s="8">
        <v>237751.239</v>
      </c>
      <c r="AD160" s="8">
        <v>0</v>
      </c>
      <c r="AE160" s="8">
        <v>237751.239</v>
      </c>
      <c r="AF160" s="8" t="s">
        <v>661</v>
      </c>
      <c r="AG160" s="1" t="s">
        <v>61</v>
      </c>
      <c r="AH160" s="1" t="s">
        <v>68</v>
      </c>
      <c r="AI160" s="1">
        <v>4</v>
      </c>
      <c r="AJ160" s="3">
        <v>45863</v>
      </c>
      <c r="AK160" s="3">
        <v>45859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324</v>
      </c>
      <c r="BD160" s="56">
        <v>25402.927383020004</v>
      </c>
    </row>
    <row r="161" spans="1:56" ht="27.75" customHeight="1" x14ac:dyDescent="0.45">
      <c r="A161" s="3">
        <v>45720</v>
      </c>
      <c r="B161" s="14" t="s">
        <v>351</v>
      </c>
      <c r="C161" s="9" t="s">
        <v>345</v>
      </c>
      <c r="D161" s="13" t="s">
        <v>346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308</v>
      </c>
      <c r="T161" s="12" t="s">
        <v>63</v>
      </c>
      <c r="U161" s="11">
        <v>1087397</v>
      </c>
      <c r="V161" s="10">
        <v>0</v>
      </c>
      <c r="W161" s="10">
        <v>1087397</v>
      </c>
      <c r="X161" s="10">
        <v>0</v>
      </c>
      <c r="Y161" s="10">
        <v>1141766.8500000001</v>
      </c>
      <c r="Z161" s="9" t="s">
        <v>322</v>
      </c>
      <c r="AA161" s="8">
        <v>1078556.46239</v>
      </c>
      <c r="AB161" s="8">
        <v>0</v>
      </c>
      <c r="AC161" s="8">
        <v>1078556.46239</v>
      </c>
      <c r="AD161" s="8">
        <v>0</v>
      </c>
      <c r="AE161" s="8">
        <v>1078556.46239</v>
      </c>
      <c r="AF161" s="8">
        <v>0</v>
      </c>
      <c r="AG161" s="1" t="s">
        <v>61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519</v>
      </c>
      <c r="AZ161" s="2">
        <v>0</v>
      </c>
      <c r="BA161" s="2">
        <v>0</v>
      </c>
      <c r="BB161" s="2">
        <v>0</v>
      </c>
      <c r="BC161" s="1" t="s">
        <v>324</v>
      </c>
      <c r="BD161" s="56">
        <v>115240.16281816356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322</v>
      </c>
      <c r="AA162" s="8">
        <v>1521060.4669535002</v>
      </c>
      <c r="AB162" s="8">
        <v>29053</v>
      </c>
      <c r="AC162" s="8">
        <v>1492007.4669535002</v>
      </c>
      <c r="AD162" s="8">
        <v>0</v>
      </c>
      <c r="AE162" s="8">
        <v>1521060.4669535002</v>
      </c>
      <c r="AF162" s="8" t="s">
        <v>58</v>
      </c>
      <c r="AG162" s="1" t="s">
        <v>61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324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257</v>
      </c>
      <c r="D163" s="13" t="s">
        <v>61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11036.3</v>
      </c>
      <c r="AB163" s="8">
        <v>11036.3</v>
      </c>
      <c r="AC163" s="8">
        <v>0</v>
      </c>
      <c r="AD163" s="8">
        <v>0</v>
      </c>
      <c r="AE163" s="8">
        <v>11036.3</v>
      </c>
      <c r="AF163" s="8" t="s">
        <v>402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145</v>
      </c>
      <c r="B164" s="14" t="s">
        <v>145</v>
      </c>
      <c r="C164" s="9" t="s">
        <v>282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45807</v>
      </c>
      <c r="U164" s="11">
        <v>40000</v>
      </c>
      <c r="V164" s="10">
        <v>0</v>
      </c>
      <c r="W164" s="10">
        <v>40000</v>
      </c>
      <c r="X164" s="10">
        <v>0</v>
      </c>
      <c r="Y164" s="10">
        <v>42000</v>
      </c>
      <c r="Z164" s="9" t="s">
        <v>84</v>
      </c>
      <c r="AA164" s="8">
        <v>39674.800000000003</v>
      </c>
      <c r="AB164" s="8">
        <v>4242</v>
      </c>
      <c r="AC164" s="8">
        <v>35432.800000000003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45807</v>
      </c>
      <c r="AK164" s="3">
        <v>0</v>
      </c>
      <c r="AL164" s="3">
        <v>45798</v>
      </c>
      <c r="AM164" s="3">
        <v>45805</v>
      </c>
      <c r="AN164" s="3">
        <v>45806</v>
      </c>
      <c r="AO164" s="3">
        <v>45806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2648.6017999999999</v>
      </c>
    </row>
    <row r="165" spans="1:56" ht="27.75" customHeight="1" x14ac:dyDescent="0.45">
      <c r="A165" s="3" t="s">
        <v>145</v>
      </c>
      <c r="B165" s="14" t="s">
        <v>145</v>
      </c>
      <c r="C165" s="9" t="s">
        <v>295</v>
      </c>
      <c r="D165" s="13" t="s">
        <v>61</v>
      </c>
      <c r="E165" s="9">
        <v>23</v>
      </c>
      <c r="F165" s="9">
        <v>34</v>
      </c>
      <c r="G165" s="9" t="s">
        <v>60</v>
      </c>
      <c r="H165" s="9" t="s">
        <v>66</v>
      </c>
      <c r="I165" s="9">
        <v>92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132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9918.7000000000007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741.42282499999999</v>
      </c>
    </row>
    <row r="166" spans="1:56" ht="27.75" customHeight="1" x14ac:dyDescent="0.45">
      <c r="A166" s="3" t="s">
        <v>145</v>
      </c>
      <c r="B166" s="14" t="s">
        <v>145</v>
      </c>
      <c r="C166" s="9" t="s">
        <v>295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93</v>
      </c>
      <c r="M166" s="10">
        <v>24</v>
      </c>
      <c r="N166" s="9">
        <v>37</v>
      </c>
      <c r="O166" s="9">
        <v>50</v>
      </c>
      <c r="P166" s="10">
        <v>273.84719423999996</v>
      </c>
      <c r="Q166" s="10">
        <v>0</v>
      </c>
      <c r="R166" s="10">
        <v>273.84719423999996</v>
      </c>
      <c r="S166" s="9" t="s">
        <v>132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>
        <v>45807</v>
      </c>
      <c r="AK166" s="3">
        <v>0</v>
      </c>
      <c r="AL166" s="3">
        <v>45797</v>
      </c>
      <c r="AM166" s="3">
        <v>45804</v>
      </c>
      <c r="AN166" s="3">
        <v>45805</v>
      </c>
      <c r="AO166" s="3">
        <v>45805</v>
      </c>
      <c r="AP166" s="3">
        <v>45802</v>
      </c>
      <c r="AQ166" s="3">
        <v>45806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741.42282499999999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70548.5</v>
      </c>
      <c r="AB167" s="8">
        <v>15278.3</v>
      </c>
      <c r="AC167" s="8">
        <v>55270.2</v>
      </c>
      <c r="AD167" s="8">
        <v>0</v>
      </c>
      <c r="AE167" s="8">
        <v>20955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 t="s">
        <v>145</v>
      </c>
      <c r="B168" s="14" t="s">
        <v>145</v>
      </c>
      <c r="C168" s="9" t="s">
        <v>282</v>
      </c>
      <c r="D168" s="13" t="s">
        <v>61</v>
      </c>
      <c r="E168" s="9">
        <v>23</v>
      </c>
      <c r="F168" s="9">
        <v>34</v>
      </c>
      <c r="G168" s="9" t="s">
        <v>195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197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196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195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197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196</v>
      </c>
      <c r="BD169" s="56">
        <v>0</v>
      </c>
    </row>
    <row r="170" spans="1:56" ht="27.75" customHeight="1" x14ac:dyDescent="0.45">
      <c r="A170" s="3">
        <v>45749</v>
      </c>
      <c r="B170" s="14" t="s">
        <v>397</v>
      </c>
      <c r="C170" s="9" t="s">
        <v>398</v>
      </c>
      <c r="D170" s="13" t="s">
        <v>399</v>
      </c>
      <c r="E170" s="9">
        <v>23</v>
      </c>
      <c r="F170" s="9">
        <v>37</v>
      </c>
      <c r="G170" s="9" t="s">
        <v>60</v>
      </c>
      <c r="H170" s="9" t="s">
        <v>66</v>
      </c>
      <c r="I170" s="9">
        <v>115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80</v>
      </c>
      <c r="P170" s="10">
        <v>0</v>
      </c>
      <c r="Q170" s="10">
        <v>0</v>
      </c>
      <c r="R170" s="10">
        <v>0</v>
      </c>
      <c r="S170" s="9" t="s">
        <v>71</v>
      </c>
      <c r="T170" s="12">
        <v>45789</v>
      </c>
      <c r="U170" s="11">
        <v>8000</v>
      </c>
      <c r="V170" s="10">
        <v>8100</v>
      </c>
      <c r="W170" s="10">
        <v>0</v>
      </c>
      <c r="X170" s="10">
        <v>8400</v>
      </c>
      <c r="Y170" s="10">
        <v>0</v>
      </c>
      <c r="Z170" s="9" t="s">
        <v>275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300</v>
      </c>
      <c r="AG170" s="1" t="s">
        <v>125</v>
      </c>
      <c r="AH170" s="1" t="s">
        <v>68</v>
      </c>
      <c r="AI170" s="1">
        <v>4</v>
      </c>
      <c r="AJ170" s="3">
        <v>45789</v>
      </c>
      <c r="AK170" s="3">
        <v>45785</v>
      </c>
      <c r="AL170" s="3">
        <v>45779</v>
      </c>
      <c r="AM170" s="3">
        <v>45786</v>
      </c>
      <c r="AN170" s="3">
        <v>45787</v>
      </c>
      <c r="AO170" s="3">
        <v>45787</v>
      </c>
      <c r="AP170" s="3">
        <v>45784</v>
      </c>
      <c r="AQ170" s="3">
        <v>45788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587</v>
      </c>
      <c r="AZ170" s="2">
        <v>0</v>
      </c>
      <c r="BA170" s="2">
        <v>0</v>
      </c>
      <c r="BB170" s="2">
        <v>0</v>
      </c>
      <c r="BC170" s="1" t="s">
        <v>108</v>
      </c>
      <c r="BD170" s="56">
        <v>0</v>
      </c>
    </row>
    <row r="171" spans="1:56" ht="27.75" customHeight="1" x14ac:dyDescent="0.45">
      <c r="A171" s="3">
        <v>45772</v>
      </c>
      <c r="B171" s="14" t="s">
        <v>573</v>
      </c>
      <c r="C171" s="9" t="s">
        <v>555</v>
      </c>
      <c r="D171" s="13" t="s">
        <v>556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239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275</v>
      </c>
      <c r="AA171" s="8">
        <v>5238.75</v>
      </c>
      <c r="AB171" s="8">
        <v>5238.75</v>
      </c>
      <c r="AC171" s="8">
        <v>0</v>
      </c>
      <c r="AD171" s="8">
        <v>1334</v>
      </c>
      <c r="AE171" s="8">
        <v>3904.75</v>
      </c>
      <c r="AF171" s="8" t="s">
        <v>300</v>
      </c>
      <c r="AG171" s="1" t="s">
        <v>122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0</v>
      </c>
    </row>
    <row r="172" spans="1:56" ht="27.75" customHeight="1" x14ac:dyDescent="0.45">
      <c r="A172" s="3" t="s">
        <v>145</v>
      </c>
      <c r="B172" s="14" t="s">
        <v>145</v>
      </c>
      <c r="C172" s="9" t="s">
        <v>539</v>
      </c>
      <c r="D172" s="13" t="s">
        <v>540</v>
      </c>
      <c r="E172" s="9">
        <v>23</v>
      </c>
      <c r="F172" s="9">
        <v>37</v>
      </c>
      <c r="G172" s="9" t="s">
        <v>60</v>
      </c>
      <c r="H172" s="9">
        <v>0</v>
      </c>
      <c r="I172" s="9">
        <v>85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275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45807</v>
      </c>
      <c r="AK172" s="3">
        <v>0</v>
      </c>
      <c r="AL172" s="3">
        <v>45798</v>
      </c>
      <c r="AM172" s="3">
        <v>45805</v>
      </c>
      <c r="AN172" s="3">
        <v>45806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108</v>
      </c>
      <c r="BD172" s="56">
        <v>948.4000166666666</v>
      </c>
    </row>
    <row r="173" spans="1:56" ht="27.75" customHeight="1" x14ac:dyDescent="0.45">
      <c r="A173" s="3">
        <v>45727</v>
      </c>
      <c r="B173" s="14" t="s">
        <v>363</v>
      </c>
      <c r="C173" s="9" t="s">
        <v>115</v>
      </c>
      <c r="D173" s="13" t="s">
        <v>59</v>
      </c>
      <c r="E173" s="9">
        <v>23</v>
      </c>
      <c r="F173" s="9">
        <v>40</v>
      </c>
      <c r="G173" s="9" t="s">
        <v>60</v>
      </c>
      <c r="H173" s="9" t="s">
        <v>66</v>
      </c>
      <c r="I173" s="9">
        <v>125</v>
      </c>
      <c r="J173" s="9" t="s">
        <v>57</v>
      </c>
      <c r="K173" s="9">
        <v>5</v>
      </c>
      <c r="L173" s="9" t="s">
        <v>240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</v>
      </c>
      <c r="V173" s="10">
        <v>0</v>
      </c>
      <c r="W173" s="10">
        <v>1000</v>
      </c>
      <c r="X173" s="10">
        <v>0</v>
      </c>
      <c r="Y173" s="10">
        <v>0</v>
      </c>
      <c r="Z173" s="9" t="s">
        <v>275</v>
      </c>
      <c r="AA173" s="8">
        <v>1159.5100000000002</v>
      </c>
      <c r="AB173" s="8">
        <v>0</v>
      </c>
      <c r="AC173" s="8">
        <v>1159.5100000000002</v>
      </c>
      <c r="AD173" s="8">
        <v>0</v>
      </c>
      <c r="AE173" s="8">
        <v>1159.5100000000002</v>
      </c>
      <c r="AF173" s="8" t="s">
        <v>278</v>
      </c>
      <c r="AG173" s="1" t="s">
        <v>122</v>
      </c>
      <c r="AH173" s="1" t="s">
        <v>162</v>
      </c>
      <c r="AI173" s="1">
        <v>2</v>
      </c>
      <c r="AJ173" s="3" t="s">
        <v>63</v>
      </c>
      <c r="AK173" s="3" t="e">
        <v>#VALUE!</v>
      </c>
      <c r="AL173" s="3">
        <v>0</v>
      </c>
      <c r="AM173" s="3">
        <v>0</v>
      </c>
      <c r="AN173" s="3">
        <v>0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157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108</v>
      </c>
      <c r="BD173" s="56">
        <v>102.23013166666668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85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275</v>
      </c>
      <c r="AA174" s="8">
        <v>17155.160000000003</v>
      </c>
      <c r="AB174" s="8">
        <v>5238.75</v>
      </c>
      <c r="AC174" s="8">
        <v>11916.410000000002</v>
      </c>
      <c r="AD174" s="8">
        <v>1334</v>
      </c>
      <c r="AE174" s="8">
        <v>5064.26</v>
      </c>
      <c r="AF174" s="8" t="s">
        <v>58</v>
      </c>
      <c r="AG174" s="1" t="s">
        <v>122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276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3256.5612287999998</v>
      </c>
      <c r="Q175" s="10">
        <v>3256.5612287999998</v>
      </c>
      <c r="R175" s="10">
        <v>0</v>
      </c>
      <c r="S175" s="9" t="s">
        <v>100</v>
      </c>
      <c r="T175" s="12">
        <v>45797</v>
      </c>
      <c r="U175" s="11">
        <v>100000</v>
      </c>
      <c r="V175" s="10">
        <v>0</v>
      </c>
      <c r="W175" s="10">
        <v>100000</v>
      </c>
      <c r="X175" s="10">
        <v>0</v>
      </c>
      <c r="Y175" s="10">
        <v>105000</v>
      </c>
      <c r="Z175" s="9" t="s">
        <v>319</v>
      </c>
      <c r="AA175" s="8">
        <v>107569.00000000001</v>
      </c>
      <c r="AB175" s="8">
        <v>107569.00000000001</v>
      </c>
      <c r="AC175" s="8">
        <v>0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45797</v>
      </c>
      <c r="AK175" s="3">
        <v>0</v>
      </c>
      <c r="AL175" s="3">
        <v>45787</v>
      </c>
      <c r="AM175" s="3">
        <v>45794</v>
      </c>
      <c r="AN175" s="3">
        <v>45795</v>
      </c>
      <c r="AO175" s="3">
        <v>45795</v>
      </c>
      <c r="AP175" s="3">
        <v>45792</v>
      </c>
      <c r="AQ175" s="3">
        <v>45796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340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264</v>
      </c>
      <c r="R176" s="10">
        <v>6249.1224575999995</v>
      </c>
      <c r="S176" s="9" t="s">
        <v>100</v>
      </c>
      <c r="T176" s="12">
        <v>45828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319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123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340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>
        <v>45858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101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320</v>
      </c>
      <c r="AG177" s="1" t="s">
        <v>123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110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4884.8418431999999</v>
      </c>
      <c r="Q178" s="10">
        <v>0</v>
      </c>
      <c r="R178" s="10">
        <v>4884.8418431999999</v>
      </c>
      <c r="S178" s="9" t="s">
        <v>100</v>
      </c>
      <c r="T178" s="12">
        <v>45858</v>
      </c>
      <c r="U178" s="11">
        <v>150000</v>
      </c>
      <c r="V178" s="10">
        <v>0</v>
      </c>
      <c r="W178" s="10">
        <v>150000</v>
      </c>
      <c r="X178" s="10">
        <v>0</v>
      </c>
      <c r="Y178" s="10">
        <v>157500</v>
      </c>
      <c r="Z178" s="9" t="s">
        <v>319</v>
      </c>
      <c r="AA178" s="8">
        <v>161353.5</v>
      </c>
      <c r="AB178" s="8">
        <v>0</v>
      </c>
      <c r="AC178" s="8">
        <v>161353.5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>
        <v>45858</v>
      </c>
      <c r="AK178" s="3">
        <v>0</v>
      </c>
      <c r="AL178" s="3">
        <v>45848</v>
      </c>
      <c r="AM178" s="3">
        <v>45855</v>
      </c>
      <c r="AN178" s="3">
        <v>45856</v>
      </c>
      <c r="AO178" s="3">
        <v>45856</v>
      </c>
      <c r="AP178" s="3">
        <v>45853</v>
      </c>
      <c r="AQ178" s="3">
        <v>45857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20669.966015416667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6513.1224575999995</v>
      </c>
      <c r="Q179" s="10">
        <v>0</v>
      </c>
      <c r="R179" s="10">
        <v>6513.1224575999995</v>
      </c>
      <c r="S179" s="9" t="s">
        <v>100</v>
      </c>
      <c r="T179" s="12">
        <v>45889</v>
      </c>
      <c r="U179" s="11">
        <v>200000</v>
      </c>
      <c r="V179" s="10">
        <v>0</v>
      </c>
      <c r="W179" s="10">
        <v>200000</v>
      </c>
      <c r="X179" s="10">
        <v>0</v>
      </c>
      <c r="Y179" s="10">
        <v>210000</v>
      </c>
      <c r="Z179" s="9" t="s">
        <v>101</v>
      </c>
      <c r="AA179" s="8">
        <v>215138.00000000003</v>
      </c>
      <c r="AB179" s="8">
        <v>0</v>
      </c>
      <c r="AC179" s="8">
        <v>215138.00000000003</v>
      </c>
      <c r="AD179" s="8">
        <v>0</v>
      </c>
      <c r="AE179" s="8">
        <v>0</v>
      </c>
      <c r="AF179" s="8" t="s">
        <v>320</v>
      </c>
      <c r="AG179" s="1" t="s">
        <v>122</v>
      </c>
      <c r="AH179" s="1" t="s">
        <v>72</v>
      </c>
      <c r="AI179" s="1">
        <v>3</v>
      </c>
      <c r="AJ179" s="3">
        <v>45889</v>
      </c>
      <c r="AK179" s="3">
        <v>0</v>
      </c>
      <c r="AL179" s="3">
        <v>45879</v>
      </c>
      <c r="AM179" s="3">
        <v>45886</v>
      </c>
      <c r="AN179" s="3">
        <v>45887</v>
      </c>
      <c r="AO179" s="3">
        <v>45887</v>
      </c>
      <c r="AP179" s="3">
        <v>45884</v>
      </c>
      <c r="AQ179" s="3">
        <v>45888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27559.954687222227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156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3461.0081427440637</v>
      </c>
      <c r="Q180" s="10">
        <v>0</v>
      </c>
      <c r="R180" s="10">
        <v>3461.0081427440637</v>
      </c>
      <c r="S180" s="9" t="s">
        <v>100</v>
      </c>
      <c r="T180" s="12" t="s">
        <v>63</v>
      </c>
      <c r="U180" s="11">
        <v>106278</v>
      </c>
      <c r="V180" s="10">
        <v>0</v>
      </c>
      <c r="W180" s="10">
        <v>106278</v>
      </c>
      <c r="X180" s="10">
        <v>0</v>
      </c>
      <c r="Y180" s="10">
        <v>111591.90000000001</v>
      </c>
      <c r="Z180" s="9" t="s">
        <v>101</v>
      </c>
      <c r="AA180" s="8">
        <v>114322.18182000001</v>
      </c>
      <c r="AB180" s="8">
        <v>0</v>
      </c>
      <c r="AC180" s="8">
        <v>114322.18182000001</v>
      </c>
      <c r="AD180" s="8">
        <v>0</v>
      </c>
      <c r="AE180" s="8">
        <v>0</v>
      </c>
      <c r="AF180" s="8" t="s">
        <v>320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120</v>
      </c>
      <c r="BD180" s="56">
        <v>14645.084321243019</v>
      </c>
    </row>
    <row r="181" spans="1:56" ht="27.75" customHeight="1" x14ac:dyDescent="0.45">
      <c r="A181" s="3">
        <v>45601</v>
      </c>
      <c r="B181" s="14" t="s">
        <v>231</v>
      </c>
      <c r="C181" s="9" t="s">
        <v>94</v>
      </c>
      <c r="D181" s="13" t="s">
        <v>156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100</v>
      </c>
      <c r="T181" s="12" t="s">
        <v>141</v>
      </c>
      <c r="U181" s="11">
        <v>10000</v>
      </c>
      <c r="V181" s="10">
        <v>12607</v>
      </c>
      <c r="W181" s="10">
        <v>0</v>
      </c>
      <c r="X181" s="10">
        <v>56730</v>
      </c>
      <c r="Y181" s="10">
        <v>0</v>
      </c>
      <c r="Z181" s="9" t="s">
        <v>319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141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 t="s">
        <v>323</v>
      </c>
      <c r="AZ181" s="2">
        <v>0</v>
      </c>
      <c r="BA181" s="2">
        <v>0</v>
      </c>
      <c r="BB181" s="2">
        <v>0</v>
      </c>
      <c r="BC181" s="1" t="s">
        <v>120</v>
      </c>
      <c r="BD181" s="56">
        <v>0</v>
      </c>
    </row>
    <row r="182" spans="1:56" ht="27.75" customHeight="1" x14ac:dyDescent="0.45">
      <c r="A182" s="3">
        <v>45601</v>
      </c>
      <c r="B182" s="14" t="s">
        <v>231</v>
      </c>
      <c r="C182" s="9" t="s">
        <v>94</v>
      </c>
      <c r="D182" s="13" t="s">
        <v>110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92</v>
      </c>
      <c r="M182" s="10">
        <v>24</v>
      </c>
      <c r="N182" s="9">
        <v>40</v>
      </c>
      <c r="O182" s="9">
        <v>55</v>
      </c>
      <c r="P182" s="10">
        <v>0</v>
      </c>
      <c r="Q182" s="10">
        <v>0</v>
      </c>
      <c r="R182" s="10">
        <v>0</v>
      </c>
      <c r="S182" s="9" t="s">
        <v>100</v>
      </c>
      <c r="T182" s="12" t="s">
        <v>141</v>
      </c>
      <c r="U182" s="11">
        <v>7920</v>
      </c>
      <c r="V182" s="10">
        <v>7920</v>
      </c>
      <c r="W182" s="10">
        <v>0</v>
      </c>
      <c r="X182" s="10">
        <v>12600</v>
      </c>
      <c r="Y182" s="10">
        <v>0</v>
      </c>
      <c r="Z182" s="9" t="s">
        <v>319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141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120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101</v>
      </c>
      <c r="AA183" s="8">
        <v>1028658.6818200002</v>
      </c>
      <c r="AB183" s="8">
        <v>107569.00000000001</v>
      </c>
      <c r="AC183" s="8">
        <v>921089.68182000006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121</v>
      </c>
      <c r="BD183" s="56">
        <v>0</v>
      </c>
    </row>
    <row r="184" spans="1:56" ht="27.75" customHeight="1" x14ac:dyDescent="0.45">
      <c r="A184" s="3">
        <v>45782</v>
      </c>
      <c r="B184" s="14" t="s">
        <v>650</v>
      </c>
      <c r="C184" s="9" t="s">
        <v>149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132</v>
      </c>
      <c r="T184" s="12">
        <v>45792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85</v>
      </c>
      <c r="AA184" s="8">
        <v>11315.7</v>
      </c>
      <c r="AB184" s="8">
        <v>8866</v>
      </c>
      <c r="AC184" s="8">
        <v>2449.7000000000007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45792</v>
      </c>
      <c r="AK184" s="3">
        <v>0</v>
      </c>
      <c r="AL184" s="3">
        <v>0</v>
      </c>
      <c r="AM184" s="3">
        <v>0</v>
      </c>
      <c r="AN184" s="3">
        <v>0</v>
      </c>
      <c r="AO184" s="3">
        <v>45791</v>
      </c>
      <c r="AP184" s="3">
        <v>45787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197.79966555555558</v>
      </c>
    </row>
    <row r="185" spans="1:56" ht="27.75" customHeight="1" x14ac:dyDescent="0.45">
      <c r="A185" s="3" t="s">
        <v>145</v>
      </c>
      <c r="B185" s="14" t="s">
        <v>145</v>
      </c>
      <c r="C185" s="9" t="s">
        <v>149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132</v>
      </c>
      <c r="T185" s="12">
        <v>45838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45837</v>
      </c>
      <c r="AP185" s="3">
        <v>45833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913.67990999999995</v>
      </c>
    </row>
    <row r="186" spans="1:56" ht="27.75" customHeight="1" x14ac:dyDescent="0.45">
      <c r="A186" s="3" t="s">
        <v>145</v>
      </c>
      <c r="B186" s="14" t="s">
        <v>145</v>
      </c>
      <c r="C186" s="9" t="s">
        <v>152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3925.4396133333335</v>
      </c>
    </row>
    <row r="187" spans="1:56" ht="27.75" customHeight="1" x14ac:dyDescent="0.45">
      <c r="A187" s="3" t="s">
        <v>145</v>
      </c>
      <c r="B187" s="14" t="s">
        <v>145</v>
      </c>
      <c r="C187" s="9" t="s">
        <v>202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214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958.79990555555537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83121.5</v>
      </c>
      <c r="AB188" s="8">
        <v>8866</v>
      </c>
      <c r="AC188" s="8">
        <v>74255.5</v>
      </c>
      <c r="AD188" s="8">
        <v>0</v>
      </c>
      <c r="AE188" s="8">
        <v>0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222</v>
      </c>
      <c r="D189" s="13" t="s">
        <v>403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209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163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2234.1258622222217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163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 t="s">
        <v>145</v>
      </c>
      <c r="B191" s="14" t="s">
        <v>145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242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124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542.13559111111113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242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124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2471.1874488888889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242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125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243</v>
      </c>
      <c r="BD193" s="56">
        <v>0</v>
      </c>
    </row>
    <row r="194" spans="1:56" ht="27.75" customHeight="1" x14ac:dyDescent="0.45">
      <c r="A194" s="3">
        <v>45723</v>
      </c>
      <c r="B194" s="14" t="s">
        <v>358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45791</v>
      </c>
      <c r="U194" s="11">
        <v>9954</v>
      </c>
      <c r="V194" s="10">
        <v>0</v>
      </c>
      <c r="W194" s="10">
        <v>9954</v>
      </c>
      <c r="X194" s="10">
        <v>21000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278</v>
      </c>
      <c r="AG194" s="1" t="s">
        <v>124</v>
      </c>
      <c r="AH194" s="1" t="s">
        <v>68</v>
      </c>
      <c r="AI194" s="1">
        <v>4</v>
      </c>
      <c r="AJ194" s="3">
        <v>45791</v>
      </c>
      <c r="AK194" s="3">
        <v>45787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359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45791</v>
      </c>
      <c r="U195" s="11">
        <v>10000</v>
      </c>
      <c r="V195" s="10">
        <v>0</v>
      </c>
      <c r="W195" s="10">
        <v>10000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124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45785</v>
      </c>
      <c r="B196" s="14" t="s">
        <v>651</v>
      </c>
      <c r="C196" s="9" t="s">
        <v>113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45796</v>
      </c>
      <c r="U196" s="11">
        <v>20000</v>
      </c>
      <c r="V196" s="10">
        <v>0</v>
      </c>
      <c r="W196" s="10">
        <v>20000</v>
      </c>
      <c r="X196" s="10">
        <v>0</v>
      </c>
      <c r="Y196" s="10">
        <v>0</v>
      </c>
      <c r="Z196" s="9" t="s">
        <v>89</v>
      </c>
      <c r="AA196" s="8">
        <v>24866.6</v>
      </c>
      <c r="AB196" s="8">
        <v>7500</v>
      </c>
      <c r="AC196" s="8">
        <v>17366.599999999999</v>
      </c>
      <c r="AD196" s="8">
        <v>0</v>
      </c>
      <c r="AE196" s="8">
        <v>24866.6</v>
      </c>
      <c r="AF196" s="8" t="s">
        <v>278</v>
      </c>
      <c r="AG196" s="1" t="s">
        <v>124</v>
      </c>
      <c r="AH196" s="1" t="s">
        <v>68</v>
      </c>
      <c r="AI196" s="1">
        <v>4</v>
      </c>
      <c r="AJ196" s="3">
        <v>45796</v>
      </c>
      <c r="AK196" s="3">
        <v>45792</v>
      </c>
      <c r="AL196" s="3">
        <v>45786</v>
      </c>
      <c r="AM196" s="3">
        <v>45793</v>
      </c>
      <c r="AN196" s="3">
        <v>45794</v>
      </c>
      <c r="AO196" s="3">
        <v>45794</v>
      </c>
      <c r="AP196" s="3">
        <v>45791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157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1791.0753466666667</v>
      </c>
    </row>
    <row r="197" spans="1:56" ht="27.75" customHeight="1" x14ac:dyDescent="0.45">
      <c r="A197" s="3">
        <v>45723</v>
      </c>
      <c r="B197" s="14" t="s">
        <v>359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11650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278</v>
      </c>
      <c r="AG197" s="1" t="s">
        <v>126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customHeight="1" x14ac:dyDescent="0.45">
      <c r="A198" s="3">
        <v>45723</v>
      </c>
      <c r="B198" s="14" t="s">
        <v>360</v>
      </c>
      <c r="C198" s="9" t="s">
        <v>113</v>
      </c>
      <c r="D198" s="13" t="s">
        <v>158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45798</v>
      </c>
      <c r="U198" s="11">
        <v>5000</v>
      </c>
      <c r="V198" s="10">
        <v>0</v>
      </c>
      <c r="W198" s="10">
        <v>5000</v>
      </c>
      <c r="X198" s="10">
        <v>5500</v>
      </c>
      <c r="Y198" s="10">
        <v>0</v>
      </c>
      <c r="Z198" s="9" t="s">
        <v>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278</v>
      </c>
      <c r="AG198" s="1" t="s">
        <v>122</v>
      </c>
      <c r="AH198" s="1" t="s">
        <v>68</v>
      </c>
      <c r="AI198" s="1">
        <v>4</v>
      </c>
      <c r="AJ198" s="3">
        <v>45798</v>
      </c>
      <c r="AK198" s="3">
        <v>45794</v>
      </c>
      <c r="AL198" s="3">
        <v>45788</v>
      </c>
      <c r="AM198" s="3">
        <v>45795</v>
      </c>
      <c r="AN198" s="3">
        <v>45796</v>
      </c>
      <c r="AO198" s="3">
        <v>45796</v>
      </c>
      <c r="AP198" s="3">
        <v>45793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45723</v>
      </c>
      <c r="B199" s="14" t="s">
        <v>359</v>
      </c>
      <c r="C199" s="9" t="s">
        <v>113</v>
      </c>
      <c r="D199" s="13" t="s">
        <v>158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45798</v>
      </c>
      <c r="U199" s="11">
        <v>10000</v>
      </c>
      <c r="V199" s="10">
        <v>0</v>
      </c>
      <c r="W199" s="10">
        <v>10000</v>
      </c>
      <c r="X199" s="10">
        <v>10500</v>
      </c>
      <c r="Y199" s="10">
        <v>0</v>
      </c>
      <c r="Z199" s="9" t="s">
        <v>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278</v>
      </c>
      <c r="AG199" s="1" t="s">
        <v>122</v>
      </c>
      <c r="AH199" s="1" t="s">
        <v>68</v>
      </c>
      <c r="AI199" s="1">
        <v>4</v>
      </c>
      <c r="AJ199" s="3">
        <v>45798</v>
      </c>
      <c r="AK199" s="3">
        <v>45794</v>
      </c>
      <c r="AL199" s="3">
        <v>45788</v>
      </c>
      <c r="AM199" s="3">
        <v>45795</v>
      </c>
      <c r="AN199" s="3">
        <v>45796</v>
      </c>
      <c r="AO199" s="3">
        <v>45796</v>
      </c>
      <c r="AP199" s="3">
        <v>45793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107</v>
      </c>
      <c r="BD199" s="56">
        <v>0</v>
      </c>
    </row>
    <row r="200" spans="1:56" ht="27.75" customHeight="1" x14ac:dyDescent="0.45">
      <c r="A200" s="3">
        <v>45723</v>
      </c>
      <c r="B200" s="14" t="s">
        <v>360</v>
      </c>
      <c r="C200" s="9" t="s">
        <v>113</v>
      </c>
      <c r="D200" s="13" t="s">
        <v>158</v>
      </c>
      <c r="E200" s="9">
        <v>26</v>
      </c>
      <c r="F200" s="9">
        <v>43</v>
      </c>
      <c r="G200" s="9" t="s">
        <v>60</v>
      </c>
      <c r="H200" s="9" t="s">
        <v>66</v>
      </c>
      <c r="I200" s="9">
        <v>150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45805</v>
      </c>
      <c r="U200" s="11">
        <v>25000</v>
      </c>
      <c r="V200" s="10">
        <v>0</v>
      </c>
      <c r="W200" s="10">
        <v>25000</v>
      </c>
      <c r="X200" s="10">
        <v>11775</v>
      </c>
      <c r="Y200" s="10">
        <v>13886.25</v>
      </c>
      <c r="Z200" s="9" t="s">
        <v>89</v>
      </c>
      <c r="AA200" s="8">
        <v>17265.191212499998</v>
      </c>
      <c r="AB200" s="8">
        <v>0</v>
      </c>
      <c r="AC200" s="8">
        <v>17265.191212499998</v>
      </c>
      <c r="AD200" s="8">
        <v>0</v>
      </c>
      <c r="AE200" s="8">
        <v>17265.191212499998</v>
      </c>
      <c r="AF200" s="8" t="s">
        <v>278</v>
      </c>
      <c r="AG200" s="1" t="s">
        <v>124</v>
      </c>
      <c r="AH200" s="1" t="s">
        <v>68</v>
      </c>
      <c r="AI200" s="1">
        <v>4</v>
      </c>
      <c r="AJ200" s="3">
        <v>45805</v>
      </c>
      <c r="AK200" s="3">
        <v>45801</v>
      </c>
      <c r="AL200" s="3">
        <v>45795</v>
      </c>
      <c r="AM200" s="3">
        <v>45802</v>
      </c>
      <c r="AN200" s="3">
        <v>45803</v>
      </c>
      <c r="AO200" s="3">
        <v>45803</v>
      </c>
      <c r="AP200" s="3">
        <v>45800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1780.6167203825</v>
      </c>
    </row>
    <row r="201" spans="1:56" ht="27.7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120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89</v>
      </c>
      <c r="AA201" s="8">
        <v>42131.7912125</v>
      </c>
      <c r="AB201" s="8">
        <v>7500</v>
      </c>
      <c r="AC201" s="8">
        <v>34631.7912125</v>
      </c>
      <c r="AD201" s="8">
        <v>0</v>
      </c>
      <c r="AE201" s="8">
        <v>42131.7912125</v>
      </c>
      <c r="AF201" s="8" t="s">
        <v>58</v>
      </c>
      <c r="AG201" s="1" t="s">
        <v>125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109</v>
      </c>
      <c r="BD201" s="56">
        <v>0</v>
      </c>
    </row>
    <row r="202" spans="1:56" ht="27.75" customHeight="1" x14ac:dyDescent="0.45">
      <c r="A202" s="3">
        <v>45768</v>
      </c>
      <c r="B202" s="14" t="s">
        <v>529</v>
      </c>
      <c r="C202" s="9" t="s">
        <v>164</v>
      </c>
      <c r="D202" s="13" t="s">
        <v>165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45790</v>
      </c>
      <c r="U202" s="11">
        <v>50000</v>
      </c>
      <c r="V202" s="10">
        <v>5677</v>
      </c>
      <c r="W202" s="10">
        <v>44323</v>
      </c>
      <c r="X202" s="10">
        <v>51515</v>
      </c>
      <c r="Y202" s="10">
        <v>0</v>
      </c>
      <c r="Z202" s="9" t="s">
        <v>136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166</v>
      </c>
      <c r="AI202" s="1">
        <v>2</v>
      </c>
      <c r="AJ202" s="3">
        <v>45790</v>
      </c>
      <c r="AK202" s="3">
        <v>0</v>
      </c>
      <c r="AL202" s="3">
        <v>45781</v>
      </c>
      <c r="AM202" s="3">
        <v>45788</v>
      </c>
      <c r="AN202" s="3">
        <v>0</v>
      </c>
      <c r="AO202" s="3">
        <v>45789</v>
      </c>
      <c r="AP202" s="3">
        <v>45785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7.75" customHeight="1" x14ac:dyDescent="0.45">
      <c r="A203" s="3" t="s">
        <v>145</v>
      </c>
      <c r="B203" s="14" t="s">
        <v>145</v>
      </c>
      <c r="C203" s="9" t="s">
        <v>113</v>
      </c>
      <c r="D203" s="13" t="s">
        <v>59</v>
      </c>
      <c r="E203" s="9">
        <v>28</v>
      </c>
      <c r="F203" s="9">
        <v>47</v>
      </c>
      <c r="G203" s="9" t="s">
        <v>60</v>
      </c>
      <c r="H203" s="9" t="s">
        <v>66</v>
      </c>
      <c r="I203" s="9">
        <v>180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0</v>
      </c>
      <c r="Z203" s="9" t="s">
        <v>136</v>
      </c>
      <c r="AA203" s="8">
        <v>13550.900000000001</v>
      </c>
      <c r="AB203" s="8">
        <v>0</v>
      </c>
      <c r="AC203" s="8">
        <v>13550.900000000001</v>
      </c>
      <c r="AD203" s="8">
        <v>0</v>
      </c>
      <c r="AE203" s="8">
        <v>13550.900000000001</v>
      </c>
      <c r="AF203" s="8">
        <v>0</v>
      </c>
      <c r="AG203" s="1">
        <v>0</v>
      </c>
      <c r="AH203" s="1" t="s">
        <v>77</v>
      </c>
      <c r="AI203" s="1">
        <v>1</v>
      </c>
      <c r="AJ203" s="3">
        <v>45807</v>
      </c>
      <c r="AK203" s="3">
        <v>0</v>
      </c>
      <c r="AL203" s="3">
        <v>0</v>
      </c>
      <c r="AM203" s="3">
        <v>0</v>
      </c>
      <c r="AN203" s="3">
        <v>0</v>
      </c>
      <c r="AO203" s="3">
        <v>45806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1522.9705944444447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28</v>
      </c>
      <c r="F204" s="9">
        <v>43</v>
      </c>
      <c r="G204" s="9">
        <v>0</v>
      </c>
      <c r="H204" s="9">
        <v>0</v>
      </c>
      <c r="I204" s="9">
        <v>130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136</v>
      </c>
      <c r="AA204" s="8">
        <v>13550.900000000001</v>
      </c>
      <c r="AB204" s="8">
        <v>0</v>
      </c>
      <c r="AC204" s="8">
        <v>13550.900000000001</v>
      </c>
      <c r="AD204" s="8">
        <v>0</v>
      </c>
      <c r="AE204" s="8">
        <v>13550.900000000001</v>
      </c>
      <c r="AF204" s="8" t="s">
        <v>58</v>
      </c>
      <c r="AG204" s="1">
        <v>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167</v>
      </c>
      <c r="BD204" s="56">
        <v>0</v>
      </c>
    </row>
  </sheetData>
  <autoFilter ref="A5:BD20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4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1F36-04A2-4AEA-9803-09FDCBD787E8}">
  <sheetPr>
    <tabColor rgb="FFFFFF00"/>
  </sheetPr>
  <dimension ref="A1:BD201"/>
  <sheetViews>
    <sheetView zoomScale="80" zoomScaleNormal="80" workbookViewId="0">
      <selection activeCell="F20" sqref="F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45786</v>
      </c>
      <c r="E3" s="81" t="s">
        <v>52</v>
      </c>
      <c r="F3" s="81"/>
      <c r="G3" s="82">
        <v>10.4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124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61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391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 t="s">
        <v>145</v>
      </c>
      <c r="B9" s="14" t="s">
        <v>145</v>
      </c>
      <c r="C9" s="9" t="s">
        <v>492</v>
      </c>
      <c r="D9" s="13" t="s">
        <v>61</v>
      </c>
      <c r="E9" s="9">
        <v>16</v>
      </c>
      <c r="F9" s="9">
        <v>25</v>
      </c>
      <c r="G9" s="9" t="s">
        <v>60</v>
      </c>
      <c r="H9" s="9">
        <v>0</v>
      </c>
      <c r="I9" s="9">
        <v>47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45807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>
        <v>0</v>
      </c>
      <c r="AG9" s="1" t="s">
        <v>123</v>
      </c>
      <c r="AH9" s="1" t="s">
        <v>74</v>
      </c>
      <c r="AI9" s="1">
        <v>2</v>
      </c>
      <c r="AJ9" s="3">
        <v>45807</v>
      </c>
      <c r="AK9" s="3">
        <v>0</v>
      </c>
      <c r="AL9" s="3">
        <v>45798</v>
      </c>
      <c r="AM9" s="3">
        <v>45805</v>
      </c>
      <c r="AN9" s="3">
        <v>45806</v>
      </c>
      <c r="AO9" s="3">
        <v>45806</v>
      </c>
      <c r="AP9" s="3">
        <v>45802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392</v>
      </c>
      <c r="BD9" s="56">
        <v>128.45011199999996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>
        <v>0</v>
      </c>
      <c r="H10" s="9">
        <v>0</v>
      </c>
      <c r="I10" s="9">
        <v>47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391</v>
      </c>
      <c r="AA10" s="8">
        <v>7404.0999999999995</v>
      </c>
      <c r="AB10" s="8">
        <v>5246</v>
      </c>
      <c r="AC10" s="8">
        <v>2158.0999999999995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393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126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45784</v>
      </c>
      <c r="B13" s="14" t="s">
        <v>137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45799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124</v>
      </c>
      <c r="AH13" s="1" t="s">
        <v>75</v>
      </c>
      <c r="AI13" s="1">
        <v>4</v>
      </c>
      <c r="AJ13" s="3">
        <v>45799</v>
      </c>
      <c r="AK13" s="3">
        <v>45795</v>
      </c>
      <c r="AL13" s="3">
        <v>45788</v>
      </c>
      <c r="AM13" s="3">
        <v>45796</v>
      </c>
      <c r="AN13" s="3">
        <v>45797</v>
      </c>
      <c r="AO13" s="3">
        <v>45798</v>
      </c>
      <c r="AP13" s="3">
        <v>45794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632.80905695999979</v>
      </c>
      <c r="Q15" s="10">
        <v>0</v>
      </c>
      <c r="R15" s="10">
        <v>632.80905695999979</v>
      </c>
      <c r="S15" s="9" t="s">
        <v>132</v>
      </c>
      <c r="T15" s="12">
        <v>45792</v>
      </c>
      <c r="U15" s="11">
        <v>19000</v>
      </c>
      <c r="V15" s="10">
        <v>0</v>
      </c>
      <c r="W15" s="10">
        <v>19000</v>
      </c>
      <c r="X15" s="10">
        <v>4000</v>
      </c>
      <c r="Y15" s="10">
        <v>15750</v>
      </c>
      <c r="Z15" s="9" t="s">
        <v>186</v>
      </c>
      <c r="AA15" s="8">
        <v>12981.622500000001</v>
      </c>
      <c r="AB15" s="8">
        <v>12981.622500000001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45734</v>
      </c>
      <c r="B16" s="14" t="s">
        <v>374</v>
      </c>
      <c r="C16" s="9" t="s">
        <v>334</v>
      </c>
      <c r="D16" s="13" t="s">
        <v>310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299.75165855999995</v>
      </c>
      <c r="Q16" s="10">
        <v>0</v>
      </c>
      <c r="R16" s="10">
        <v>299.75165855999995</v>
      </c>
      <c r="S16" s="9" t="s">
        <v>132</v>
      </c>
      <c r="T16" s="12">
        <v>45792</v>
      </c>
      <c r="U16" s="11">
        <v>10000</v>
      </c>
      <c r="V16" s="10">
        <v>1000</v>
      </c>
      <c r="W16" s="10">
        <v>9000</v>
      </c>
      <c r="X16" s="10">
        <v>20810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45792</v>
      </c>
      <c r="AK16" s="3">
        <v>0</v>
      </c>
      <c r="AL16" s="3">
        <v>45782</v>
      </c>
      <c r="AM16" s="3">
        <v>45789</v>
      </c>
      <c r="AN16" s="3">
        <v>45790</v>
      </c>
      <c r="AO16" s="3">
        <v>45790</v>
      </c>
      <c r="AP16" s="3">
        <v>45787</v>
      </c>
      <c r="AQ16" s="3">
        <v>45791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586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339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186</v>
      </c>
      <c r="AA17" s="8">
        <v>26403.3</v>
      </c>
      <c r="AB17" s="8">
        <v>15827</v>
      </c>
      <c r="AC17" s="8">
        <v>10576.3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768.07440888888902</v>
      </c>
    </row>
    <row r="18" spans="1:56" ht="27.75" customHeight="1" x14ac:dyDescent="0.45">
      <c r="A18" s="3" t="s">
        <v>145</v>
      </c>
      <c r="B18" s="14" t="s">
        <v>145</v>
      </c>
      <c r="C18" s="9" t="s">
        <v>559</v>
      </c>
      <c r="D18" s="13" t="s">
        <v>560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186</v>
      </c>
      <c r="AA18" s="8">
        <v>4959.3500000000004</v>
      </c>
      <c r="AB18" s="8">
        <v>0</v>
      </c>
      <c r="AC18" s="8">
        <v>4959.3500000000004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360.15901777777782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45807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45807</v>
      </c>
      <c r="AK19" s="3">
        <v>0</v>
      </c>
      <c r="AL19" s="3">
        <v>45797</v>
      </c>
      <c r="AM19" s="3">
        <v>45804</v>
      </c>
      <c r="AN19" s="3">
        <v>45805</v>
      </c>
      <c r="AO19" s="3">
        <v>45805</v>
      </c>
      <c r="AP19" s="3">
        <v>45802</v>
      </c>
      <c r="AQ19" s="3">
        <v>45806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7.75" customHeight="1" x14ac:dyDescent="0.45">
      <c r="A20" s="3" t="s">
        <v>145</v>
      </c>
      <c r="B20" s="14" t="s">
        <v>145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186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6391.5543999999991</v>
      </c>
    </row>
    <row r="21" spans="1:56" ht="27.75" customHeight="1" x14ac:dyDescent="0.45">
      <c r="A21" s="3" t="s">
        <v>145</v>
      </c>
      <c r="B21" s="14" t="s">
        <v>145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186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3834.93264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186</v>
      </c>
      <c r="AA22" s="8">
        <v>194521.77249999999</v>
      </c>
      <c r="AB22" s="8">
        <v>28808.622500000001</v>
      </c>
      <c r="AC22" s="8">
        <v>165713.15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45769</v>
      </c>
      <c r="B23" s="14" t="s">
        <v>496</v>
      </c>
      <c r="C23" s="9" t="s">
        <v>73</v>
      </c>
      <c r="D23" s="13" t="s">
        <v>267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5300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125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45769</v>
      </c>
      <c r="B24" s="14" t="s">
        <v>496</v>
      </c>
      <c r="C24" s="9" t="s">
        <v>73</v>
      </c>
      <c r="D24" s="13" t="s">
        <v>506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123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433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192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45769</v>
      </c>
      <c r="B26" s="14" t="s">
        <v>507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45789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192</v>
      </c>
      <c r="AA26" s="8">
        <v>10477.5</v>
      </c>
      <c r="AB26" s="8">
        <v>3855</v>
      </c>
      <c r="AC26" s="8">
        <v>6622.5</v>
      </c>
      <c r="AD26" s="8">
        <v>0</v>
      </c>
      <c r="AE26" s="8">
        <v>0</v>
      </c>
      <c r="AF26" s="8" t="s">
        <v>505</v>
      </c>
      <c r="AG26" s="1" t="s">
        <v>123</v>
      </c>
      <c r="AH26" s="1" t="s">
        <v>77</v>
      </c>
      <c r="AI26" s="1">
        <v>1</v>
      </c>
      <c r="AJ26" s="3">
        <v>45789</v>
      </c>
      <c r="AK26" s="3">
        <v>0</v>
      </c>
      <c r="AL26" s="3">
        <v>0</v>
      </c>
      <c r="AM26" s="3">
        <v>0</v>
      </c>
      <c r="AN26" s="3">
        <v>0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 t="s">
        <v>601</v>
      </c>
      <c r="AZ26" s="2">
        <v>0</v>
      </c>
      <c r="BA26" s="2">
        <v>0</v>
      </c>
      <c r="BB26" s="2">
        <v>0</v>
      </c>
      <c r="BC26" s="1" t="s">
        <v>193</v>
      </c>
      <c r="BD26" s="56">
        <v>498.83613333333329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503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192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124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228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192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662.93796800000007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612</v>
      </c>
      <c r="C31" s="9" t="s">
        <v>73</v>
      </c>
      <c r="D31" s="13" t="s">
        <v>613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614</v>
      </c>
      <c r="AG31" s="1" t="s">
        <v>123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45784</v>
      </c>
      <c r="B32" s="14" t="s">
        <v>612</v>
      </c>
      <c r="C32" s="9" t="s">
        <v>73</v>
      </c>
      <c r="D32" s="13" t="s">
        <v>224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614</v>
      </c>
      <c r="AG32" s="1" t="s">
        <v>125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45784</v>
      </c>
      <c r="B33" s="14" t="s">
        <v>612</v>
      </c>
      <c r="C33" s="9" t="s">
        <v>73</v>
      </c>
      <c r="D33" s="13" t="s">
        <v>241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45784</v>
      </c>
      <c r="B34" s="14" t="s">
        <v>615</v>
      </c>
      <c r="C34" s="9" t="s">
        <v>73</v>
      </c>
      <c r="D34" s="13" t="s">
        <v>616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614</v>
      </c>
      <c r="AG34" s="1" t="s">
        <v>123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352.51463377777782</v>
      </c>
    </row>
    <row r="35" spans="1:56" ht="27.75" customHeight="1" x14ac:dyDescent="0.45">
      <c r="A35" s="3">
        <v>45784</v>
      </c>
      <c r="B35" s="14" t="s">
        <v>617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192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77</v>
      </c>
      <c r="AI35" s="1">
        <v>1</v>
      </c>
      <c r="AJ35" s="3">
        <v>45793</v>
      </c>
      <c r="AK35" s="3">
        <v>0</v>
      </c>
      <c r="AL35" s="3">
        <v>0</v>
      </c>
      <c r="AM35" s="3">
        <v>0</v>
      </c>
      <c r="AN35" s="3">
        <v>0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394.60593333333333</v>
      </c>
    </row>
    <row r="36" spans="1:56" ht="27.75" customHeight="1" x14ac:dyDescent="0.45">
      <c r="A36" s="3">
        <v>45784</v>
      </c>
      <c r="B36" s="14" t="s">
        <v>612</v>
      </c>
      <c r="C36" s="9" t="s">
        <v>73</v>
      </c>
      <c r="D36" s="13" t="s">
        <v>224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45784</v>
      </c>
      <c r="B37" s="14" t="s">
        <v>615</v>
      </c>
      <c r="C37" s="9" t="s">
        <v>73</v>
      </c>
      <c r="D37" s="13" t="s">
        <v>619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45784</v>
      </c>
      <c r="B38" s="14" t="s">
        <v>615</v>
      </c>
      <c r="C38" s="9" t="s">
        <v>73</v>
      </c>
      <c r="D38" s="13" t="s">
        <v>220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customHeight="1" x14ac:dyDescent="0.45">
      <c r="A39" s="3">
        <v>45784</v>
      </c>
      <c r="B39" s="14" t="s">
        <v>615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618</v>
      </c>
      <c r="AG39" s="1" t="s">
        <v>125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408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433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74</v>
      </c>
      <c r="AI41" s="1">
        <v>2</v>
      </c>
      <c r="AJ41" s="3">
        <v>45797</v>
      </c>
      <c r="AK41" s="3">
        <v>0</v>
      </c>
      <c r="AL41" s="3">
        <v>45788</v>
      </c>
      <c r="AM41" s="3">
        <v>45795</v>
      </c>
      <c r="AN41" s="3">
        <v>45796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45783</v>
      </c>
      <c r="B42" s="14" t="s">
        <v>604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45797</v>
      </c>
      <c r="U42" s="11">
        <v>15000</v>
      </c>
      <c r="V42" s="10">
        <v>0</v>
      </c>
      <c r="W42" s="10">
        <v>15000</v>
      </c>
      <c r="X42" s="10">
        <v>0</v>
      </c>
      <c r="Y42" s="10">
        <v>0</v>
      </c>
      <c r="Z42" s="9" t="s">
        <v>192</v>
      </c>
      <c r="AA42" s="8">
        <v>15716.250000000002</v>
      </c>
      <c r="AB42" s="8">
        <v>0</v>
      </c>
      <c r="AC42" s="8">
        <v>15716.250000000002</v>
      </c>
      <c r="AD42" s="8">
        <v>0</v>
      </c>
      <c r="AE42" s="8">
        <v>0</v>
      </c>
      <c r="AF42" s="8" t="s">
        <v>603</v>
      </c>
      <c r="AG42" s="1" t="s">
        <v>123</v>
      </c>
      <c r="AH42" s="1" t="s">
        <v>77</v>
      </c>
      <c r="AI42" s="1">
        <v>1</v>
      </c>
      <c r="AJ42" s="3">
        <v>45797</v>
      </c>
      <c r="AK42" s="3">
        <v>0</v>
      </c>
      <c r="AL42" s="3">
        <v>0</v>
      </c>
      <c r="AM42" s="3">
        <v>0</v>
      </c>
      <c r="AN42" s="3">
        <v>0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1183.8178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605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223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606</v>
      </c>
      <c r="AG45" s="1" t="s">
        <v>123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503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607</v>
      </c>
      <c r="AG46" s="1" t="s">
        <v>123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189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607</v>
      </c>
      <c r="AG47" s="1" t="s">
        <v>61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122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45784</v>
      </c>
      <c r="B49" s="14" t="s">
        <v>602</v>
      </c>
      <c r="C49" s="9" t="s">
        <v>73</v>
      </c>
      <c r="D49" s="13" t="s">
        <v>608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607</v>
      </c>
      <c r="AG49" s="1" t="s">
        <v>123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 t="s">
        <v>145</v>
      </c>
      <c r="B50" s="14" t="s">
        <v>145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45807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192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45807</v>
      </c>
      <c r="AK50" s="3">
        <v>0</v>
      </c>
      <c r="AL50" s="3">
        <v>45798</v>
      </c>
      <c r="AM50" s="3">
        <v>45805</v>
      </c>
      <c r="AN50" s="3">
        <v>45806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6629.37968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192</v>
      </c>
      <c r="AA51" s="8">
        <v>230574.84999999998</v>
      </c>
      <c r="AB51" s="8">
        <v>17056.649999999998</v>
      </c>
      <c r="AC51" s="8">
        <v>213518.2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194</v>
      </c>
      <c r="BD51" s="56">
        <v>0</v>
      </c>
    </row>
    <row r="52" spans="1:56" ht="27.75" customHeight="1" x14ac:dyDescent="0.45">
      <c r="A52" s="3">
        <v>45782</v>
      </c>
      <c r="B52" s="14" t="s">
        <v>588</v>
      </c>
      <c r="C52" s="9" t="s">
        <v>279</v>
      </c>
      <c r="D52" s="13" t="s">
        <v>589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33</v>
      </c>
      <c r="R52" s="10">
        <v>226.04464319999994</v>
      </c>
      <c r="S52" s="9" t="s">
        <v>132</v>
      </c>
      <c r="T52" s="12">
        <v>45793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280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45793</v>
      </c>
      <c r="AK52" s="3">
        <v>45789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45788</v>
      </c>
      <c r="AQ52" s="3">
        <v>45792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188.49688888888903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280</v>
      </c>
      <c r="AA53" s="8">
        <v>11525.250000000002</v>
      </c>
      <c r="AB53" s="8">
        <v>8735</v>
      </c>
      <c r="AC53" s="8">
        <v>2790.2500000000018</v>
      </c>
      <c r="AD53" s="8">
        <v>0</v>
      </c>
      <c r="AE53" s="8">
        <v>11525.250000000002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281</v>
      </c>
      <c r="BD53" s="56">
        <v>0</v>
      </c>
    </row>
    <row r="54" spans="1:56" ht="27.75" customHeight="1" x14ac:dyDescent="0.45">
      <c r="A54" s="3">
        <v>45721</v>
      </c>
      <c r="B54" s="14" t="s">
        <v>353</v>
      </c>
      <c r="C54" s="9" t="s">
        <v>151</v>
      </c>
      <c r="D54" s="13" t="s">
        <v>386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400</v>
      </c>
      <c r="V54" s="10">
        <v>268</v>
      </c>
      <c r="W54" s="10">
        <v>132</v>
      </c>
      <c r="X54" s="10">
        <v>6781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229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230</v>
      </c>
      <c r="BD55" s="56">
        <v>0</v>
      </c>
    </row>
    <row r="56" spans="1:56" ht="27.75" customHeight="1" x14ac:dyDescent="0.45">
      <c r="A56" s="3" t="s">
        <v>145</v>
      </c>
      <c r="B56" s="14" t="s">
        <v>145</v>
      </c>
      <c r="C56" s="9" t="s">
        <v>562</v>
      </c>
      <c r="D56" s="13" t="s">
        <v>563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125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 t="s">
        <v>145</v>
      </c>
      <c r="B57" s="14" t="s">
        <v>145</v>
      </c>
      <c r="C57" s="9" t="s">
        <v>191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150</v>
      </c>
      <c r="AA57" s="8">
        <v>17602.2</v>
      </c>
      <c r="AB57" s="8">
        <v>0</v>
      </c>
      <c r="AC57" s="8">
        <v>17602.2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1080.5795000000001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150</v>
      </c>
      <c r="AA58" s="8">
        <v>36322</v>
      </c>
      <c r="AB58" s="8">
        <v>0</v>
      </c>
      <c r="AC58" s="8">
        <v>36322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5096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126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160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483</v>
      </c>
      <c r="C62" s="9" t="s">
        <v>151</v>
      </c>
      <c r="D62" s="13" t="s">
        <v>304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482</v>
      </c>
      <c r="C63" s="9" t="s">
        <v>151</v>
      </c>
      <c r="D63" s="13" t="s">
        <v>140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45787</v>
      </c>
      <c r="U63" s="11">
        <v>33840</v>
      </c>
      <c r="V63" s="10">
        <v>0</v>
      </c>
      <c r="W63" s="10">
        <v>33840</v>
      </c>
      <c r="X63" s="10">
        <v>3918</v>
      </c>
      <c r="Y63" s="10">
        <v>31418.100000000002</v>
      </c>
      <c r="Z63" s="9" t="s">
        <v>81</v>
      </c>
      <c r="AA63" s="8">
        <v>32918.314275000004</v>
      </c>
      <c r="AB63" s="8">
        <v>32918.314275000004</v>
      </c>
      <c r="AC63" s="8">
        <v>0</v>
      </c>
      <c r="AD63" s="8">
        <v>0</v>
      </c>
      <c r="AE63" s="8">
        <v>32918.314275000004</v>
      </c>
      <c r="AF63" s="8" t="s">
        <v>271</v>
      </c>
      <c r="AG63" s="1" t="s">
        <v>124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469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16000</v>
      </c>
      <c r="AC64" s="8">
        <v>5513.8000000000029</v>
      </c>
      <c r="AD64" s="8">
        <v>0</v>
      </c>
      <c r="AE64" s="8">
        <v>21513.800000000003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416.59822222222243</v>
      </c>
    </row>
    <row r="65" spans="1:56" ht="27.75" customHeight="1" x14ac:dyDescent="0.45">
      <c r="A65" s="3">
        <v>45783</v>
      </c>
      <c r="B65" s="14" t="s">
        <v>137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7.75" customHeight="1" x14ac:dyDescent="0.45">
      <c r="A66" s="3">
        <v>45769</v>
      </c>
      <c r="B66" s="14" t="s">
        <v>533</v>
      </c>
      <c r="C66" s="9" t="s">
        <v>80</v>
      </c>
      <c r="D66" s="13" t="s">
        <v>508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45787</v>
      </c>
      <c r="U66" s="11">
        <v>3000</v>
      </c>
      <c r="V66" s="10">
        <v>0</v>
      </c>
      <c r="W66" s="10">
        <v>3000</v>
      </c>
      <c r="X66" s="10">
        <v>3365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45787</v>
      </c>
      <c r="AK66" s="3">
        <v>45783</v>
      </c>
      <c r="AL66" s="3">
        <v>45776</v>
      </c>
      <c r="AM66" s="3">
        <v>45784</v>
      </c>
      <c r="AN66" s="3">
        <v>45785</v>
      </c>
      <c r="AO66" s="3">
        <v>45786</v>
      </c>
      <c r="AP66" s="3">
        <v>45782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144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45720</v>
      </c>
      <c r="B67" s="14" t="s">
        <v>348</v>
      </c>
      <c r="C67" s="9" t="s">
        <v>111</v>
      </c>
      <c r="D67" s="13" t="s">
        <v>341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45789</v>
      </c>
      <c r="U67" s="11">
        <v>5297</v>
      </c>
      <c r="V67" s="10">
        <v>0</v>
      </c>
      <c r="W67" s="10">
        <v>5297</v>
      </c>
      <c r="X67" s="10">
        <v>5700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45789</v>
      </c>
      <c r="AK67" s="3">
        <v>45785</v>
      </c>
      <c r="AL67" s="3">
        <v>45778</v>
      </c>
      <c r="AM67" s="3">
        <v>45786</v>
      </c>
      <c r="AN67" s="3">
        <v>45787</v>
      </c>
      <c r="AO67" s="3">
        <v>45788</v>
      </c>
      <c r="AP67" s="3">
        <v>45784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45752</v>
      </c>
      <c r="B68" s="14" t="s">
        <v>414</v>
      </c>
      <c r="C68" s="9" t="s">
        <v>80</v>
      </c>
      <c r="D68" s="13" t="s">
        <v>415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45790</v>
      </c>
      <c r="U68" s="11">
        <v>5000</v>
      </c>
      <c r="V68" s="10">
        <v>2000</v>
      </c>
      <c r="W68" s="10">
        <v>3000</v>
      </c>
      <c r="X68" s="10">
        <v>4760</v>
      </c>
      <c r="Y68" s="10">
        <v>252</v>
      </c>
      <c r="Z68" s="9" t="s">
        <v>81</v>
      </c>
      <c r="AA68" s="8">
        <v>278.11475999999999</v>
      </c>
      <c r="AB68" s="8">
        <v>278.11475999999999</v>
      </c>
      <c r="AC68" s="8">
        <v>0</v>
      </c>
      <c r="AD68" s="8">
        <v>278.11475999999999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45790</v>
      </c>
      <c r="AK68" s="3">
        <v>45786</v>
      </c>
      <c r="AL68" s="3">
        <v>45779</v>
      </c>
      <c r="AM68" s="3">
        <v>45787</v>
      </c>
      <c r="AN68" s="3">
        <v>45788</v>
      </c>
      <c r="AO68" s="3">
        <v>45789</v>
      </c>
      <c r="AP68" s="3">
        <v>45785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45756</v>
      </c>
      <c r="B69" s="14" t="s">
        <v>440</v>
      </c>
      <c r="C69" s="9" t="s">
        <v>111</v>
      </c>
      <c r="D69" s="13" t="s">
        <v>380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45791</v>
      </c>
      <c r="U69" s="11">
        <v>5000</v>
      </c>
      <c r="V69" s="10">
        <v>5021</v>
      </c>
      <c r="W69" s="10">
        <v>0</v>
      </c>
      <c r="X69" s="10">
        <v>10500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45791</v>
      </c>
      <c r="AK69" s="3">
        <v>45787</v>
      </c>
      <c r="AL69" s="3">
        <v>45780</v>
      </c>
      <c r="AM69" s="3">
        <v>45788</v>
      </c>
      <c r="AN69" s="3">
        <v>45789</v>
      </c>
      <c r="AO69" s="3">
        <v>45790</v>
      </c>
      <c r="AP69" s="3">
        <v>45786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443</v>
      </c>
      <c r="C70" s="9" t="s">
        <v>80</v>
      </c>
      <c r="D70" s="13" t="s">
        <v>444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45787</v>
      </c>
      <c r="U70" s="11">
        <v>6000</v>
      </c>
      <c r="V70" s="10">
        <v>6148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45787</v>
      </c>
      <c r="AK70" s="3">
        <v>45783</v>
      </c>
      <c r="AL70" s="3">
        <v>45776</v>
      </c>
      <c r="AM70" s="3">
        <v>45784</v>
      </c>
      <c r="AN70" s="3">
        <v>45785</v>
      </c>
      <c r="AO70" s="3">
        <v>45786</v>
      </c>
      <c r="AP70" s="3">
        <v>45782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0</v>
      </c>
      <c r="B71" s="14" t="s">
        <v>263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45794</v>
      </c>
      <c r="U71" s="11">
        <v>5000</v>
      </c>
      <c r="V71" s="10">
        <v>338</v>
      </c>
      <c r="W71" s="10">
        <v>4662</v>
      </c>
      <c r="X71" s="10">
        <v>5100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45794</v>
      </c>
      <c r="AK71" s="3">
        <v>45790</v>
      </c>
      <c r="AL71" s="3">
        <v>45783</v>
      </c>
      <c r="AM71" s="3">
        <v>45791</v>
      </c>
      <c r="AN71" s="3">
        <v>45792</v>
      </c>
      <c r="AO71" s="3">
        <v>45793</v>
      </c>
      <c r="AP71" s="3">
        <v>45789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45785</v>
      </c>
      <c r="B72" s="14" t="s">
        <v>630</v>
      </c>
      <c r="C72" s="9" t="s">
        <v>631</v>
      </c>
      <c r="D72" s="13" t="s">
        <v>632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239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45798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0</v>
      </c>
      <c r="AC72" s="8">
        <v>8801.1</v>
      </c>
      <c r="AD72" s="8">
        <v>0</v>
      </c>
      <c r="AE72" s="8">
        <v>8801.1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45798</v>
      </c>
      <c r="AK72" s="3">
        <v>45794</v>
      </c>
      <c r="AL72" s="3">
        <v>45787</v>
      </c>
      <c r="AM72" s="3">
        <v>45795</v>
      </c>
      <c r="AN72" s="3">
        <v>45796</v>
      </c>
      <c r="AO72" s="3">
        <v>45797</v>
      </c>
      <c r="AP72" s="3">
        <v>45793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664.97199999999998</v>
      </c>
    </row>
    <row r="73" spans="1:56" ht="27.75" customHeight="1" x14ac:dyDescent="0.45">
      <c r="A73" s="3">
        <v>45782</v>
      </c>
      <c r="B73" s="14" t="s">
        <v>137</v>
      </c>
      <c r="C73" s="9" t="s">
        <v>80</v>
      </c>
      <c r="D73" s="13" t="s">
        <v>421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2084.6344444444444</v>
      </c>
    </row>
    <row r="74" spans="1:56" ht="27.75" customHeight="1" x14ac:dyDescent="0.45">
      <c r="A74" s="3">
        <v>45720</v>
      </c>
      <c r="B74" s="14" t="s">
        <v>350</v>
      </c>
      <c r="C74" s="9" t="s">
        <v>111</v>
      </c>
      <c r="D74" s="13" t="s">
        <v>344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 t="s">
        <v>145</v>
      </c>
      <c r="B75" s="14" t="s">
        <v>145</v>
      </c>
      <c r="C75" s="9" t="s">
        <v>151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7916.333333333333</v>
      </c>
    </row>
    <row r="76" spans="1:56" ht="27.75" customHeight="1" x14ac:dyDescent="0.45">
      <c r="A76" s="3" t="s">
        <v>145</v>
      </c>
      <c r="B76" s="14" t="s">
        <v>145</v>
      </c>
      <c r="C76" s="9" t="s">
        <v>154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4063.7177777777779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271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108.69125666666667</v>
      </c>
    </row>
    <row r="78" spans="1:56" ht="27.75" customHeight="1" x14ac:dyDescent="0.45">
      <c r="A78" s="3">
        <v>45756</v>
      </c>
      <c r="B78" s="14" t="s">
        <v>442</v>
      </c>
      <c r="C78" s="9" t="s">
        <v>111</v>
      </c>
      <c r="D78" s="13" t="s">
        <v>420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237</v>
      </c>
      <c r="C81" s="9" t="s">
        <v>151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45721</v>
      </c>
      <c r="B82" s="14" t="s">
        <v>356</v>
      </c>
      <c r="C82" s="9" t="s">
        <v>151</v>
      </c>
      <c r="D82" s="13" t="s">
        <v>343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 t="s">
        <v>145</v>
      </c>
      <c r="B85" s="14" t="s">
        <v>145</v>
      </c>
      <c r="C85" s="9" t="s">
        <v>98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3250.9742222222226</v>
      </c>
    </row>
    <row r="86" spans="1:56" ht="27.75" customHeight="1" x14ac:dyDescent="0.45">
      <c r="A86" s="3">
        <v>45720</v>
      </c>
      <c r="B86" s="14" t="s">
        <v>349</v>
      </c>
      <c r="C86" s="9" t="s">
        <v>111</v>
      </c>
      <c r="D86" s="13" t="s">
        <v>452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45681</v>
      </c>
      <c r="B87" s="14" t="s">
        <v>311</v>
      </c>
      <c r="C87" s="9" t="s">
        <v>80</v>
      </c>
      <c r="D87" s="13" t="s">
        <v>309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262.82226666666674</v>
      </c>
    </row>
    <row r="88" spans="1:56" ht="27.75" customHeight="1" x14ac:dyDescent="0.45">
      <c r="A88" s="3">
        <v>45705</v>
      </c>
      <c r="B88" s="14" t="s">
        <v>330</v>
      </c>
      <c r="C88" s="9" t="s">
        <v>151</v>
      </c>
      <c r="D88" s="13" t="s">
        <v>205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336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307</v>
      </c>
      <c r="C89" s="9" t="s">
        <v>151</v>
      </c>
      <c r="D89" s="13" t="s">
        <v>305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335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236</v>
      </c>
      <c r="C90" s="9" t="s">
        <v>151</v>
      </c>
      <c r="D90" s="13" t="s">
        <v>232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45523</v>
      </c>
      <c r="B91" s="14" t="s">
        <v>201</v>
      </c>
      <c r="C91" s="9" t="s">
        <v>151</v>
      </c>
      <c r="D91" s="13" t="s">
        <v>199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45523</v>
      </c>
      <c r="B92" s="14" t="s">
        <v>201</v>
      </c>
      <c r="C92" s="9" t="s">
        <v>151</v>
      </c>
      <c r="D92" s="13" t="s">
        <v>200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45752</v>
      </c>
      <c r="B93" s="14" t="s">
        <v>414</v>
      </c>
      <c r="C93" s="9" t="s">
        <v>80</v>
      </c>
      <c r="D93" s="13" t="s">
        <v>415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45741</v>
      </c>
      <c r="B94" s="14" t="s">
        <v>387</v>
      </c>
      <c r="C94" s="9" t="s">
        <v>111</v>
      </c>
      <c r="D94" s="13" t="s">
        <v>382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439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45741</v>
      </c>
      <c r="B95" s="14" t="s">
        <v>388</v>
      </c>
      <c r="C95" s="9" t="s">
        <v>111</v>
      </c>
      <c r="D95" s="13" t="s">
        <v>383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45667</v>
      </c>
      <c r="B96" s="14" t="s">
        <v>291</v>
      </c>
      <c r="C96" s="9" t="s">
        <v>111</v>
      </c>
      <c r="D96" s="13" t="s">
        <v>288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45720</v>
      </c>
      <c r="B97" s="14" t="s">
        <v>137</v>
      </c>
      <c r="C97" s="9" t="s">
        <v>111</v>
      </c>
      <c r="D97" s="13" t="s">
        <v>264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137</v>
      </c>
      <c r="C98" s="9" t="s">
        <v>111</v>
      </c>
      <c r="D98" s="13" t="s">
        <v>289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45541</v>
      </c>
      <c r="B99" s="14" t="s">
        <v>207</v>
      </c>
      <c r="C99" s="9" t="s">
        <v>111</v>
      </c>
      <c r="D99" s="13" t="s">
        <v>208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213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298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45548</v>
      </c>
      <c r="B100" s="14" t="s">
        <v>211</v>
      </c>
      <c r="C100" s="9" t="s">
        <v>111</v>
      </c>
      <c r="D100" s="13" t="s">
        <v>210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144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217</v>
      </c>
      <c r="C101" s="9" t="s">
        <v>111</v>
      </c>
      <c r="D101" s="13" t="s">
        <v>218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331679.09978500009</v>
      </c>
      <c r="AB102" s="8">
        <v>49196.429035000001</v>
      </c>
      <c r="AC102" s="8">
        <v>282482.67075000011</v>
      </c>
      <c r="AD102" s="8">
        <v>278.11475999999999</v>
      </c>
      <c r="AE102" s="8">
        <v>331400.98502500006</v>
      </c>
      <c r="AF102" s="8" t="s">
        <v>58</v>
      </c>
      <c r="AG102" s="1" t="s">
        <v>122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45731</v>
      </c>
      <c r="B103" s="14" t="s">
        <v>375</v>
      </c>
      <c r="C103" s="9" t="s">
        <v>86</v>
      </c>
      <c r="D103" s="13" t="s">
        <v>369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45790</v>
      </c>
      <c r="U103" s="11">
        <v>5000</v>
      </c>
      <c r="V103" s="10">
        <v>5144</v>
      </c>
      <c r="W103" s="10">
        <v>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122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45731</v>
      </c>
      <c r="B104" s="14" t="s">
        <v>376</v>
      </c>
      <c r="C104" s="9" t="s">
        <v>86</v>
      </c>
      <c r="D104" s="13" t="s">
        <v>368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45792</v>
      </c>
      <c r="U104" s="11">
        <v>5000</v>
      </c>
      <c r="V104" s="10">
        <v>4900</v>
      </c>
      <c r="W104" s="10">
        <v>100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233</v>
      </c>
      <c r="AG104" s="1" t="s">
        <v>123</v>
      </c>
      <c r="AH104" s="1" t="s">
        <v>74</v>
      </c>
      <c r="AI104" s="1">
        <v>2</v>
      </c>
      <c r="AJ104" s="3">
        <v>45792</v>
      </c>
      <c r="AK104" s="3">
        <v>0</v>
      </c>
      <c r="AL104" s="3">
        <v>45783</v>
      </c>
      <c r="AM104" s="3">
        <v>45790</v>
      </c>
      <c r="AN104" s="3">
        <v>45791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45728</v>
      </c>
      <c r="B105" s="14" t="s">
        <v>364</v>
      </c>
      <c r="C105" s="9" t="s">
        <v>86</v>
      </c>
      <c r="D105" s="13" t="s">
        <v>365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45793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233</v>
      </c>
      <c r="AG105" s="1" t="s">
        <v>124</v>
      </c>
      <c r="AH105" s="1" t="s">
        <v>74</v>
      </c>
      <c r="AI105" s="1">
        <v>2</v>
      </c>
      <c r="AJ105" s="3">
        <v>45793</v>
      </c>
      <c r="AK105" s="3">
        <v>0</v>
      </c>
      <c r="AL105" s="3">
        <v>45784</v>
      </c>
      <c r="AM105" s="3">
        <v>45791</v>
      </c>
      <c r="AN105" s="3">
        <v>45792</v>
      </c>
      <c r="AO105" s="3">
        <v>45792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45728</v>
      </c>
      <c r="B106" s="14" t="s">
        <v>364</v>
      </c>
      <c r="C106" s="9" t="s">
        <v>86</v>
      </c>
      <c r="D106" s="13" t="s">
        <v>238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45793</v>
      </c>
      <c r="U106" s="11">
        <v>5000</v>
      </c>
      <c r="V106" s="10">
        <v>5178</v>
      </c>
      <c r="W106" s="10">
        <v>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620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82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45783</v>
      </c>
      <c r="B108" s="14" t="s">
        <v>610</v>
      </c>
      <c r="C108" s="9" t="s">
        <v>73</v>
      </c>
      <c r="D108" s="13" t="s">
        <v>611</v>
      </c>
      <c r="E108" s="9">
        <v>20</v>
      </c>
      <c r="F108" s="9">
        <v>32</v>
      </c>
      <c r="G108" s="9" t="s">
        <v>60</v>
      </c>
      <c r="H108" s="9">
        <v>0</v>
      </c>
      <c r="I108" s="9">
        <v>72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155</v>
      </c>
      <c r="T108" s="12">
        <v>45800</v>
      </c>
      <c r="U108" s="11">
        <v>5000</v>
      </c>
      <c r="V108" s="10">
        <v>0</v>
      </c>
      <c r="W108" s="10">
        <v>5000</v>
      </c>
      <c r="X108" s="10">
        <v>5500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606</v>
      </c>
      <c r="AG108" s="1" t="s">
        <v>123</v>
      </c>
      <c r="AH108" s="1" t="s">
        <v>74</v>
      </c>
      <c r="AI108" s="1">
        <v>2</v>
      </c>
      <c r="AJ108" s="3">
        <v>45800</v>
      </c>
      <c r="AK108" s="3">
        <v>0</v>
      </c>
      <c r="AL108" s="3">
        <v>45791</v>
      </c>
      <c r="AM108" s="3">
        <v>45798</v>
      </c>
      <c r="AN108" s="3">
        <v>45799</v>
      </c>
      <c r="AO108" s="3">
        <v>45799</v>
      </c>
      <c r="AP108" s="3">
        <v>45795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123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550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45785</v>
      </c>
      <c r="B111" s="14" t="s">
        <v>633</v>
      </c>
      <c r="C111" s="9" t="s">
        <v>86</v>
      </c>
      <c r="D111" s="13" t="s">
        <v>332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45803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82</v>
      </c>
      <c r="AA111" s="8">
        <v>32270.700000000004</v>
      </c>
      <c r="AB111" s="8">
        <v>24633</v>
      </c>
      <c r="AC111" s="8">
        <v>7637.7000000000044</v>
      </c>
      <c r="AD111" s="8">
        <v>0</v>
      </c>
      <c r="AE111" s="8">
        <v>0</v>
      </c>
      <c r="AF111" s="8" t="s">
        <v>634</v>
      </c>
      <c r="AG111" s="1" t="s">
        <v>123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583.85973333333368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352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45810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634</v>
      </c>
      <c r="AG112" s="1" t="s">
        <v>123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822.3052444444445</v>
      </c>
    </row>
    <row r="113" spans="1:56" ht="27.75" customHeight="1" x14ac:dyDescent="0.45">
      <c r="A113" s="3">
        <v>45785</v>
      </c>
      <c r="B113" s="14" t="s">
        <v>635</v>
      </c>
      <c r="C113" s="9" t="s">
        <v>86</v>
      </c>
      <c r="D113" s="13" t="s">
        <v>238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45812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45812</v>
      </c>
      <c r="AK113" s="3">
        <v>0</v>
      </c>
      <c r="AL113" s="3">
        <v>45803</v>
      </c>
      <c r="AM113" s="3">
        <v>45810</v>
      </c>
      <c r="AN113" s="3">
        <v>45811</v>
      </c>
      <c r="AO113" s="3">
        <v>45811</v>
      </c>
      <c r="AP113" s="3">
        <v>45807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636</v>
      </c>
      <c r="C114" s="9" t="s">
        <v>86</v>
      </c>
      <c r="D114" s="13" t="s">
        <v>637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0</v>
      </c>
      <c r="Y114" s="10">
        <v>13650</v>
      </c>
      <c r="Z114" s="9" t="s">
        <v>82</v>
      </c>
      <c r="AA114" s="8">
        <v>13983.970000000001</v>
      </c>
      <c r="AB114" s="8">
        <v>0</v>
      </c>
      <c r="AC114" s="8">
        <v>13983.970000000001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1068.996817777778</v>
      </c>
    </row>
    <row r="115" spans="1:56" ht="27.75" customHeight="1" x14ac:dyDescent="0.45">
      <c r="A115" s="3">
        <v>45785</v>
      </c>
      <c r="B115" s="14" t="s">
        <v>638</v>
      </c>
      <c r="C115" s="9" t="s">
        <v>86</v>
      </c>
      <c r="D115" s="13" t="s">
        <v>639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284</v>
      </c>
      <c r="T115" s="12">
        <v>45814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82</v>
      </c>
      <c r="AA115" s="8">
        <v>3227.07</v>
      </c>
      <c r="AB115" s="8">
        <v>0</v>
      </c>
      <c r="AC115" s="8">
        <v>3227.07</v>
      </c>
      <c r="AD115" s="8">
        <v>0</v>
      </c>
      <c r="AE115" s="8">
        <v>0</v>
      </c>
      <c r="AF115" s="8" t="s">
        <v>270</v>
      </c>
      <c r="AG115" s="1" t="s">
        <v>123</v>
      </c>
      <c r="AH115" s="1" t="s">
        <v>74</v>
      </c>
      <c r="AI115" s="1">
        <v>2</v>
      </c>
      <c r="AJ115" s="3">
        <v>45814</v>
      </c>
      <c r="AK115" s="3">
        <v>0</v>
      </c>
      <c r="AL115" s="3">
        <v>45805</v>
      </c>
      <c r="AM115" s="3">
        <v>45812</v>
      </c>
      <c r="AN115" s="3">
        <v>45813</v>
      </c>
      <c r="AO115" s="3">
        <v>45813</v>
      </c>
      <c r="AP115" s="3">
        <v>45809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246.69157333333334</v>
      </c>
    </row>
    <row r="116" spans="1:56" ht="27.75" customHeight="1" x14ac:dyDescent="0.45">
      <c r="A116" s="3">
        <v>45785</v>
      </c>
      <c r="B116" s="14" t="s">
        <v>640</v>
      </c>
      <c r="C116" s="9" t="s">
        <v>86</v>
      </c>
      <c r="D116" s="13" t="s">
        <v>641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60000</v>
      </c>
      <c r="V116" s="10">
        <v>0</v>
      </c>
      <c r="W116" s="10">
        <v>60000</v>
      </c>
      <c r="X116" s="10">
        <v>0</v>
      </c>
      <c r="Y116" s="10">
        <v>63000</v>
      </c>
      <c r="Z116" s="9" t="s">
        <v>82</v>
      </c>
      <c r="AA116" s="8">
        <v>64541.400000000009</v>
      </c>
      <c r="AB116" s="8">
        <v>0</v>
      </c>
      <c r="AC116" s="8">
        <v>64541.400000000009</v>
      </c>
      <c r="AD116" s="8">
        <v>0</v>
      </c>
      <c r="AE116" s="8">
        <v>0</v>
      </c>
      <c r="AF116" s="8" t="s">
        <v>642</v>
      </c>
      <c r="AG116" s="1" t="s">
        <v>123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4933.8314666666674</v>
      </c>
    </row>
    <row r="117" spans="1:56" ht="27.75" customHeight="1" x14ac:dyDescent="0.45">
      <c r="A117" s="3">
        <v>45785</v>
      </c>
      <c r="B117" s="14" t="s">
        <v>643</v>
      </c>
      <c r="C117" s="9" t="s">
        <v>86</v>
      </c>
      <c r="D117" s="13" t="s">
        <v>644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15000</v>
      </c>
      <c r="V117" s="10">
        <v>0</v>
      </c>
      <c r="W117" s="10">
        <v>15000</v>
      </c>
      <c r="X117" s="10">
        <v>0</v>
      </c>
      <c r="Y117" s="10">
        <v>15750</v>
      </c>
      <c r="Z117" s="9" t="s">
        <v>82</v>
      </c>
      <c r="AA117" s="8">
        <v>16135.350000000002</v>
      </c>
      <c r="AB117" s="8">
        <v>0</v>
      </c>
      <c r="AC117" s="8">
        <v>16135.350000000002</v>
      </c>
      <c r="AD117" s="8">
        <v>0</v>
      </c>
      <c r="AE117" s="8">
        <v>0</v>
      </c>
      <c r="AF117" s="8" t="s">
        <v>642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1233.4578666666669</v>
      </c>
    </row>
    <row r="118" spans="1:56" ht="27.75" customHeight="1" x14ac:dyDescent="0.45">
      <c r="A118" s="3">
        <v>45785</v>
      </c>
      <c r="B118" s="14" t="s">
        <v>643</v>
      </c>
      <c r="C118" s="9" t="s">
        <v>86</v>
      </c>
      <c r="D118" s="13" t="s">
        <v>321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45817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82</v>
      </c>
      <c r="AA118" s="8">
        <v>43027.600000000006</v>
      </c>
      <c r="AB118" s="8">
        <v>0</v>
      </c>
      <c r="AC118" s="8">
        <v>43027.600000000006</v>
      </c>
      <c r="AD118" s="8">
        <v>0</v>
      </c>
      <c r="AE118" s="8">
        <v>0</v>
      </c>
      <c r="AF118" s="8" t="s">
        <v>642</v>
      </c>
      <c r="AG118" s="1" t="s">
        <v>122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3289.220977777778</v>
      </c>
    </row>
    <row r="119" spans="1:56" ht="27.75" customHeight="1" x14ac:dyDescent="0.45">
      <c r="A119" s="3">
        <v>45785</v>
      </c>
      <c r="B119" s="14" t="s">
        <v>645</v>
      </c>
      <c r="C119" s="9" t="s">
        <v>86</v>
      </c>
      <c r="D119" s="13" t="s">
        <v>639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284</v>
      </c>
      <c r="T119" s="12">
        <v>45834</v>
      </c>
      <c r="U119" s="11">
        <v>2000</v>
      </c>
      <c r="V119" s="10">
        <v>0</v>
      </c>
      <c r="W119" s="10">
        <v>2000</v>
      </c>
      <c r="X119" s="10">
        <v>0</v>
      </c>
      <c r="Y119" s="10">
        <v>2100</v>
      </c>
      <c r="Z119" s="9" t="s">
        <v>82</v>
      </c>
      <c r="AA119" s="8">
        <v>2151.38</v>
      </c>
      <c r="AB119" s="8">
        <v>0</v>
      </c>
      <c r="AC119" s="8">
        <v>2151.38</v>
      </c>
      <c r="AD119" s="8">
        <v>0</v>
      </c>
      <c r="AE119" s="8">
        <v>0</v>
      </c>
      <c r="AF119" s="8" t="s">
        <v>270</v>
      </c>
      <c r="AG119" s="1" t="s">
        <v>122</v>
      </c>
      <c r="AH119" s="1" t="s">
        <v>74</v>
      </c>
      <c r="AI119" s="1">
        <v>2</v>
      </c>
      <c r="AJ119" s="3">
        <v>45834</v>
      </c>
      <c r="AK119" s="3">
        <v>0</v>
      </c>
      <c r="AL119" s="3">
        <v>45825</v>
      </c>
      <c r="AM119" s="3">
        <v>45832</v>
      </c>
      <c r="AN119" s="3">
        <v>45833</v>
      </c>
      <c r="AO119" s="3">
        <v>45833</v>
      </c>
      <c r="AP119" s="3">
        <v>45829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164.46104888888888</v>
      </c>
    </row>
    <row r="120" spans="1:56" ht="27.75" customHeight="1" x14ac:dyDescent="0.45">
      <c r="A120" s="3" t="s">
        <v>145</v>
      </c>
      <c r="B120" s="14" t="s">
        <v>145</v>
      </c>
      <c r="C120" s="9" t="s">
        <v>151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240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209550.00000000003</v>
      </c>
      <c r="AB120" s="8">
        <v>0</v>
      </c>
      <c r="AC120" s="8">
        <v>209550.00000000003</v>
      </c>
      <c r="AD120" s="8">
        <v>0</v>
      </c>
      <c r="AE120" s="8">
        <v>0</v>
      </c>
      <c r="AF120" s="8" t="s">
        <v>271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16018.933333333336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433293.52</v>
      </c>
      <c r="AB121" s="8">
        <v>62282.15</v>
      </c>
      <c r="AC121" s="8">
        <v>371011.37000000005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92792</v>
      </c>
      <c r="AC122" s="8">
        <v>1156378.095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101568.54267749999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92792</v>
      </c>
      <c r="AC123" s="8">
        <v>1156378.095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>
        <v>45783</v>
      </c>
      <c r="B124" s="14" t="s">
        <v>646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45791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45791</v>
      </c>
      <c r="AK124" s="3">
        <v>0</v>
      </c>
      <c r="AL124" s="3">
        <v>0</v>
      </c>
      <c r="AM124" s="3">
        <v>0</v>
      </c>
      <c r="AN124" s="3">
        <v>0</v>
      </c>
      <c r="AO124" s="3">
        <v>45789</v>
      </c>
      <c r="AP124" s="3">
        <v>45786</v>
      </c>
      <c r="AQ124" s="3">
        <v>45790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45783</v>
      </c>
      <c r="B125" s="14" t="s">
        <v>646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41</v>
      </c>
      <c r="O125" s="9">
        <v>40</v>
      </c>
      <c r="P125" s="10">
        <v>111.26584198399999</v>
      </c>
      <c r="Q125" s="10">
        <v>0</v>
      </c>
      <c r="R125" s="10">
        <v>111.26584198399999</v>
      </c>
      <c r="S125" s="9" t="s">
        <v>71</v>
      </c>
      <c r="T125" s="12">
        <v>45794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3183</v>
      </c>
      <c r="AC125" s="8">
        <v>2335.1499999999996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77</v>
      </c>
      <c r="AI125" s="1">
        <v>2</v>
      </c>
      <c r="AJ125" s="3">
        <v>45794</v>
      </c>
      <c r="AK125" s="3">
        <v>0</v>
      </c>
      <c r="AL125" s="3">
        <v>0</v>
      </c>
      <c r="AM125" s="3">
        <v>0</v>
      </c>
      <c r="AN125" s="3">
        <v>0</v>
      </c>
      <c r="AO125" s="3">
        <v>45792</v>
      </c>
      <c r="AP125" s="3">
        <v>45789</v>
      </c>
      <c r="AQ125" s="3">
        <v>45793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159.37398749999997</v>
      </c>
    </row>
    <row r="126" spans="1:56" ht="27.75" customHeight="1" x14ac:dyDescent="0.45">
      <c r="A126" s="3" t="s">
        <v>145</v>
      </c>
      <c r="B126" s="14" t="s">
        <v>145</v>
      </c>
      <c r="C126" s="9" t="s">
        <v>191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139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376.6137374999999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139</v>
      </c>
      <c r="AA127" s="8">
        <v>16554.449999999997</v>
      </c>
      <c r="AB127" s="8">
        <v>8701.15</v>
      </c>
      <c r="AC127" s="8">
        <v>7853.2999999999993</v>
      </c>
      <c r="AD127" s="8">
        <v>0</v>
      </c>
      <c r="AE127" s="8">
        <v>0</v>
      </c>
      <c r="AF127" s="8" t="s">
        <v>58</v>
      </c>
      <c r="AG127" s="1" t="s">
        <v>122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45785</v>
      </c>
      <c r="B128" s="14" t="s">
        <v>647</v>
      </c>
      <c r="C128" s="9" t="s">
        <v>552</v>
      </c>
      <c r="D128" s="13" t="s">
        <v>534</v>
      </c>
      <c r="E128" s="9">
        <v>21</v>
      </c>
      <c r="F128" s="9">
        <v>34</v>
      </c>
      <c r="G128" s="9" t="s">
        <v>60</v>
      </c>
      <c r="H128" s="9">
        <v>0</v>
      </c>
      <c r="I128" s="9">
        <v>76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45799</v>
      </c>
      <c r="U128" s="11">
        <v>8000</v>
      </c>
      <c r="V128" s="10">
        <v>0</v>
      </c>
      <c r="W128" s="10">
        <v>8000</v>
      </c>
      <c r="X128" s="10">
        <v>0</v>
      </c>
      <c r="Y128" s="10">
        <v>8400</v>
      </c>
      <c r="Z128" s="9" t="s">
        <v>453</v>
      </c>
      <c r="AA128" s="8">
        <v>7934.96</v>
      </c>
      <c r="AB128" s="8">
        <v>0</v>
      </c>
      <c r="AC128" s="8">
        <v>7934.96</v>
      </c>
      <c r="AD128" s="8">
        <v>0</v>
      </c>
      <c r="AE128" s="8">
        <v>0</v>
      </c>
      <c r="AF128" s="8">
        <v>0</v>
      </c>
      <c r="AG128" s="1" t="s">
        <v>124</v>
      </c>
      <c r="AH128" s="1" t="s">
        <v>74</v>
      </c>
      <c r="AI128" s="1">
        <v>2</v>
      </c>
      <c r="AJ128" s="3">
        <v>45799</v>
      </c>
      <c r="AK128" s="3">
        <v>0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636.91278933333331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83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453</v>
      </c>
      <c r="AA129" s="8">
        <v>7934.96</v>
      </c>
      <c r="AB129" s="8">
        <v>0</v>
      </c>
      <c r="AC129" s="8">
        <v>7934.96</v>
      </c>
      <c r="AD129" s="8">
        <v>0</v>
      </c>
      <c r="AE129" s="8">
        <v>0</v>
      </c>
      <c r="AF129" s="8" t="s">
        <v>58</v>
      </c>
      <c r="AG129" s="1" t="s">
        <v>123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454</v>
      </c>
      <c r="BD129" s="56">
        <v>0</v>
      </c>
    </row>
    <row r="130" spans="1:56" ht="27.75" customHeight="1" x14ac:dyDescent="0.45">
      <c r="A130" s="3">
        <v>45780</v>
      </c>
      <c r="B130" s="14" t="s">
        <v>593</v>
      </c>
      <c r="C130" s="9" t="s">
        <v>395</v>
      </c>
      <c r="D130" s="13" t="s">
        <v>537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45786</v>
      </c>
      <c r="U130" s="11">
        <v>5000</v>
      </c>
      <c r="V130" s="10">
        <v>0</v>
      </c>
      <c r="W130" s="10">
        <v>5000</v>
      </c>
      <c r="X130" s="10">
        <v>5710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45786</v>
      </c>
      <c r="AK130" s="3">
        <v>45782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45548</v>
      </c>
      <c r="B131" s="14" t="s">
        <v>212</v>
      </c>
      <c r="C131" s="9" t="s">
        <v>111</v>
      </c>
      <c r="D131" s="13" t="s">
        <v>206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>
        <v>45789</v>
      </c>
      <c r="U131" s="11">
        <v>5000</v>
      </c>
      <c r="V131" s="10">
        <v>0</v>
      </c>
      <c r="W131" s="10">
        <v>5000</v>
      </c>
      <c r="X131" s="10">
        <v>10557</v>
      </c>
      <c r="Y131" s="10">
        <v>0</v>
      </c>
      <c r="Z131" s="9" t="s">
        <v>128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45789</v>
      </c>
      <c r="AK131" s="3">
        <v>45785</v>
      </c>
      <c r="AL131" s="3">
        <v>45779</v>
      </c>
      <c r="AM131" s="3">
        <v>45786</v>
      </c>
      <c r="AN131" s="3">
        <v>45787</v>
      </c>
      <c r="AO131" s="3">
        <v>45787</v>
      </c>
      <c r="AP131" s="3">
        <v>45784</v>
      </c>
      <c r="AQ131" s="3">
        <v>45788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592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45783</v>
      </c>
      <c r="B132" s="14" t="s">
        <v>621</v>
      </c>
      <c r="C132" s="9" t="s">
        <v>191</v>
      </c>
      <c r="D132" s="13" t="s">
        <v>594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45789</v>
      </c>
      <c r="AK132" s="3">
        <v>45785</v>
      </c>
      <c r="AL132" s="3">
        <v>45779</v>
      </c>
      <c r="AM132" s="3">
        <v>45786</v>
      </c>
      <c r="AN132" s="3">
        <v>45787</v>
      </c>
      <c r="AO132" s="3">
        <v>45787</v>
      </c>
      <c r="AP132" s="3">
        <v>45784</v>
      </c>
      <c r="AQ132" s="3">
        <v>45788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45756</v>
      </c>
      <c r="B133" s="14" t="s">
        <v>445</v>
      </c>
      <c r="C133" s="9" t="s">
        <v>111</v>
      </c>
      <c r="D133" s="13" t="s">
        <v>422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130.26244915199996</v>
      </c>
      <c r="Q133" s="10">
        <v>0</v>
      </c>
      <c r="R133" s="10">
        <v>130.26244915199996</v>
      </c>
      <c r="S133" s="9" t="s">
        <v>67</v>
      </c>
      <c r="T133" s="12">
        <v>45791</v>
      </c>
      <c r="U133" s="11">
        <v>6000</v>
      </c>
      <c r="V133" s="10">
        <v>0</v>
      </c>
      <c r="W133" s="10">
        <v>6000</v>
      </c>
      <c r="X133" s="10">
        <v>0</v>
      </c>
      <c r="Y133" s="10">
        <v>6300</v>
      </c>
      <c r="Z133" s="9" t="s">
        <v>128</v>
      </c>
      <c r="AA133" s="8">
        <v>6621.78</v>
      </c>
      <c r="AB133" s="8">
        <v>753</v>
      </c>
      <c r="AC133" s="8">
        <v>5868.78</v>
      </c>
      <c r="AD133" s="8">
        <v>0</v>
      </c>
      <c r="AE133" s="8">
        <v>6621.78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45791</v>
      </c>
      <c r="AK133" s="3">
        <v>45787</v>
      </c>
      <c r="AL133" s="3">
        <v>45781</v>
      </c>
      <c r="AM133" s="3">
        <v>45788</v>
      </c>
      <c r="AN133" s="3">
        <v>45789</v>
      </c>
      <c r="AO133" s="3">
        <v>45789</v>
      </c>
      <c r="AP133" s="3">
        <v>45786</v>
      </c>
      <c r="AQ133" s="3">
        <v>45790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422.0435324</v>
      </c>
    </row>
    <row r="134" spans="1:56" ht="27.75" customHeight="1" x14ac:dyDescent="0.45">
      <c r="A134" s="3">
        <v>45783</v>
      </c>
      <c r="B134" s="14" t="s">
        <v>622</v>
      </c>
      <c r="C134" s="9" t="s">
        <v>203</v>
      </c>
      <c r="D134" s="13" t="s">
        <v>595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45783</v>
      </c>
      <c r="B135" s="14" t="s">
        <v>622</v>
      </c>
      <c r="C135" s="9" t="s">
        <v>203</v>
      </c>
      <c r="D135" s="13" t="s">
        <v>596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45783</v>
      </c>
      <c r="B136" s="14" t="s">
        <v>623</v>
      </c>
      <c r="C136" s="9" t="s">
        <v>203</v>
      </c>
      <c r="D136" s="13" t="s">
        <v>597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45793</v>
      </c>
      <c r="AK136" s="3">
        <v>45789</v>
      </c>
      <c r="AL136" s="3">
        <v>45783</v>
      </c>
      <c r="AM136" s="3">
        <v>45790</v>
      </c>
      <c r="AN136" s="3">
        <v>45791</v>
      </c>
      <c r="AO136" s="3">
        <v>45791</v>
      </c>
      <c r="AP136" s="3">
        <v>45788</v>
      </c>
      <c r="AQ136" s="3">
        <v>45792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45783</v>
      </c>
      <c r="B137" s="14" t="s">
        <v>623</v>
      </c>
      <c r="C137" s="9" t="s">
        <v>203</v>
      </c>
      <c r="D137" s="13" t="s">
        <v>598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45793</v>
      </c>
      <c r="AK137" s="3">
        <v>45789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45788</v>
      </c>
      <c r="AQ137" s="3">
        <v>45792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customHeight="1" x14ac:dyDescent="0.45">
      <c r="A138" s="3">
        <v>45786</v>
      </c>
      <c r="B138" s="14" t="s">
        <v>137</v>
      </c>
      <c r="C138" s="9" t="s">
        <v>566</v>
      </c>
      <c r="D138" s="13" t="s">
        <v>648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45797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128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45797</v>
      </c>
      <c r="AK138" s="3">
        <v>45793</v>
      </c>
      <c r="AL138" s="3">
        <v>45787</v>
      </c>
      <c r="AM138" s="3">
        <v>45794</v>
      </c>
      <c r="AN138" s="3">
        <v>45795</v>
      </c>
      <c r="AO138" s="3">
        <v>45795</v>
      </c>
      <c r="AP138" s="3">
        <v>45792</v>
      </c>
      <c r="AQ138" s="3">
        <v>45796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386.78226766666666</v>
      </c>
    </row>
    <row r="139" spans="1:56" ht="27.75" customHeight="1" x14ac:dyDescent="0.45">
      <c r="A139" s="3">
        <v>45786</v>
      </c>
      <c r="B139" s="14" t="s">
        <v>137</v>
      </c>
      <c r="C139" s="9" t="s">
        <v>566</v>
      </c>
      <c r="D139" s="13" t="s">
        <v>649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45797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128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5378.4500000000007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45796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386.78226766666666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250</v>
      </c>
      <c r="C141" s="9" t="s">
        <v>113</v>
      </c>
      <c r="D141" s="13" t="s">
        <v>158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128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123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286</v>
      </c>
      <c r="AZ141" s="2">
        <v>0</v>
      </c>
      <c r="BA141" s="2">
        <v>0</v>
      </c>
      <c r="BB141" s="2">
        <v>0</v>
      </c>
      <c r="BC141" s="1" t="s">
        <v>129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251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128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123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287</v>
      </c>
      <c r="AZ142" s="2">
        <v>0</v>
      </c>
      <c r="BA142" s="2">
        <v>0</v>
      </c>
      <c r="BB142" s="2">
        <v>0</v>
      </c>
      <c r="BC142" s="1" t="s">
        <v>129</v>
      </c>
      <c r="BD142" s="56">
        <v>1237.7032565333332</v>
      </c>
    </row>
    <row r="143" spans="1:56" ht="27.75" customHeight="1" x14ac:dyDescent="0.45">
      <c r="A143" s="3">
        <v>45667</v>
      </c>
      <c r="B143" s="14" t="s">
        <v>293</v>
      </c>
      <c r="C143" s="9" t="s">
        <v>111</v>
      </c>
      <c r="D143" s="13" t="s">
        <v>290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45807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128</v>
      </c>
      <c r="AA143" s="8">
        <v>4414.5199999999995</v>
      </c>
      <c r="AB143" s="8">
        <v>0</v>
      </c>
      <c r="AC143" s="8">
        <v>4414.5199999999995</v>
      </c>
      <c r="AD143" s="8">
        <v>0</v>
      </c>
      <c r="AE143" s="8">
        <v>4414.5199999999995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317.46284826666664</v>
      </c>
    </row>
    <row r="144" spans="1:56" ht="27.75" customHeight="1" x14ac:dyDescent="0.45">
      <c r="A144" s="3">
        <v>45785</v>
      </c>
      <c r="B144" s="14" t="s">
        <v>624</v>
      </c>
      <c r="C144" s="9" t="s">
        <v>115</v>
      </c>
      <c r="D144" s="13" t="s">
        <v>357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45797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45797</v>
      </c>
      <c r="AK144" s="3">
        <v>45793</v>
      </c>
      <c r="AL144" s="3">
        <v>45787</v>
      </c>
      <c r="AM144" s="3">
        <v>45794</v>
      </c>
      <c r="AN144" s="3">
        <v>45795</v>
      </c>
      <c r="AO144" s="3">
        <v>45795</v>
      </c>
      <c r="AP144" s="3">
        <v>45792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customHeight="1" x14ac:dyDescent="0.45">
      <c r="A145" s="3">
        <v>45785</v>
      </c>
      <c r="B145" s="14" t="s">
        <v>624</v>
      </c>
      <c r="C145" s="9" t="s">
        <v>115</v>
      </c>
      <c r="D145" s="13" t="s">
        <v>357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128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21513.800000000003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1547.1290706666666</v>
      </c>
    </row>
    <row r="146" spans="1:56" ht="27.75" customHeight="1" x14ac:dyDescent="0.45">
      <c r="A146" s="3">
        <v>45785</v>
      </c>
      <c r="B146" s="14" t="s">
        <v>625</v>
      </c>
      <c r="C146" s="9" t="s">
        <v>115</v>
      </c>
      <c r="D146" s="13" t="s">
        <v>626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386.78226766666666</v>
      </c>
    </row>
    <row r="147" spans="1:56" ht="27.75" customHeight="1" x14ac:dyDescent="0.45">
      <c r="A147" s="3">
        <v>45785</v>
      </c>
      <c r="B147" s="14" t="s">
        <v>625</v>
      </c>
      <c r="C147" s="9" t="s">
        <v>115</v>
      </c>
      <c r="D147" s="13" t="s">
        <v>627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45797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128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45797</v>
      </c>
      <c r="AK147" s="3">
        <v>45793</v>
      </c>
      <c r="AL147" s="3">
        <v>45787</v>
      </c>
      <c r="AM147" s="3">
        <v>45794</v>
      </c>
      <c r="AN147" s="3">
        <v>45795</v>
      </c>
      <c r="AO147" s="3">
        <v>45795</v>
      </c>
      <c r="AP147" s="3">
        <v>45792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1547.1290706666666</v>
      </c>
    </row>
    <row r="148" spans="1:56" ht="27.75" customHeight="1" x14ac:dyDescent="0.45">
      <c r="A148" s="3">
        <v>45785</v>
      </c>
      <c r="B148" s="14" t="s">
        <v>625</v>
      </c>
      <c r="C148" s="9" t="s">
        <v>115</v>
      </c>
      <c r="D148" s="13" t="s">
        <v>628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128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386.78226766666666</v>
      </c>
    </row>
    <row r="149" spans="1:56" ht="27.75" customHeight="1" x14ac:dyDescent="0.45">
      <c r="A149" s="3" t="s">
        <v>145</v>
      </c>
      <c r="B149" s="14" t="s">
        <v>145</v>
      </c>
      <c r="C149" s="9" t="s">
        <v>115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45807</v>
      </c>
      <c r="U149" s="11">
        <v>50000</v>
      </c>
      <c r="V149" s="10">
        <v>0</v>
      </c>
      <c r="W149" s="10">
        <v>50000</v>
      </c>
      <c r="X149" s="10">
        <v>0</v>
      </c>
      <c r="Y149" s="10">
        <v>52500</v>
      </c>
      <c r="Z149" s="9" t="s">
        <v>128</v>
      </c>
      <c r="AA149" s="8">
        <v>53784.500000000007</v>
      </c>
      <c r="AB149" s="8">
        <v>0</v>
      </c>
      <c r="AC149" s="8">
        <v>53784.500000000007</v>
      </c>
      <c r="AD149" s="8">
        <v>0</v>
      </c>
      <c r="AE149" s="8">
        <v>53784.500000000007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3867.8226766666667</v>
      </c>
    </row>
    <row r="150" spans="1:56" ht="27.75" customHeight="1" x14ac:dyDescent="0.45">
      <c r="A150" s="3" t="s">
        <v>145</v>
      </c>
      <c r="B150" s="14" t="s">
        <v>145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128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10056.338959333332</v>
      </c>
    </row>
    <row r="151" spans="1:56" ht="27.75" customHeight="1" x14ac:dyDescent="0.45">
      <c r="A151" s="3" t="s">
        <v>145</v>
      </c>
      <c r="B151" s="14" t="s">
        <v>145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773.56453533333331</v>
      </c>
    </row>
    <row r="152" spans="1:56" ht="27.75" customHeight="1" x14ac:dyDescent="0.45">
      <c r="A152" s="3" t="s">
        <v>145</v>
      </c>
      <c r="B152" s="14" t="s">
        <v>145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128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407868.12000000005</v>
      </c>
      <c r="AB154" s="8">
        <v>11649.6</v>
      </c>
      <c r="AC154" s="8">
        <v>396218.52</v>
      </c>
      <c r="AD154" s="8">
        <v>5518.15</v>
      </c>
      <c r="AE154" s="8">
        <v>402349.97000000003</v>
      </c>
      <c r="AF154" s="8" t="s">
        <v>58</v>
      </c>
      <c r="AG154" s="1" t="s">
        <v>126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322</v>
      </c>
      <c r="AA157" s="8">
        <v>204752.76556350003</v>
      </c>
      <c r="AB157" s="8">
        <v>29053</v>
      </c>
      <c r="AC157" s="8">
        <v>175699.76556350003</v>
      </c>
      <c r="AD157" s="8">
        <v>0</v>
      </c>
      <c r="AE157" s="8">
        <v>204752.76556350003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18772.934284574771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322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115240.16281816356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1283309.2279535001</v>
      </c>
      <c r="AB159" s="8">
        <v>29053</v>
      </c>
      <c r="AC159" s="8">
        <v>1254256.2279535001</v>
      </c>
      <c r="AD159" s="8">
        <v>0</v>
      </c>
      <c r="AE159" s="8">
        <v>1283309.2279535001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257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10264</v>
      </c>
      <c r="AC160" s="8">
        <v>772.29999999999927</v>
      </c>
      <c r="AD160" s="8">
        <v>0</v>
      </c>
      <c r="AE160" s="8">
        <v>11036.3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57.729424999999942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84</v>
      </c>
      <c r="AA161" s="8">
        <v>39674.800000000003</v>
      </c>
      <c r="AB161" s="8">
        <v>0</v>
      </c>
      <c r="AC161" s="8">
        <v>39674.800000000003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45807</v>
      </c>
      <c r="AK161" s="3">
        <v>0</v>
      </c>
      <c r="AL161" s="3">
        <v>45798</v>
      </c>
      <c r="AM161" s="3">
        <v>45805</v>
      </c>
      <c r="AN161" s="3">
        <v>45806</v>
      </c>
      <c r="AO161" s="3">
        <v>45806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2965.6913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741.42282499999999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70548.5</v>
      </c>
      <c r="AB164" s="8">
        <v>10264</v>
      </c>
      <c r="AC164" s="8">
        <v>60284.5</v>
      </c>
      <c r="AD164" s="8">
        <v>0</v>
      </c>
      <c r="AE164" s="8">
        <v>20955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>
        <v>45749</v>
      </c>
      <c r="B167" s="14" t="s">
        <v>397</v>
      </c>
      <c r="C167" s="9" t="s">
        <v>398</v>
      </c>
      <c r="D167" s="13" t="s">
        <v>399</v>
      </c>
      <c r="E167" s="9">
        <v>23</v>
      </c>
      <c r="F167" s="9">
        <v>37</v>
      </c>
      <c r="G167" s="9" t="s">
        <v>60</v>
      </c>
      <c r="H167" s="9" t="s">
        <v>66</v>
      </c>
      <c r="I167" s="9">
        <v>115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80</v>
      </c>
      <c r="P167" s="10">
        <v>0</v>
      </c>
      <c r="Q167" s="10">
        <v>0</v>
      </c>
      <c r="R167" s="10">
        <v>0</v>
      </c>
      <c r="S167" s="9" t="s">
        <v>71</v>
      </c>
      <c r="T167" s="12">
        <v>45789</v>
      </c>
      <c r="U167" s="11">
        <v>8000</v>
      </c>
      <c r="V167" s="10">
        <v>8100</v>
      </c>
      <c r="W167" s="10">
        <v>0</v>
      </c>
      <c r="X167" s="10">
        <v>8400</v>
      </c>
      <c r="Y167" s="10">
        <v>0</v>
      </c>
      <c r="Z167" s="9" t="s">
        <v>275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300</v>
      </c>
      <c r="AG167" s="1" t="s">
        <v>125</v>
      </c>
      <c r="AH167" s="1" t="s">
        <v>68</v>
      </c>
      <c r="AI167" s="1">
        <v>4</v>
      </c>
      <c r="AJ167" s="3">
        <v>45789</v>
      </c>
      <c r="AK167" s="3">
        <v>45785</v>
      </c>
      <c r="AL167" s="3">
        <v>45779</v>
      </c>
      <c r="AM167" s="3">
        <v>45786</v>
      </c>
      <c r="AN167" s="3">
        <v>45787</v>
      </c>
      <c r="AO167" s="3">
        <v>45787</v>
      </c>
      <c r="AP167" s="3">
        <v>45784</v>
      </c>
      <c r="AQ167" s="3">
        <v>45788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587</v>
      </c>
      <c r="AZ167" s="2">
        <v>0</v>
      </c>
      <c r="BA167" s="2">
        <v>0</v>
      </c>
      <c r="BB167" s="2">
        <v>0</v>
      </c>
      <c r="BC167" s="1" t="s">
        <v>108</v>
      </c>
      <c r="BD167" s="56">
        <v>0</v>
      </c>
    </row>
    <row r="168" spans="1:56" ht="27.75" customHeight="1" x14ac:dyDescent="0.45">
      <c r="A168" s="3">
        <v>45772</v>
      </c>
      <c r="B168" s="14" t="s">
        <v>573</v>
      </c>
      <c r="C168" s="9" t="s">
        <v>555</v>
      </c>
      <c r="D168" s="13" t="s">
        <v>556</v>
      </c>
      <c r="E168" s="9">
        <v>23</v>
      </c>
      <c r="F168" s="9">
        <v>36</v>
      </c>
      <c r="G168" s="9" t="s">
        <v>60</v>
      </c>
      <c r="H168" s="9" t="s">
        <v>66</v>
      </c>
      <c r="I168" s="9">
        <v>110</v>
      </c>
      <c r="J168" s="9" t="s">
        <v>57</v>
      </c>
      <c r="K168" s="9">
        <v>5</v>
      </c>
      <c r="L168" s="9" t="s">
        <v>239</v>
      </c>
      <c r="M168" s="10">
        <v>24</v>
      </c>
      <c r="N168" s="9">
        <v>39</v>
      </c>
      <c r="O168" s="9">
        <v>60</v>
      </c>
      <c r="P168" s="10">
        <v>173.18984716799994</v>
      </c>
      <c r="Q168" s="10">
        <v>0</v>
      </c>
      <c r="R168" s="10">
        <v>173.18984716799994</v>
      </c>
      <c r="S168" s="9" t="s">
        <v>71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275</v>
      </c>
      <c r="AA168" s="8">
        <v>5238.75</v>
      </c>
      <c r="AB168" s="8">
        <v>5238.75</v>
      </c>
      <c r="AC168" s="8">
        <v>0</v>
      </c>
      <c r="AD168" s="8">
        <v>1334</v>
      </c>
      <c r="AE168" s="8">
        <v>3904.75</v>
      </c>
      <c r="AF168" s="8" t="s">
        <v>300</v>
      </c>
      <c r="AG168" s="1" t="s">
        <v>122</v>
      </c>
      <c r="AH168" s="1" t="s">
        <v>68</v>
      </c>
      <c r="AI168" s="1">
        <v>4</v>
      </c>
      <c r="AJ168" s="3">
        <v>45790</v>
      </c>
      <c r="AK168" s="3">
        <v>45786</v>
      </c>
      <c r="AL168" s="3">
        <v>45780</v>
      </c>
      <c r="AM168" s="3">
        <v>45787</v>
      </c>
      <c r="AN168" s="3">
        <v>45788</v>
      </c>
      <c r="AO168" s="3">
        <v>45788</v>
      </c>
      <c r="AP168" s="3">
        <v>45785</v>
      </c>
      <c r="AQ168" s="3">
        <v>45789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 t="s">
        <v>145</v>
      </c>
      <c r="B169" s="14" t="s">
        <v>145</v>
      </c>
      <c r="C169" s="9" t="s">
        <v>539</v>
      </c>
      <c r="D169" s="13" t="s">
        <v>540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275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948.4000166666666</v>
      </c>
    </row>
    <row r="170" spans="1:56" ht="27.75" customHeight="1" x14ac:dyDescent="0.45">
      <c r="A170" s="3">
        <v>45727</v>
      </c>
      <c r="B170" s="14" t="s">
        <v>363</v>
      </c>
      <c r="C170" s="9" t="s">
        <v>115</v>
      </c>
      <c r="D170" s="13" t="s">
        <v>59</v>
      </c>
      <c r="E170" s="9">
        <v>23</v>
      </c>
      <c r="F170" s="9">
        <v>40</v>
      </c>
      <c r="G170" s="9" t="s">
        <v>60</v>
      </c>
      <c r="H170" s="9" t="s">
        <v>66</v>
      </c>
      <c r="I170" s="9">
        <v>125</v>
      </c>
      <c r="J170" s="9" t="s">
        <v>57</v>
      </c>
      <c r="K170" s="9">
        <v>5</v>
      </c>
      <c r="L170" s="9" t="s">
        <v>240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</v>
      </c>
      <c r="V170" s="10">
        <v>0</v>
      </c>
      <c r="W170" s="10">
        <v>1000</v>
      </c>
      <c r="X170" s="10">
        <v>0</v>
      </c>
      <c r="Y170" s="10">
        <v>0</v>
      </c>
      <c r="Z170" s="9" t="s">
        <v>275</v>
      </c>
      <c r="AA170" s="8">
        <v>1159.5100000000002</v>
      </c>
      <c r="AB170" s="8">
        <v>0</v>
      </c>
      <c r="AC170" s="8">
        <v>1159.5100000000002</v>
      </c>
      <c r="AD170" s="8">
        <v>0</v>
      </c>
      <c r="AE170" s="8">
        <v>1159.5100000000002</v>
      </c>
      <c r="AF170" s="8" t="s">
        <v>278</v>
      </c>
      <c r="AG170" s="1" t="s">
        <v>122</v>
      </c>
      <c r="AH170" s="1" t="s">
        <v>162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157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102.23013166666668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85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275</v>
      </c>
      <c r="AA171" s="8">
        <v>17155.160000000003</v>
      </c>
      <c r="AB171" s="8">
        <v>5238.75</v>
      </c>
      <c r="AC171" s="8">
        <v>11916.410000000002</v>
      </c>
      <c r="AD171" s="8">
        <v>1334</v>
      </c>
      <c r="AE171" s="8">
        <v>5064.26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276</v>
      </c>
      <c r="BD171" s="56">
        <v>0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3256.5612287999998</v>
      </c>
      <c r="Q172" s="10">
        <v>3256.5612287999998</v>
      </c>
      <c r="R172" s="10">
        <v>0</v>
      </c>
      <c r="S172" s="9" t="s">
        <v>100</v>
      </c>
      <c r="T172" s="12">
        <v>45797</v>
      </c>
      <c r="U172" s="11">
        <v>100000</v>
      </c>
      <c r="V172" s="10">
        <v>0</v>
      </c>
      <c r="W172" s="10">
        <v>100000</v>
      </c>
      <c r="X172" s="10">
        <v>0</v>
      </c>
      <c r="Y172" s="10">
        <v>105000</v>
      </c>
      <c r="Z172" s="9" t="s">
        <v>319</v>
      </c>
      <c r="AA172" s="8">
        <v>107569.00000000001</v>
      </c>
      <c r="AB172" s="8">
        <v>107569.00000000001</v>
      </c>
      <c r="AC172" s="8">
        <v>0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>
        <v>45797</v>
      </c>
      <c r="AK172" s="3">
        <v>0</v>
      </c>
      <c r="AL172" s="3">
        <v>45787</v>
      </c>
      <c r="AM172" s="3">
        <v>45794</v>
      </c>
      <c r="AN172" s="3">
        <v>45795</v>
      </c>
      <c r="AO172" s="3">
        <v>45795</v>
      </c>
      <c r="AP172" s="3">
        <v>45792</v>
      </c>
      <c r="AQ172" s="3">
        <v>45796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340</v>
      </c>
      <c r="AZ172" s="2">
        <v>0</v>
      </c>
      <c r="BA172" s="2">
        <v>0</v>
      </c>
      <c r="BB172" s="2">
        <v>0</v>
      </c>
      <c r="BC172" s="1" t="s">
        <v>120</v>
      </c>
      <c r="BD172" s="56">
        <v>0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264</v>
      </c>
      <c r="R173" s="10">
        <v>6249.1224575999995</v>
      </c>
      <c r="S173" s="9" t="s">
        <v>100</v>
      </c>
      <c r="T173" s="12">
        <v>45828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319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123</v>
      </c>
      <c r="AH173" s="1" t="s">
        <v>72</v>
      </c>
      <c r="AI173" s="1">
        <v>3</v>
      </c>
      <c r="AJ173" s="3">
        <v>45828</v>
      </c>
      <c r="AK173" s="3">
        <v>0</v>
      </c>
      <c r="AL173" s="3">
        <v>45818</v>
      </c>
      <c r="AM173" s="3">
        <v>45825</v>
      </c>
      <c r="AN173" s="3">
        <v>45826</v>
      </c>
      <c r="AO173" s="3">
        <v>45826</v>
      </c>
      <c r="AP173" s="3">
        <v>45823</v>
      </c>
      <c r="AQ173" s="3">
        <v>45827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>
        <v>45858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45858</v>
      </c>
      <c r="AK174" s="3">
        <v>0</v>
      </c>
      <c r="AL174" s="3">
        <v>45848</v>
      </c>
      <c r="AM174" s="3">
        <v>45855</v>
      </c>
      <c r="AN174" s="3">
        <v>45856</v>
      </c>
      <c r="AO174" s="3">
        <v>45856</v>
      </c>
      <c r="AP174" s="3">
        <v>45853</v>
      </c>
      <c r="AQ174" s="3">
        <v>45857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4884.8418431999999</v>
      </c>
      <c r="Q175" s="10">
        <v>0</v>
      </c>
      <c r="R175" s="10">
        <v>4884.8418431999999</v>
      </c>
      <c r="S175" s="9" t="s">
        <v>100</v>
      </c>
      <c r="T175" s="12">
        <v>45858</v>
      </c>
      <c r="U175" s="11">
        <v>150000</v>
      </c>
      <c r="V175" s="10">
        <v>0</v>
      </c>
      <c r="W175" s="10">
        <v>150000</v>
      </c>
      <c r="X175" s="10">
        <v>0</v>
      </c>
      <c r="Y175" s="10">
        <v>157500</v>
      </c>
      <c r="Z175" s="9" t="s">
        <v>319</v>
      </c>
      <c r="AA175" s="8">
        <v>161353.5</v>
      </c>
      <c r="AB175" s="8">
        <v>0</v>
      </c>
      <c r="AC175" s="8">
        <v>161353.5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20669.966015416667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>
        <v>45889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122</v>
      </c>
      <c r="AH176" s="1" t="s">
        <v>72</v>
      </c>
      <c r="AI176" s="1">
        <v>3</v>
      </c>
      <c r="AJ176" s="3">
        <v>45889</v>
      </c>
      <c r="AK176" s="3">
        <v>0</v>
      </c>
      <c r="AL176" s="3">
        <v>45879</v>
      </c>
      <c r="AM176" s="3">
        <v>45886</v>
      </c>
      <c r="AN176" s="3">
        <v>45887</v>
      </c>
      <c r="AO176" s="3">
        <v>45887</v>
      </c>
      <c r="AP176" s="3">
        <v>45884</v>
      </c>
      <c r="AQ176" s="3">
        <v>45888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320</v>
      </c>
      <c r="AG177" s="1" t="s">
        <v>122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141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319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 t="s">
        <v>141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323</v>
      </c>
      <c r="AZ178" s="2">
        <v>0</v>
      </c>
      <c r="BA178" s="2">
        <v>0</v>
      </c>
      <c r="BB178" s="2">
        <v>0</v>
      </c>
      <c r="BC178" s="1" t="s">
        <v>120</v>
      </c>
      <c r="BD178" s="56">
        <v>0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110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100</v>
      </c>
      <c r="T179" s="12" t="s">
        <v>141</v>
      </c>
      <c r="U179" s="11">
        <v>7920</v>
      </c>
      <c r="V179" s="10">
        <v>7920</v>
      </c>
      <c r="W179" s="10">
        <v>0</v>
      </c>
      <c r="X179" s="10">
        <v>12600</v>
      </c>
      <c r="Y179" s="10">
        <v>0</v>
      </c>
      <c r="Z179" s="9" t="s">
        <v>319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 t="s">
        <v>141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0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128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101</v>
      </c>
      <c r="AA180" s="8">
        <v>1028658.6818200002</v>
      </c>
      <c r="AB180" s="8">
        <v>107569.00000000001</v>
      </c>
      <c r="AC180" s="8">
        <v>921089.68182000006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121</v>
      </c>
      <c r="BD180" s="56">
        <v>0</v>
      </c>
    </row>
    <row r="181" spans="1:56" ht="27.75" customHeight="1" x14ac:dyDescent="0.45">
      <c r="A181" s="3">
        <v>45782</v>
      </c>
      <c r="B181" s="14" t="s">
        <v>650</v>
      </c>
      <c r="C181" s="9" t="s">
        <v>149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132</v>
      </c>
      <c r="T181" s="12">
        <v>45792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85</v>
      </c>
      <c r="AA181" s="8">
        <v>11315.7</v>
      </c>
      <c r="AB181" s="8">
        <v>8866</v>
      </c>
      <c r="AC181" s="8">
        <v>2449.7000000000007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77</v>
      </c>
      <c r="AI181" s="1">
        <v>1</v>
      </c>
      <c r="AJ181" s="3">
        <v>45792</v>
      </c>
      <c r="AK181" s="3">
        <v>0</v>
      </c>
      <c r="AL181" s="3">
        <v>0</v>
      </c>
      <c r="AM181" s="3">
        <v>0</v>
      </c>
      <c r="AN181" s="3">
        <v>0</v>
      </c>
      <c r="AO181" s="3">
        <v>45791</v>
      </c>
      <c r="AP181" s="3">
        <v>45787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197.79966555555558</v>
      </c>
    </row>
    <row r="182" spans="1:56" ht="27.75" customHeight="1" x14ac:dyDescent="0.45">
      <c r="A182" s="3" t="s">
        <v>145</v>
      </c>
      <c r="B182" s="14" t="s">
        <v>145</v>
      </c>
      <c r="C182" s="9" t="s">
        <v>149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132</v>
      </c>
      <c r="T182" s="12">
        <v>45838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913.67990999999995</v>
      </c>
    </row>
    <row r="183" spans="1:56" ht="27.75" customHeight="1" x14ac:dyDescent="0.45">
      <c r="A183" s="3" t="s">
        <v>145</v>
      </c>
      <c r="B183" s="14" t="s">
        <v>145</v>
      </c>
      <c r="C183" s="9" t="s">
        <v>152</v>
      </c>
      <c r="D183" s="13" t="s">
        <v>59</v>
      </c>
      <c r="E183" s="9">
        <v>26</v>
      </c>
      <c r="F183" s="9">
        <v>42</v>
      </c>
      <c r="G183" s="9" t="s">
        <v>60</v>
      </c>
      <c r="H183" s="9">
        <v>0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40000</v>
      </c>
      <c r="V183" s="10">
        <v>0</v>
      </c>
      <c r="W183" s="10">
        <v>40000</v>
      </c>
      <c r="X183" s="10">
        <v>0</v>
      </c>
      <c r="Y183" s="10">
        <v>0</v>
      </c>
      <c r="Z183" s="9" t="s">
        <v>85</v>
      </c>
      <c r="AA183" s="8">
        <v>48615.600000000006</v>
      </c>
      <c r="AB183" s="8">
        <v>0</v>
      </c>
      <c r="AC183" s="8">
        <v>48615.600000000006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77</v>
      </c>
      <c r="AI183" s="1">
        <v>1</v>
      </c>
      <c r="AJ183" s="3" t="s">
        <v>63</v>
      </c>
      <c r="AK183" s="3">
        <v>0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3925.4396133333335</v>
      </c>
    </row>
    <row r="184" spans="1:56" ht="27.75" customHeight="1" x14ac:dyDescent="0.45">
      <c r="A184" s="3" t="s">
        <v>145</v>
      </c>
      <c r="B184" s="14" t="s">
        <v>145</v>
      </c>
      <c r="C184" s="9" t="s">
        <v>202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286.42936262399996</v>
      </c>
      <c r="Q184" s="10">
        <v>0</v>
      </c>
      <c r="R184" s="10">
        <v>286.42936262399996</v>
      </c>
      <c r="S184" s="9" t="s">
        <v>214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85</v>
      </c>
      <c r="AA184" s="8">
        <v>11874.499999999998</v>
      </c>
      <c r="AB184" s="8">
        <v>0</v>
      </c>
      <c r="AC184" s="8">
        <v>11874.499999999998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72</v>
      </c>
      <c r="AI184" s="1">
        <v>3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958.79990555555537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85</v>
      </c>
      <c r="AA185" s="8">
        <v>83121.5</v>
      </c>
      <c r="AB185" s="8">
        <v>8866</v>
      </c>
      <c r="AC185" s="8">
        <v>74255.5</v>
      </c>
      <c r="AD185" s="8">
        <v>0</v>
      </c>
      <c r="AE185" s="8">
        <v>0</v>
      </c>
      <c r="AF185" s="8" t="s">
        <v>58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222</v>
      </c>
      <c r="D186" s="13" t="s">
        <v>403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209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163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2234.1258622222217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163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 t="s">
        <v>145</v>
      </c>
      <c r="B188" s="14" t="s">
        <v>145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45807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242</v>
      </c>
      <c r="AA188" s="8">
        <v>12433.3</v>
      </c>
      <c r="AB188" s="8">
        <v>6978</v>
      </c>
      <c r="AC188" s="8">
        <v>5455.2999999999993</v>
      </c>
      <c r="AD188" s="8">
        <v>0</v>
      </c>
      <c r="AE188" s="8">
        <v>0</v>
      </c>
      <c r="AF188" s="8">
        <v>0</v>
      </c>
      <c r="AG188" s="1" t="s">
        <v>124</v>
      </c>
      <c r="AH188" s="1" t="s">
        <v>77</v>
      </c>
      <c r="AI188" s="1">
        <v>1</v>
      </c>
      <c r="AJ188" s="3">
        <v>45807</v>
      </c>
      <c r="AK188" s="3">
        <v>0</v>
      </c>
      <c r="AL188" s="3">
        <v>0</v>
      </c>
      <c r="AM188" s="3">
        <v>0</v>
      </c>
      <c r="AN188" s="3">
        <v>0</v>
      </c>
      <c r="AO188" s="3">
        <v>45806</v>
      </c>
      <c r="AP188" s="3">
        <v>45802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542.13559111111113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242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77</v>
      </c>
      <c r="AI189" s="1">
        <v>1</v>
      </c>
      <c r="AJ189" s="3" t="s">
        <v>63</v>
      </c>
      <c r="AK189" s="3">
        <v>0</v>
      </c>
      <c r="AL189" s="3">
        <v>0</v>
      </c>
      <c r="AM189" s="3">
        <v>0</v>
      </c>
      <c r="AN189" s="3">
        <v>0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2471.1874488888889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242</v>
      </c>
      <c r="AA190" s="8">
        <v>37299.899999999994</v>
      </c>
      <c r="AB190" s="8">
        <v>6978</v>
      </c>
      <c r="AC190" s="8">
        <v>30321.899999999998</v>
      </c>
      <c r="AD190" s="8">
        <v>0</v>
      </c>
      <c r="AE190" s="8">
        <v>0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243</v>
      </c>
      <c r="BD190" s="56">
        <v>0</v>
      </c>
    </row>
    <row r="191" spans="1:56" ht="27.75" customHeight="1" x14ac:dyDescent="0.45">
      <c r="A191" s="3">
        <v>45723</v>
      </c>
      <c r="B191" s="14" t="s">
        <v>358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45791</v>
      </c>
      <c r="U191" s="11">
        <v>9954</v>
      </c>
      <c r="V191" s="10">
        <v>0</v>
      </c>
      <c r="W191" s="10">
        <v>9954</v>
      </c>
      <c r="X191" s="10">
        <v>21000</v>
      </c>
      <c r="Y191" s="10">
        <v>0</v>
      </c>
      <c r="Z191" s="9" t="s">
        <v>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278</v>
      </c>
      <c r="AG191" s="1" t="s">
        <v>124</v>
      </c>
      <c r="AH191" s="1" t="s">
        <v>68</v>
      </c>
      <c r="AI191" s="1">
        <v>4</v>
      </c>
      <c r="AJ191" s="3">
        <v>45791</v>
      </c>
      <c r="AK191" s="3">
        <v>45787</v>
      </c>
      <c r="AL191" s="3">
        <v>45781</v>
      </c>
      <c r="AM191" s="3">
        <v>45788</v>
      </c>
      <c r="AN191" s="3">
        <v>45789</v>
      </c>
      <c r="AO191" s="3">
        <v>45789</v>
      </c>
      <c r="AP191" s="3">
        <v>45786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>
        <v>45723</v>
      </c>
      <c r="B192" s="14" t="s">
        <v>359</v>
      </c>
      <c r="C192" s="9" t="s">
        <v>113</v>
      </c>
      <c r="D192" s="13" t="s">
        <v>158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45791</v>
      </c>
      <c r="U192" s="11">
        <v>10000</v>
      </c>
      <c r="V192" s="10">
        <v>0</v>
      </c>
      <c r="W192" s="10">
        <v>10000</v>
      </c>
      <c r="X192" s="10">
        <v>11650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278</v>
      </c>
      <c r="AG192" s="1" t="s">
        <v>124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45785</v>
      </c>
      <c r="B193" s="14" t="s">
        <v>651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45796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7500</v>
      </c>
      <c r="AC193" s="8">
        <v>17366.599999999999</v>
      </c>
      <c r="AD193" s="8">
        <v>0</v>
      </c>
      <c r="AE193" s="8">
        <v>24866.6</v>
      </c>
      <c r="AF193" s="8" t="s">
        <v>278</v>
      </c>
      <c r="AG193" s="1" t="s">
        <v>124</v>
      </c>
      <c r="AH193" s="1" t="s">
        <v>68</v>
      </c>
      <c r="AI193" s="1">
        <v>4</v>
      </c>
      <c r="AJ193" s="3">
        <v>45796</v>
      </c>
      <c r="AK193" s="3">
        <v>45792</v>
      </c>
      <c r="AL193" s="3">
        <v>45786</v>
      </c>
      <c r="AM193" s="3">
        <v>45793</v>
      </c>
      <c r="AN193" s="3">
        <v>45794</v>
      </c>
      <c r="AO193" s="3">
        <v>45794</v>
      </c>
      <c r="AP193" s="3">
        <v>45791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157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1791.0753466666667</v>
      </c>
    </row>
    <row r="194" spans="1:56" ht="27.75" customHeight="1" x14ac:dyDescent="0.45">
      <c r="A194" s="3">
        <v>45723</v>
      </c>
      <c r="B194" s="14" t="s">
        <v>359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45798</v>
      </c>
      <c r="U194" s="11">
        <v>10000</v>
      </c>
      <c r="V194" s="10">
        <v>0</v>
      </c>
      <c r="W194" s="10">
        <v>10000</v>
      </c>
      <c r="X194" s="10">
        <v>11650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278</v>
      </c>
      <c r="AG194" s="1" t="s">
        <v>126</v>
      </c>
      <c r="AH194" s="1" t="s">
        <v>68</v>
      </c>
      <c r="AI194" s="1">
        <v>4</v>
      </c>
      <c r="AJ194" s="3">
        <v>45798</v>
      </c>
      <c r="AK194" s="3">
        <v>45794</v>
      </c>
      <c r="AL194" s="3">
        <v>45788</v>
      </c>
      <c r="AM194" s="3">
        <v>45795</v>
      </c>
      <c r="AN194" s="3">
        <v>45796</v>
      </c>
      <c r="AO194" s="3">
        <v>45796</v>
      </c>
      <c r="AP194" s="3">
        <v>45793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360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45798</v>
      </c>
      <c r="U195" s="11">
        <v>5000</v>
      </c>
      <c r="V195" s="10">
        <v>0</v>
      </c>
      <c r="W195" s="10">
        <v>5000</v>
      </c>
      <c r="X195" s="10">
        <v>5500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122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45723</v>
      </c>
      <c r="B196" s="14" t="s">
        <v>359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45798</v>
      </c>
      <c r="U196" s="11">
        <v>10000</v>
      </c>
      <c r="V196" s="10">
        <v>0</v>
      </c>
      <c r="W196" s="10">
        <v>10000</v>
      </c>
      <c r="X196" s="10">
        <v>10500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45">
      <c r="A197" s="3">
        <v>45723</v>
      </c>
      <c r="B197" s="14" t="s">
        <v>360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45805</v>
      </c>
      <c r="U197" s="11">
        <v>25000</v>
      </c>
      <c r="V197" s="10">
        <v>0</v>
      </c>
      <c r="W197" s="10">
        <v>25000</v>
      </c>
      <c r="X197" s="10">
        <v>8315</v>
      </c>
      <c r="Y197" s="10">
        <v>17519.25</v>
      </c>
      <c r="Z197" s="9" t="s">
        <v>89</v>
      </c>
      <c r="AA197" s="8">
        <v>21782.209102499997</v>
      </c>
      <c r="AB197" s="8">
        <v>0</v>
      </c>
      <c r="AC197" s="8">
        <v>21782.209102499997</v>
      </c>
      <c r="AD197" s="8">
        <v>0</v>
      </c>
      <c r="AE197" s="8">
        <v>21782.209102499997</v>
      </c>
      <c r="AF197" s="8" t="s">
        <v>278</v>
      </c>
      <c r="AG197" s="1" t="s">
        <v>126</v>
      </c>
      <c r="AH197" s="1" t="s">
        <v>68</v>
      </c>
      <c r="AI197" s="1">
        <v>4</v>
      </c>
      <c r="AJ197" s="3">
        <v>45805</v>
      </c>
      <c r="AK197" s="3">
        <v>45801</v>
      </c>
      <c r="AL197" s="3">
        <v>45795</v>
      </c>
      <c r="AM197" s="3">
        <v>45802</v>
      </c>
      <c r="AN197" s="3">
        <v>45803</v>
      </c>
      <c r="AO197" s="3">
        <v>45803</v>
      </c>
      <c r="AP197" s="3">
        <v>45800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2246.4718321044998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89</v>
      </c>
      <c r="AA198" s="8">
        <v>46648.809102499996</v>
      </c>
      <c r="AB198" s="8">
        <v>7500</v>
      </c>
      <c r="AC198" s="8">
        <v>39148.809102499996</v>
      </c>
      <c r="AD198" s="8">
        <v>0</v>
      </c>
      <c r="AE198" s="8">
        <v>46648.809102499996</v>
      </c>
      <c r="AF198" s="8" t="s">
        <v>58</v>
      </c>
      <c r="AG198" s="1" t="s">
        <v>125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109</v>
      </c>
      <c r="BD198" s="56">
        <v>0</v>
      </c>
    </row>
    <row r="199" spans="1:56" ht="27.75" customHeight="1" x14ac:dyDescent="0.45">
      <c r="A199" s="3">
        <v>45768</v>
      </c>
      <c r="B199" s="14" t="s">
        <v>529</v>
      </c>
      <c r="C199" s="9" t="s">
        <v>164</v>
      </c>
      <c r="D199" s="13" t="s">
        <v>165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45790</v>
      </c>
      <c r="U199" s="11">
        <v>50000</v>
      </c>
      <c r="V199" s="10">
        <v>5677</v>
      </c>
      <c r="W199" s="10">
        <v>44323</v>
      </c>
      <c r="X199" s="10">
        <v>17907</v>
      </c>
      <c r="Y199" s="10">
        <v>33697.65</v>
      </c>
      <c r="Z199" s="9" t="s">
        <v>136</v>
      </c>
      <c r="AA199" s="8">
        <v>40014.274492500001</v>
      </c>
      <c r="AB199" s="8">
        <v>29731</v>
      </c>
      <c r="AC199" s="8">
        <v>10283.274492500001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166</v>
      </c>
      <c r="AI199" s="1">
        <v>2</v>
      </c>
      <c r="AJ199" s="3">
        <v>45790</v>
      </c>
      <c r="AK199" s="3">
        <v>0</v>
      </c>
      <c r="AL199" s="3">
        <v>45781</v>
      </c>
      <c r="AM199" s="3">
        <v>45788</v>
      </c>
      <c r="AN199" s="3">
        <v>0</v>
      </c>
      <c r="AO199" s="3">
        <v>45789</v>
      </c>
      <c r="AP199" s="3">
        <v>45785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107</v>
      </c>
      <c r="BD199" s="56">
        <v>1155.7257943515278</v>
      </c>
    </row>
    <row r="200" spans="1:56" ht="27.75" customHeight="1" x14ac:dyDescent="0.45">
      <c r="A200" s="3" t="s">
        <v>145</v>
      </c>
      <c r="B200" s="14" t="s">
        <v>145</v>
      </c>
      <c r="C200" s="9" t="s">
        <v>113</v>
      </c>
      <c r="D200" s="13" t="s">
        <v>59</v>
      </c>
      <c r="E200" s="9">
        <v>28</v>
      </c>
      <c r="F200" s="9">
        <v>47</v>
      </c>
      <c r="G200" s="9" t="s">
        <v>60</v>
      </c>
      <c r="H200" s="9" t="s">
        <v>66</v>
      </c>
      <c r="I200" s="9">
        <v>180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45807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136</v>
      </c>
      <c r="AA200" s="8">
        <v>13550.900000000001</v>
      </c>
      <c r="AB200" s="8">
        <v>0</v>
      </c>
      <c r="AC200" s="8">
        <v>13550.900000000001</v>
      </c>
      <c r="AD200" s="8">
        <v>0</v>
      </c>
      <c r="AE200" s="8">
        <v>13550.900000000001</v>
      </c>
      <c r="AF200" s="8">
        <v>0</v>
      </c>
      <c r="AG200" s="1">
        <v>0</v>
      </c>
      <c r="AH200" s="1" t="s">
        <v>77</v>
      </c>
      <c r="AI200" s="1">
        <v>1</v>
      </c>
      <c r="AJ200" s="3">
        <v>45807</v>
      </c>
      <c r="AK200" s="3">
        <v>0</v>
      </c>
      <c r="AL200" s="3">
        <v>0</v>
      </c>
      <c r="AM200" s="3">
        <v>0</v>
      </c>
      <c r="AN200" s="3">
        <v>0</v>
      </c>
      <c r="AO200" s="3">
        <v>45806</v>
      </c>
      <c r="AP200" s="3">
        <v>45802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1522.9705944444447</v>
      </c>
    </row>
    <row r="201" spans="1:56" ht="27.7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28</v>
      </c>
      <c r="F201" s="9">
        <v>43</v>
      </c>
      <c r="G201" s="9">
        <v>0</v>
      </c>
      <c r="H201" s="9">
        <v>0</v>
      </c>
      <c r="I201" s="9">
        <v>130</v>
      </c>
      <c r="J201" s="9" t="s">
        <v>57</v>
      </c>
      <c r="K201" s="9">
        <v>3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136</v>
      </c>
      <c r="AA201" s="8">
        <v>53565.174492500002</v>
      </c>
      <c r="AB201" s="8">
        <v>29731</v>
      </c>
      <c r="AC201" s="8">
        <v>23834.174492500002</v>
      </c>
      <c r="AD201" s="8">
        <v>0</v>
      </c>
      <c r="AE201" s="8">
        <v>13550.900000000001</v>
      </c>
      <c r="AF201" s="8" t="s">
        <v>58</v>
      </c>
      <c r="AG201" s="1">
        <v>0</v>
      </c>
      <c r="AH201" s="1">
        <v>0</v>
      </c>
      <c r="AI201" s="1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167</v>
      </c>
      <c r="BD201" s="56">
        <v>0</v>
      </c>
    </row>
  </sheetData>
  <autoFilter ref="A5:BD2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1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A74F-C095-4556-A499-E1E6A60BA07D}">
  <sheetPr>
    <tabColor rgb="FFFFFF00"/>
  </sheetPr>
  <dimension ref="A1:BD197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45785</v>
      </c>
      <c r="E3" s="81" t="s">
        <v>52</v>
      </c>
      <c r="F3" s="81"/>
      <c r="G3" s="82">
        <v>9.56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124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391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122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230.59840000000005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45755</v>
      </c>
      <c r="B14" s="14" t="s">
        <v>426</v>
      </c>
      <c r="C14" s="9" t="s">
        <v>146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5000</v>
      </c>
      <c r="W14" s="10">
        <v>7000</v>
      </c>
      <c r="X14" s="10">
        <v>12600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126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419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45755</v>
      </c>
      <c r="B15" s="14" t="s">
        <v>428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427</v>
      </c>
      <c r="C16" s="9" t="s">
        <v>146</v>
      </c>
      <c r="D16" s="13" t="s">
        <v>244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45769</v>
      </c>
      <c r="B17" s="14" t="s">
        <v>530</v>
      </c>
      <c r="C17" s="9" t="s">
        <v>334</v>
      </c>
      <c r="D17" s="13" t="s">
        <v>219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132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186</v>
      </c>
      <c r="AA17" s="8">
        <v>12981.622500000001</v>
      </c>
      <c r="AB17" s="8">
        <v>12981.622500000001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 t="s">
        <v>145</v>
      </c>
      <c r="B18" s="14" t="s">
        <v>145</v>
      </c>
      <c r="C18" s="9" t="s">
        <v>339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 t="s">
        <v>145</v>
      </c>
      <c r="B19" s="14" t="s">
        <v>145</v>
      </c>
      <c r="C19" s="9" t="s">
        <v>559</v>
      </c>
      <c r="D19" s="13" t="s">
        <v>560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186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360.15901777777782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299.75165855999995</v>
      </c>
      <c r="Q21" s="10">
        <v>0</v>
      </c>
      <c r="R21" s="10">
        <v>299.75165855999995</v>
      </c>
      <c r="S21" s="9" t="s">
        <v>132</v>
      </c>
      <c r="T21" s="12">
        <v>45807</v>
      </c>
      <c r="U21" s="11">
        <v>10000</v>
      </c>
      <c r="V21" s="10">
        <v>1000</v>
      </c>
      <c r="W21" s="10">
        <v>9000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>
        <v>45807</v>
      </c>
      <c r="AK21" s="3">
        <v>0</v>
      </c>
      <c r="AL21" s="3">
        <v>45797</v>
      </c>
      <c r="AM21" s="3">
        <v>45804</v>
      </c>
      <c r="AN21" s="3">
        <v>45805</v>
      </c>
      <c r="AO21" s="3">
        <v>45805</v>
      </c>
      <c r="AP21" s="3">
        <v>45802</v>
      </c>
      <c r="AQ21" s="3">
        <v>45806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586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 t="s">
        <v>145</v>
      </c>
      <c r="B22" s="14" t="s">
        <v>145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186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124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6391.5543999999991</v>
      </c>
    </row>
    <row r="23" spans="1:56" ht="27.75" customHeight="1" x14ac:dyDescent="0.45">
      <c r="A23" s="3" t="s">
        <v>145</v>
      </c>
      <c r="B23" s="14" t="s">
        <v>145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186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3834.93264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194521.77249999999</v>
      </c>
      <c r="AB24" s="8">
        <v>12981.622500000001</v>
      </c>
      <c r="AC24" s="8">
        <v>181540.15</v>
      </c>
      <c r="AD24" s="8">
        <v>0</v>
      </c>
      <c r="AE24" s="8">
        <v>0</v>
      </c>
      <c r="AF24" s="8" t="s">
        <v>58</v>
      </c>
      <c r="AG24" s="1" t="s">
        <v>123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267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125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506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192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505</v>
      </c>
      <c r="AG26" s="1" t="s">
        <v>123</v>
      </c>
      <c r="AH26" s="1" t="s">
        <v>74</v>
      </c>
      <c r="AI26" s="1">
        <v>2</v>
      </c>
      <c r="AJ26" s="3">
        <v>45789</v>
      </c>
      <c r="AK26" s="3">
        <v>0</v>
      </c>
      <c r="AL26" s="3">
        <v>45780</v>
      </c>
      <c r="AM26" s="3">
        <v>45787</v>
      </c>
      <c r="AN26" s="3">
        <v>45788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 t="s">
        <v>601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192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505</v>
      </c>
      <c r="AG27" s="1" t="s">
        <v>123</v>
      </c>
      <c r="AH27" s="1" t="s">
        <v>74</v>
      </c>
      <c r="AI27" s="1">
        <v>2</v>
      </c>
      <c r="AJ27" s="3">
        <v>45789</v>
      </c>
      <c r="AK27" s="3">
        <v>0</v>
      </c>
      <c r="AL27" s="3">
        <v>45780</v>
      </c>
      <c r="AM27" s="3">
        <v>45787</v>
      </c>
      <c r="AN27" s="3">
        <v>45788</v>
      </c>
      <c r="AO27" s="3">
        <v>45788</v>
      </c>
      <c r="AP27" s="3">
        <v>45784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 t="s">
        <v>601</v>
      </c>
      <c r="AZ27" s="2">
        <v>0</v>
      </c>
      <c r="BA27" s="2">
        <v>0</v>
      </c>
      <c r="BB27" s="2">
        <v>0</v>
      </c>
      <c r="BC27" s="1" t="s">
        <v>193</v>
      </c>
      <c r="BD27" s="56">
        <v>331.46898400000003</v>
      </c>
    </row>
    <row r="28" spans="1:56" ht="27.75" customHeight="1" x14ac:dyDescent="0.45">
      <c r="A28" s="3">
        <v>45769</v>
      </c>
      <c r="B28" s="14" t="s">
        <v>507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45789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192</v>
      </c>
      <c r="AA28" s="8">
        <v>10477.5</v>
      </c>
      <c r="AB28" s="8">
        <v>0</v>
      </c>
      <c r="AC28" s="8">
        <v>10477.5</v>
      </c>
      <c r="AD28" s="8">
        <v>0</v>
      </c>
      <c r="AE28" s="8">
        <v>0</v>
      </c>
      <c r="AF28" s="8" t="s">
        <v>505</v>
      </c>
      <c r="AG28" s="1" t="s">
        <v>123</v>
      </c>
      <c r="AH28" s="1" t="s">
        <v>77</v>
      </c>
      <c r="AI28" s="1">
        <v>1</v>
      </c>
      <c r="AJ28" s="3">
        <v>45789</v>
      </c>
      <c r="AK28" s="3">
        <v>0</v>
      </c>
      <c r="AL28" s="3">
        <v>0</v>
      </c>
      <c r="AM28" s="3">
        <v>0</v>
      </c>
      <c r="AN28" s="3">
        <v>0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 t="s">
        <v>601</v>
      </c>
      <c r="AZ28" s="2">
        <v>0</v>
      </c>
      <c r="BA28" s="2">
        <v>0</v>
      </c>
      <c r="BB28" s="2">
        <v>0</v>
      </c>
      <c r="BC28" s="1" t="s">
        <v>193</v>
      </c>
      <c r="BD28" s="56">
        <v>789.21186666666665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504</v>
      </c>
      <c r="AG31" s="1" t="s">
        <v>123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45784</v>
      </c>
      <c r="B33" s="14" t="s">
        <v>612</v>
      </c>
      <c r="C33" s="9" t="s">
        <v>73</v>
      </c>
      <c r="D33" s="13" t="s">
        <v>613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45784</v>
      </c>
      <c r="B34" s="14" t="s">
        <v>612</v>
      </c>
      <c r="C34" s="9" t="s">
        <v>73</v>
      </c>
      <c r="D34" s="13" t="s">
        <v>224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614</v>
      </c>
      <c r="AG34" s="1" t="s">
        <v>125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45784</v>
      </c>
      <c r="B35" s="14" t="s">
        <v>612</v>
      </c>
      <c r="C35" s="9" t="s">
        <v>73</v>
      </c>
      <c r="D35" s="13" t="s">
        <v>241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192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614</v>
      </c>
      <c r="AG35" s="1" t="s">
        <v>123</v>
      </c>
      <c r="AH35" s="1" t="s">
        <v>74</v>
      </c>
      <c r="AI35" s="1">
        <v>2</v>
      </c>
      <c r="AJ35" s="3">
        <v>45791</v>
      </c>
      <c r="AK35" s="3">
        <v>0</v>
      </c>
      <c r="AL35" s="3">
        <v>45782</v>
      </c>
      <c r="AM35" s="3">
        <v>45789</v>
      </c>
      <c r="AN35" s="3">
        <v>45790</v>
      </c>
      <c r="AO35" s="3">
        <v>45790</v>
      </c>
      <c r="AP35" s="3">
        <v>45786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662.93796800000007</v>
      </c>
    </row>
    <row r="36" spans="1:56" ht="27.75" customHeight="1" x14ac:dyDescent="0.45">
      <c r="A36" s="3">
        <v>45784</v>
      </c>
      <c r="B36" s="14" t="s">
        <v>615</v>
      </c>
      <c r="C36" s="9" t="s">
        <v>73</v>
      </c>
      <c r="D36" s="13" t="s">
        <v>616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614</v>
      </c>
      <c r="AG36" s="1" t="s">
        <v>123</v>
      </c>
      <c r="AH36" s="1" t="s">
        <v>74</v>
      </c>
      <c r="AI36" s="1">
        <v>2</v>
      </c>
      <c r="AJ36" s="3">
        <v>45791</v>
      </c>
      <c r="AK36" s="3">
        <v>0</v>
      </c>
      <c r="AL36" s="3">
        <v>45782</v>
      </c>
      <c r="AM36" s="3">
        <v>45789</v>
      </c>
      <c r="AN36" s="3">
        <v>45790</v>
      </c>
      <c r="AO36" s="3">
        <v>45790</v>
      </c>
      <c r="AP36" s="3">
        <v>45786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customHeight="1" x14ac:dyDescent="0.45">
      <c r="A37" s="3">
        <v>45784</v>
      </c>
      <c r="B37" s="14" t="s">
        <v>617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192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77</v>
      </c>
      <c r="AI37" s="1">
        <v>1</v>
      </c>
      <c r="AJ37" s="3">
        <v>45793</v>
      </c>
      <c r="AK37" s="3">
        <v>0</v>
      </c>
      <c r="AL37" s="3">
        <v>0</v>
      </c>
      <c r="AM37" s="3">
        <v>0</v>
      </c>
      <c r="AN37" s="3">
        <v>0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394.60593333333333</v>
      </c>
    </row>
    <row r="38" spans="1:56" ht="27.75" customHeight="1" x14ac:dyDescent="0.45">
      <c r="A38" s="3">
        <v>45784</v>
      </c>
      <c r="B38" s="14" t="s">
        <v>612</v>
      </c>
      <c r="C38" s="9" t="s">
        <v>73</v>
      </c>
      <c r="D38" s="13" t="s">
        <v>224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618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45784</v>
      </c>
      <c r="B39" s="14" t="s">
        <v>615</v>
      </c>
      <c r="C39" s="9" t="s">
        <v>73</v>
      </c>
      <c r="D39" s="13" t="s">
        <v>619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618</v>
      </c>
      <c r="AG39" s="1" t="s">
        <v>123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>
        <v>45784</v>
      </c>
      <c r="B40" s="14" t="s">
        <v>615</v>
      </c>
      <c r="C40" s="9" t="s">
        <v>73</v>
      </c>
      <c r="D40" s="13" t="s">
        <v>220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618</v>
      </c>
      <c r="AG40" s="1" t="s">
        <v>123</v>
      </c>
      <c r="AH40" s="1" t="s">
        <v>74</v>
      </c>
      <c r="AI40" s="1">
        <v>2</v>
      </c>
      <c r="AJ40" s="3">
        <v>45793</v>
      </c>
      <c r="AK40" s="3">
        <v>0</v>
      </c>
      <c r="AL40" s="3">
        <v>45784</v>
      </c>
      <c r="AM40" s="3">
        <v>45791</v>
      </c>
      <c r="AN40" s="3">
        <v>45792</v>
      </c>
      <c r="AO40" s="3">
        <v>45792</v>
      </c>
      <c r="AP40" s="3">
        <v>45788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352.51463377777782</v>
      </c>
    </row>
    <row r="41" spans="1:56" ht="27.75" customHeight="1" x14ac:dyDescent="0.45">
      <c r="A41" s="3">
        <v>45784</v>
      </c>
      <c r="B41" s="14" t="s">
        <v>615</v>
      </c>
      <c r="C41" s="9" t="s">
        <v>73</v>
      </c>
      <c r="D41" s="13" t="s">
        <v>266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618</v>
      </c>
      <c r="AG41" s="1" t="s">
        <v>125</v>
      </c>
      <c r="AH41" s="1" t="s">
        <v>74</v>
      </c>
      <c r="AI41" s="1">
        <v>2</v>
      </c>
      <c r="AJ41" s="3">
        <v>45793</v>
      </c>
      <c r="AK41" s="3">
        <v>0</v>
      </c>
      <c r="AL41" s="3">
        <v>45784</v>
      </c>
      <c r="AM41" s="3">
        <v>45791</v>
      </c>
      <c r="AN41" s="3">
        <v>45792</v>
      </c>
      <c r="AO41" s="3">
        <v>45792</v>
      </c>
      <c r="AP41" s="3">
        <v>45788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352.51463377777782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603</v>
      </c>
      <c r="AG42" s="1" t="s">
        <v>123</v>
      </c>
      <c r="AH42" s="1" t="s">
        <v>74</v>
      </c>
      <c r="AI42" s="1">
        <v>2</v>
      </c>
      <c r="AJ42" s="3">
        <v>45797</v>
      </c>
      <c r="AK42" s="3">
        <v>0</v>
      </c>
      <c r="AL42" s="3">
        <v>45788</v>
      </c>
      <c r="AM42" s="3">
        <v>45795</v>
      </c>
      <c r="AN42" s="3">
        <v>45796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433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603</v>
      </c>
      <c r="AG43" s="1" t="s">
        <v>123</v>
      </c>
      <c r="AH43" s="1" t="s">
        <v>74</v>
      </c>
      <c r="AI43" s="1">
        <v>2</v>
      </c>
      <c r="AJ43" s="3">
        <v>45797</v>
      </c>
      <c r="AK43" s="3">
        <v>0</v>
      </c>
      <c r="AL43" s="3">
        <v>45788</v>
      </c>
      <c r="AM43" s="3">
        <v>45795</v>
      </c>
      <c r="AN43" s="3">
        <v>45796</v>
      </c>
      <c r="AO43" s="3">
        <v>45796</v>
      </c>
      <c r="AP43" s="3">
        <v>45792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45783</v>
      </c>
      <c r="B44" s="14" t="s">
        <v>604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45797</v>
      </c>
      <c r="U44" s="11">
        <v>15000</v>
      </c>
      <c r="V44" s="10">
        <v>0</v>
      </c>
      <c r="W44" s="10">
        <v>15000</v>
      </c>
      <c r="X44" s="10">
        <v>0</v>
      </c>
      <c r="Y44" s="10">
        <v>0</v>
      </c>
      <c r="Z44" s="9" t="s">
        <v>192</v>
      </c>
      <c r="AA44" s="8">
        <v>15716.250000000002</v>
      </c>
      <c r="AB44" s="8">
        <v>0</v>
      </c>
      <c r="AC44" s="8">
        <v>15716.250000000002</v>
      </c>
      <c r="AD44" s="8">
        <v>0</v>
      </c>
      <c r="AE44" s="8">
        <v>0</v>
      </c>
      <c r="AF44" s="8" t="s">
        <v>603</v>
      </c>
      <c r="AG44" s="1" t="s">
        <v>123</v>
      </c>
      <c r="AH44" s="1" t="s">
        <v>77</v>
      </c>
      <c r="AI44" s="1">
        <v>1</v>
      </c>
      <c r="AJ44" s="3">
        <v>45797</v>
      </c>
      <c r="AK44" s="3">
        <v>0</v>
      </c>
      <c r="AL44" s="3">
        <v>0</v>
      </c>
      <c r="AM44" s="3">
        <v>0</v>
      </c>
      <c r="AN44" s="3">
        <v>0</v>
      </c>
      <c r="AO44" s="3">
        <v>45796</v>
      </c>
      <c r="AP44" s="3">
        <v>45792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1183.8178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605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606</v>
      </c>
      <c r="AG45" s="1" t="s">
        <v>123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45800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606</v>
      </c>
      <c r="AG46" s="1" t="s">
        <v>123</v>
      </c>
      <c r="AH46" s="1" t="s">
        <v>74</v>
      </c>
      <c r="AI46" s="1">
        <v>2</v>
      </c>
      <c r="AJ46" s="3">
        <v>45800</v>
      </c>
      <c r="AK46" s="3">
        <v>0</v>
      </c>
      <c r="AL46" s="3">
        <v>45791</v>
      </c>
      <c r="AM46" s="3">
        <v>45798</v>
      </c>
      <c r="AN46" s="3">
        <v>45799</v>
      </c>
      <c r="AO46" s="3">
        <v>45799</v>
      </c>
      <c r="AP46" s="3">
        <v>45795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228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606</v>
      </c>
      <c r="AG47" s="1" t="s">
        <v>123</v>
      </c>
      <c r="AH47" s="1" t="s">
        <v>74</v>
      </c>
      <c r="AI47" s="1">
        <v>2</v>
      </c>
      <c r="AJ47" s="3">
        <v>45800</v>
      </c>
      <c r="AK47" s="3">
        <v>0</v>
      </c>
      <c r="AL47" s="3">
        <v>45791</v>
      </c>
      <c r="AM47" s="3">
        <v>45798</v>
      </c>
      <c r="AN47" s="3">
        <v>45799</v>
      </c>
      <c r="AO47" s="3">
        <v>45799</v>
      </c>
      <c r="AP47" s="3">
        <v>45795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503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45784</v>
      </c>
      <c r="B49" s="14" t="s">
        <v>602</v>
      </c>
      <c r="C49" s="9" t="s">
        <v>73</v>
      </c>
      <c r="D49" s="13" t="s">
        <v>189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192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607</v>
      </c>
      <c r="AG49" s="1" t="s">
        <v>61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662.93796800000007</v>
      </c>
    </row>
    <row r="50" spans="1:56" ht="27.75" customHeight="1" x14ac:dyDescent="0.45">
      <c r="A50" s="3">
        <v>45784</v>
      </c>
      <c r="B50" s="14" t="s">
        <v>602</v>
      </c>
      <c r="C50" s="9" t="s">
        <v>73</v>
      </c>
      <c r="D50" s="13" t="s">
        <v>225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45804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607</v>
      </c>
      <c r="AG50" s="1" t="s">
        <v>122</v>
      </c>
      <c r="AH50" s="1" t="s">
        <v>74</v>
      </c>
      <c r="AI50" s="1">
        <v>2</v>
      </c>
      <c r="AJ50" s="3">
        <v>45804</v>
      </c>
      <c r="AK50" s="3">
        <v>0</v>
      </c>
      <c r="AL50" s="3">
        <v>45795</v>
      </c>
      <c r="AM50" s="3">
        <v>45802</v>
      </c>
      <c r="AN50" s="3">
        <v>45803</v>
      </c>
      <c r="AO50" s="3">
        <v>45803</v>
      </c>
      <c r="AP50" s="3">
        <v>45799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331.46898400000003</v>
      </c>
    </row>
    <row r="51" spans="1:56" ht="27.75" customHeight="1" x14ac:dyDescent="0.45">
      <c r="A51" s="3">
        <v>45784</v>
      </c>
      <c r="B51" s="14" t="s">
        <v>602</v>
      </c>
      <c r="C51" s="9" t="s">
        <v>73</v>
      </c>
      <c r="D51" s="13" t="s">
        <v>608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45804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607</v>
      </c>
      <c r="AG51" s="1" t="s">
        <v>123</v>
      </c>
      <c r="AH51" s="1" t="s">
        <v>74</v>
      </c>
      <c r="AI51" s="1">
        <v>2</v>
      </c>
      <c r="AJ51" s="3">
        <v>45804</v>
      </c>
      <c r="AK51" s="3">
        <v>0</v>
      </c>
      <c r="AL51" s="3">
        <v>45795</v>
      </c>
      <c r="AM51" s="3">
        <v>45802</v>
      </c>
      <c r="AN51" s="3">
        <v>45803</v>
      </c>
      <c r="AO51" s="3">
        <v>45803</v>
      </c>
      <c r="AP51" s="3">
        <v>45799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 t="s">
        <v>145</v>
      </c>
      <c r="B52" s="14" t="s">
        <v>145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45807</v>
      </c>
      <c r="U52" s="11">
        <v>100000</v>
      </c>
      <c r="V52" s="10">
        <v>0</v>
      </c>
      <c r="W52" s="10">
        <v>100000</v>
      </c>
      <c r="X52" s="10">
        <v>0</v>
      </c>
      <c r="Y52" s="10">
        <v>105000</v>
      </c>
      <c r="Z52" s="9" t="s">
        <v>192</v>
      </c>
      <c r="AA52" s="8">
        <v>84010</v>
      </c>
      <c r="AB52" s="8">
        <v>0</v>
      </c>
      <c r="AC52" s="8">
        <v>84010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9944.0695200000009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192</v>
      </c>
      <c r="AA53" s="8">
        <v>283381.44999999995</v>
      </c>
      <c r="AB53" s="8">
        <v>4400.55</v>
      </c>
      <c r="AC53" s="8">
        <v>278980.90000000002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194</v>
      </c>
      <c r="BD53" s="56">
        <v>0</v>
      </c>
    </row>
    <row r="54" spans="1:56" ht="27.75" customHeight="1" x14ac:dyDescent="0.45">
      <c r="A54" s="3">
        <v>45782</v>
      </c>
      <c r="B54" s="14" t="s">
        <v>588</v>
      </c>
      <c r="C54" s="9" t="s">
        <v>279</v>
      </c>
      <c r="D54" s="13" t="s">
        <v>589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259.04464319999994</v>
      </c>
      <c r="Q54" s="10">
        <v>33</v>
      </c>
      <c r="R54" s="10">
        <v>226.04464319999994</v>
      </c>
      <c r="S54" s="9" t="s">
        <v>132</v>
      </c>
      <c r="T54" s="12">
        <v>45793</v>
      </c>
      <c r="U54" s="11">
        <v>15000</v>
      </c>
      <c r="V54" s="10">
        <v>0</v>
      </c>
      <c r="W54" s="10">
        <v>15000</v>
      </c>
      <c r="X54" s="10">
        <v>0</v>
      </c>
      <c r="Y54" s="10">
        <v>15750</v>
      </c>
      <c r="Z54" s="9" t="s">
        <v>280</v>
      </c>
      <c r="AA54" s="8">
        <v>11525.250000000002</v>
      </c>
      <c r="AB54" s="8">
        <v>6531</v>
      </c>
      <c r="AC54" s="8">
        <v>4994.2500000000018</v>
      </c>
      <c r="AD54" s="8">
        <v>0</v>
      </c>
      <c r="AE54" s="8">
        <v>11525.250000000002</v>
      </c>
      <c r="AF54" s="8">
        <v>0</v>
      </c>
      <c r="AG54" s="1" t="s">
        <v>122</v>
      </c>
      <c r="AH54" s="1" t="s">
        <v>68</v>
      </c>
      <c r="AI54" s="1">
        <v>4</v>
      </c>
      <c r="AJ54" s="3">
        <v>45793</v>
      </c>
      <c r="AK54" s="3">
        <v>45789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45788</v>
      </c>
      <c r="AQ54" s="3">
        <v>45792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337.38933333333347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280</v>
      </c>
      <c r="AA55" s="8">
        <v>11525.250000000002</v>
      </c>
      <c r="AB55" s="8">
        <v>6531</v>
      </c>
      <c r="AC55" s="8">
        <v>4994.2500000000018</v>
      </c>
      <c r="AD55" s="8">
        <v>0</v>
      </c>
      <c r="AE55" s="8">
        <v>11525.250000000002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281</v>
      </c>
      <c r="BD55" s="56">
        <v>0</v>
      </c>
    </row>
    <row r="56" spans="1:56" ht="27.75" customHeight="1" x14ac:dyDescent="0.45">
      <c r="A56" s="3">
        <v>45721</v>
      </c>
      <c r="B56" s="14" t="s">
        <v>353</v>
      </c>
      <c r="C56" s="9" t="s">
        <v>151</v>
      </c>
      <c r="D56" s="13" t="s">
        <v>386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400</v>
      </c>
      <c r="V56" s="10">
        <v>268</v>
      </c>
      <c r="W56" s="10">
        <v>132</v>
      </c>
      <c r="X56" s="10">
        <v>6781</v>
      </c>
      <c r="Y56" s="10">
        <v>0</v>
      </c>
      <c r="Z56" s="9" t="s">
        <v>116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229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230</v>
      </c>
      <c r="BD57" s="56">
        <v>0</v>
      </c>
    </row>
    <row r="58" spans="1:56" ht="27.75" customHeight="1" x14ac:dyDescent="0.45">
      <c r="A58" s="3" t="s">
        <v>145</v>
      </c>
      <c r="B58" s="14" t="s">
        <v>145</v>
      </c>
      <c r="C58" s="9" t="s">
        <v>562</v>
      </c>
      <c r="D58" s="13" t="s">
        <v>563</v>
      </c>
      <c r="E58" s="9">
        <v>20</v>
      </c>
      <c r="F58" s="9">
        <v>32</v>
      </c>
      <c r="G58" s="9" t="s">
        <v>60</v>
      </c>
      <c r="H58" s="9">
        <v>0</v>
      </c>
      <c r="I58" s="9">
        <v>60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45807</v>
      </c>
      <c r="U58" s="11">
        <v>20000</v>
      </c>
      <c r="V58" s="10">
        <v>0</v>
      </c>
      <c r="W58" s="10">
        <v>20000</v>
      </c>
      <c r="X58" s="10">
        <v>0</v>
      </c>
      <c r="Y58" s="10">
        <v>21000</v>
      </c>
      <c r="Z58" s="9" t="s">
        <v>150</v>
      </c>
      <c r="AA58" s="8">
        <v>18719.800000000003</v>
      </c>
      <c r="AB58" s="8">
        <v>0</v>
      </c>
      <c r="AC58" s="8">
        <v>18719.800000000003</v>
      </c>
      <c r="AD58" s="8">
        <v>0</v>
      </c>
      <c r="AE58" s="8">
        <v>0</v>
      </c>
      <c r="AF58" s="8">
        <v>0</v>
      </c>
      <c r="AG58" s="1" t="s">
        <v>124</v>
      </c>
      <c r="AH58" s="1" t="s">
        <v>74</v>
      </c>
      <c r="AI58" s="1">
        <v>2</v>
      </c>
      <c r="AJ58" s="3">
        <v>45807</v>
      </c>
      <c r="AK58" s="3">
        <v>0</v>
      </c>
      <c r="AL58" s="3">
        <v>45798</v>
      </c>
      <c r="AM58" s="3">
        <v>45805</v>
      </c>
      <c r="AN58" s="3">
        <v>45806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1149.1877222222222</v>
      </c>
    </row>
    <row r="59" spans="1:56" ht="27.75" customHeight="1" x14ac:dyDescent="0.45">
      <c r="A59" s="3" t="s">
        <v>145</v>
      </c>
      <c r="B59" s="14" t="s">
        <v>145</v>
      </c>
      <c r="C59" s="9" t="s">
        <v>191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150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1080.5795000000001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150</v>
      </c>
      <c r="AA60" s="8">
        <v>36322</v>
      </c>
      <c r="AB60" s="8">
        <v>0</v>
      </c>
      <c r="AC60" s="8">
        <v>36322</v>
      </c>
      <c r="AD60" s="8">
        <v>0</v>
      </c>
      <c r="AE60" s="8">
        <v>0</v>
      </c>
      <c r="AF60" s="8" t="s">
        <v>58</v>
      </c>
      <c r="AG60" s="1" t="s">
        <v>125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45772</v>
      </c>
      <c r="B61" s="14" t="s">
        <v>564</v>
      </c>
      <c r="C61" s="9" t="s">
        <v>545</v>
      </c>
      <c r="D61" s="13" t="s">
        <v>546</v>
      </c>
      <c r="E61" s="9">
        <v>20</v>
      </c>
      <c r="F61" s="9">
        <v>37</v>
      </c>
      <c r="G61" s="9" t="s">
        <v>60</v>
      </c>
      <c r="H61" s="9">
        <v>0</v>
      </c>
      <c r="I61" s="9">
        <v>70</v>
      </c>
      <c r="J61" s="9" t="s">
        <v>57</v>
      </c>
      <c r="K61" s="9">
        <v>5</v>
      </c>
      <c r="L61" s="9" t="s">
        <v>92</v>
      </c>
      <c r="M61" s="10">
        <v>21</v>
      </c>
      <c r="N61" s="9">
        <v>40</v>
      </c>
      <c r="O61" s="9">
        <v>40</v>
      </c>
      <c r="P61" s="10">
        <v>103.61785728</v>
      </c>
      <c r="Q61" s="10">
        <v>0</v>
      </c>
      <c r="R61" s="10">
        <v>103.61785728</v>
      </c>
      <c r="S61" s="9" t="s">
        <v>71</v>
      </c>
      <c r="T61" s="12">
        <v>45786</v>
      </c>
      <c r="U61" s="11">
        <v>5000</v>
      </c>
      <c r="V61" s="10">
        <v>0</v>
      </c>
      <c r="W61" s="10">
        <v>5000</v>
      </c>
      <c r="X61" s="10">
        <v>5700</v>
      </c>
      <c r="Y61" s="10">
        <v>0</v>
      </c>
      <c r="Z61" s="9" t="s">
        <v>79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72</v>
      </c>
      <c r="AI61" s="1">
        <v>3</v>
      </c>
      <c r="AJ61" s="3">
        <v>45786</v>
      </c>
      <c r="AK61" s="3">
        <v>0</v>
      </c>
      <c r="AL61" s="3">
        <v>45776</v>
      </c>
      <c r="AM61" s="3">
        <v>45783</v>
      </c>
      <c r="AN61" s="3">
        <v>45784</v>
      </c>
      <c r="AO61" s="3">
        <v>45784</v>
      </c>
      <c r="AP61" s="3">
        <v>45781</v>
      </c>
      <c r="AQ61" s="3">
        <v>45785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45772</v>
      </c>
      <c r="B62" s="14" t="s">
        <v>564</v>
      </c>
      <c r="C62" s="9" t="s">
        <v>545</v>
      </c>
      <c r="D62" s="13" t="s">
        <v>547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 t="s">
        <v>92</v>
      </c>
      <c r="M62" s="10">
        <v>21</v>
      </c>
      <c r="N62" s="9">
        <v>40</v>
      </c>
      <c r="O62" s="9">
        <v>40</v>
      </c>
      <c r="P62" s="10">
        <v>103.61785728</v>
      </c>
      <c r="Q62" s="10">
        <v>0</v>
      </c>
      <c r="R62" s="10">
        <v>103.61785728</v>
      </c>
      <c r="S62" s="9" t="s">
        <v>71</v>
      </c>
      <c r="T62" s="12">
        <v>45786</v>
      </c>
      <c r="U62" s="11">
        <v>5000</v>
      </c>
      <c r="V62" s="10">
        <v>0</v>
      </c>
      <c r="W62" s="10">
        <v>5000</v>
      </c>
      <c r="X62" s="10">
        <v>5500</v>
      </c>
      <c r="Y62" s="10">
        <v>0</v>
      </c>
      <c r="Z62" s="9" t="s">
        <v>79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72</v>
      </c>
      <c r="AI62" s="1">
        <v>3</v>
      </c>
      <c r="AJ62" s="3">
        <v>45786</v>
      </c>
      <c r="AK62" s="3">
        <v>0</v>
      </c>
      <c r="AL62" s="3">
        <v>45776</v>
      </c>
      <c r="AM62" s="3">
        <v>45783</v>
      </c>
      <c r="AN62" s="3">
        <v>45784</v>
      </c>
      <c r="AO62" s="3">
        <v>45784</v>
      </c>
      <c r="AP62" s="3">
        <v>45781</v>
      </c>
      <c r="AQ62" s="3">
        <v>45785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45766</v>
      </c>
      <c r="B63" s="14" t="s">
        <v>473</v>
      </c>
      <c r="C63" s="9" t="s">
        <v>86</v>
      </c>
      <c r="D63" s="13" t="s">
        <v>59</v>
      </c>
      <c r="E63" s="9">
        <v>20</v>
      </c>
      <c r="F63" s="9">
        <v>39</v>
      </c>
      <c r="G63" s="9" t="s">
        <v>60</v>
      </c>
      <c r="H63" s="9">
        <v>0</v>
      </c>
      <c r="I63" s="9">
        <v>74</v>
      </c>
      <c r="J63" s="9" t="s">
        <v>57</v>
      </c>
      <c r="K63" s="9">
        <v>3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466</v>
      </c>
      <c r="T63" s="12">
        <v>45792</v>
      </c>
      <c r="U63" s="11">
        <v>5000</v>
      </c>
      <c r="V63" s="10">
        <v>5096</v>
      </c>
      <c r="W63" s="10">
        <v>0</v>
      </c>
      <c r="X63" s="10">
        <v>0</v>
      </c>
      <c r="Y63" s="10">
        <v>0</v>
      </c>
      <c r="Z63" s="9" t="s">
        <v>79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467</v>
      </c>
      <c r="AG63" s="1" t="s">
        <v>124</v>
      </c>
      <c r="AH63" s="1" t="s">
        <v>77</v>
      </c>
      <c r="AI63" s="1">
        <v>1</v>
      </c>
      <c r="AJ63" s="3">
        <v>45792</v>
      </c>
      <c r="AK63" s="3">
        <v>0</v>
      </c>
      <c r="AL63" s="3">
        <v>0</v>
      </c>
      <c r="AM63" s="3">
        <v>0</v>
      </c>
      <c r="AN63" s="3">
        <v>0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79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126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45766</v>
      </c>
      <c r="B65" s="14" t="s">
        <v>483</v>
      </c>
      <c r="C65" s="9" t="s">
        <v>151</v>
      </c>
      <c r="D65" s="13" t="s">
        <v>160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1866</v>
      </c>
      <c r="V65" s="10">
        <v>0</v>
      </c>
      <c r="W65" s="10">
        <v>1866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271</v>
      </c>
      <c r="AG65" s="1" t="s">
        <v>123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483</v>
      </c>
      <c r="C66" s="9" t="s">
        <v>151</v>
      </c>
      <c r="D66" s="13" t="s">
        <v>304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240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1120</v>
      </c>
      <c r="V66" s="10">
        <v>0</v>
      </c>
      <c r="W66" s="10">
        <v>1120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271</v>
      </c>
      <c r="AG66" s="1" t="s">
        <v>123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45766</v>
      </c>
      <c r="B67" s="14" t="s">
        <v>482</v>
      </c>
      <c r="C67" s="9" t="s">
        <v>151</v>
      </c>
      <c r="D67" s="13" t="s">
        <v>140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240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45787</v>
      </c>
      <c r="U67" s="11">
        <v>33840</v>
      </c>
      <c r="V67" s="10">
        <v>0</v>
      </c>
      <c r="W67" s="10">
        <v>33840</v>
      </c>
      <c r="X67" s="10">
        <v>3918</v>
      </c>
      <c r="Y67" s="10">
        <v>31418.100000000002</v>
      </c>
      <c r="Z67" s="9" t="s">
        <v>81</v>
      </c>
      <c r="AA67" s="8">
        <v>32918.314275000004</v>
      </c>
      <c r="AB67" s="8">
        <v>32918.314275000004</v>
      </c>
      <c r="AC67" s="8">
        <v>0</v>
      </c>
      <c r="AD67" s="8">
        <v>0</v>
      </c>
      <c r="AE67" s="8">
        <v>32918.314275000004</v>
      </c>
      <c r="AF67" s="8" t="s">
        <v>271</v>
      </c>
      <c r="AG67" s="1" t="s">
        <v>124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469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45783</v>
      </c>
      <c r="B68" s="14" t="s">
        <v>137</v>
      </c>
      <c r="C68" s="9" t="s">
        <v>154</v>
      </c>
      <c r="D68" s="13" t="s">
        <v>590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10000</v>
      </c>
      <c r="AC68" s="8">
        <v>11513.800000000003</v>
      </c>
      <c r="AD68" s="8">
        <v>0</v>
      </c>
      <c r="AE68" s="8">
        <v>21513.800000000003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45797</v>
      </c>
      <c r="AK68" s="3">
        <v>45793</v>
      </c>
      <c r="AL68" s="3">
        <v>45786</v>
      </c>
      <c r="AM68" s="3">
        <v>45794</v>
      </c>
      <c r="AN68" s="3">
        <v>45795</v>
      </c>
      <c r="AO68" s="3">
        <v>45796</v>
      </c>
      <c r="AP68" s="3">
        <v>45792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869.93155555555575</v>
      </c>
    </row>
    <row r="69" spans="1:56" ht="27.75" customHeight="1" x14ac:dyDescent="0.45">
      <c r="A69" s="3">
        <v>45783</v>
      </c>
      <c r="B69" s="14" t="s">
        <v>137</v>
      </c>
      <c r="C69" s="9" t="s">
        <v>154</v>
      </c>
      <c r="D69" s="13" t="s">
        <v>591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124</v>
      </c>
      <c r="AH69" s="1" t="s">
        <v>75</v>
      </c>
      <c r="AI69" s="1">
        <v>4</v>
      </c>
      <c r="AJ69" s="3">
        <v>45797</v>
      </c>
      <c r="AK69" s="3">
        <v>45793</v>
      </c>
      <c r="AL69" s="3">
        <v>45786</v>
      </c>
      <c r="AM69" s="3">
        <v>45794</v>
      </c>
      <c r="AN69" s="3">
        <v>45795</v>
      </c>
      <c r="AO69" s="3">
        <v>45796</v>
      </c>
      <c r="AP69" s="3">
        <v>45792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7.75" customHeight="1" x14ac:dyDescent="0.45">
      <c r="A70" s="3">
        <v>45771</v>
      </c>
      <c r="B70" s="14" t="s">
        <v>548</v>
      </c>
      <c r="C70" s="9" t="s">
        <v>154</v>
      </c>
      <c r="D70" s="13" t="s">
        <v>532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45786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45786</v>
      </c>
      <c r="AK70" s="3">
        <v>45782</v>
      </c>
      <c r="AL70" s="3">
        <v>45775</v>
      </c>
      <c r="AM70" s="3">
        <v>45783</v>
      </c>
      <c r="AN70" s="3">
        <v>45784</v>
      </c>
      <c r="AO70" s="3">
        <v>45785</v>
      </c>
      <c r="AP70" s="3">
        <v>45781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45769</v>
      </c>
      <c r="B71" s="14" t="s">
        <v>533</v>
      </c>
      <c r="C71" s="9" t="s">
        <v>80</v>
      </c>
      <c r="D71" s="13" t="s">
        <v>508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45787</v>
      </c>
      <c r="U71" s="11">
        <v>3000</v>
      </c>
      <c r="V71" s="10">
        <v>0</v>
      </c>
      <c r="W71" s="10">
        <v>3000</v>
      </c>
      <c r="X71" s="10">
        <v>3365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45787</v>
      </c>
      <c r="AK71" s="3">
        <v>45783</v>
      </c>
      <c r="AL71" s="3">
        <v>45776</v>
      </c>
      <c r="AM71" s="3">
        <v>45784</v>
      </c>
      <c r="AN71" s="3">
        <v>45785</v>
      </c>
      <c r="AO71" s="3">
        <v>45786</v>
      </c>
      <c r="AP71" s="3">
        <v>45782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144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45720</v>
      </c>
      <c r="B72" s="14" t="s">
        <v>348</v>
      </c>
      <c r="C72" s="9" t="s">
        <v>111</v>
      </c>
      <c r="D72" s="13" t="s">
        <v>341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45789</v>
      </c>
      <c r="U72" s="11">
        <v>5297</v>
      </c>
      <c r="V72" s="10">
        <v>0</v>
      </c>
      <c r="W72" s="10">
        <v>5297</v>
      </c>
      <c r="X72" s="10">
        <v>5700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45789</v>
      </c>
      <c r="AK72" s="3">
        <v>45785</v>
      </c>
      <c r="AL72" s="3">
        <v>45778</v>
      </c>
      <c r="AM72" s="3">
        <v>45786</v>
      </c>
      <c r="AN72" s="3">
        <v>45787</v>
      </c>
      <c r="AO72" s="3">
        <v>45788</v>
      </c>
      <c r="AP72" s="3">
        <v>45784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45752</v>
      </c>
      <c r="B73" s="14" t="s">
        <v>414</v>
      </c>
      <c r="C73" s="9" t="s">
        <v>80</v>
      </c>
      <c r="D73" s="13" t="s">
        <v>415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45790</v>
      </c>
      <c r="U73" s="11">
        <v>5000</v>
      </c>
      <c r="V73" s="10">
        <v>2000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45790</v>
      </c>
      <c r="AK73" s="3">
        <v>45786</v>
      </c>
      <c r="AL73" s="3">
        <v>45779</v>
      </c>
      <c r="AM73" s="3">
        <v>45787</v>
      </c>
      <c r="AN73" s="3">
        <v>45788</v>
      </c>
      <c r="AO73" s="3">
        <v>45789</v>
      </c>
      <c r="AP73" s="3">
        <v>45785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45756</v>
      </c>
      <c r="B74" s="14" t="s">
        <v>440</v>
      </c>
      <c r="C74" s="9" t="s">
        <v>111</v>
      </c>
      <c r="D74" s="13" t="s">
        <v>380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45791</v>
      </c>
      <c r="U74" s="11">
        <v>5000</v>
      </c>
      <c r="V74" s="10">
        <v>5021</v>
      </c>
      <c r="W74" s="10">
        <v>0</v>
      </c>
      <c r="X74" s="10">
        <v>10500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45791</v>
      </c>
      <c r="AK74" s="3">
        <v>45787</v>
      </c>
      <c r="AL74" s="3">
        <v>45780</v>
      </c>
      <c r="AM74" s="3">
        <v>45788</v>
      </c>
      <c r="AN74" s="3">
        <v>45789</v>
      </c>
      <c r="AO74" s="3">
        <v>45790</v>
      </c>
      <c r="AP74" s="3">
        <v>45786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45756</v>
      </c>
      <c r="B75" s="14" t="s">
        <v>443</v>
      </c>
      <c r="C75" s="9" t="s">
        <v>80</v>
      </c>
      <c r="D75" s="13" t="s">
        <v>444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45792</v>
      </c>
      <c r="U75" s="11">
        <v>6000</v>
      </c>
      <c r="V75" s="10">
        <v>0</v>
      </c>
      <c r="W75" s="10">
        <v>6000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45792</v>
      </c>
      <c r="AK75" s="3">
        <v>45788</v>
      </c>
      <c r="AL75" s="3">
        <v>45781</v>
      </c>
      <c r="AM75" s="3">
        <v>45789</v>
      </c>
      <c r="AN75" s="3">
        <v>45790</v>
      </c>
      <c r="AO75" s="3">
        <v>45791</v>
      </c>
      <c r="AP75" s="3">
        <v>45787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0</v>
      </c>
      <c r="B76" s="14" t="s">
        <v>263</v>
      </c>
      <c r="C76" s="9" t="s">
        <v>80</v>
      </c>
      <c r="D76" s="13" t="s">
        <v>421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45794</v>
      </c>
      <c r="U76" s="11">
        <v>5000</v>
      </c>
      <c r="V76" s="10">
        <v>338</v>
      </c>
      <c r="W76" s="10">
        <v>4662</v>
      </c>
      <c r="X76" s="10">
        <v>0</v>
      </c>
      <c r="Y76" s="10">
        <v>4895.1000000000004</v>
      </c>
      <c r="Z76" s="9" t="s">
        <v>81</v>
      </c>
      <c r="AA76" s="8">
        <v>5145.1230599999999</v>
      </c>
      <c r="AB76" s="8">
        <v>5145.1230599999999</v>
      </c>
      <c r="AC76" s="8">
        <v>0</v>
      </c>
      <c r="AD76" s="8">
        <v>5145.1230599999999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45794</v>
      </c>
      <c r="AK76" s="3">
        <v>45790</v>
      </c>
      <c r="AL76" s="3">
        <v>45783</v>
      </c>
      <c r="AM76" s="3">
        <v>45791</v>
      </c>
      <c r="AN76" s="3">
        <v>45792</v>
      </c>
      <c r="AO76" s="3">
        <v>45793</v>
      </c>
      <c r="AP76" s="3">
        <v>45789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45782</v>
      </c>
      <c r="B77" s="14" t="s">
        <v>137</v>
      </c>
      <c r="C77" s="9" t="s">
        <v>80</v>
      </c>
      <c r="D77" s="13" t="s">
        <v>421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25000</v>
      </c>
      <c r="V77" s="10">
        <v>0</v>
      </c>
      <c r="W77" s="10">
        <v>25000</v>
      </c>
      <c r="X77" s="10">
        <v>0</v>
      </c>
      <c r="Y77" s="10">
        <v>26250</v>
      </c>
      <c r="Z77" s="9" t="s">
        <v>81</v>
      </c>
      <c r="AA77" s="8">
        <v>27590.75</v>
      </c>
      <c r="AB77" s="8">
        <v>0</v>
      </c>
      <c r="AC77" s="8">
        <v>27590.75</v>
      </c>
      <c r="AD77" s="8">
        <v>0</v>
      </c>
      <c r="AE77" s="8">
        <v>27590.75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2084.6344444444444</v>
      </c>
    </row>
    <row r="78" spans="1:56" ht="27.75" customHeight="1" x14ac:dyDescent="0.45">
      <c r="A78" s="3">
        <v>45720</v>
      </c>
      <c r="B78" s="14" t="s">
        <v>350</v>
      </c>
      <c r="C78" s="9" t="s">
        <v>111</v>
      </c>
      <c r="D78" s="13" t="s">
        <v>344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45798</v>
      </c>
      <c r="U78" s="11">
        <v>3000</v>
      </c>
      <c r="V78" s="10">
        <v>3047</v>
      </c>
      <c r="W78" s="10">
        <v>0</v>
      </c>
      <c r="X78" s="10">
        <v>5300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45798</v>
      </c>
      <c r="AK78" s="3">
        <v>45794</v>
      </c>
      <c r="AL78" s="3">
        <v>45787</v>
      </c>
      <c r="AM78" s="3">
        <v>45795</v>
      </c>
      <c r="AN78" s="3">
        <v>45796</v>
      </c>
      <c r="AO78" s="3">
        <v>45797</v>
      </c>
      <c r="AP78" s="3">
        <v>45793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145</v>
      </c>
      <c r="B79" s="14" t="s">
        <v>145</v>
      </c>
      <c r="C79" s="9" t="s">
        <v>151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81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7916.333333333333</v>
      </c>
    </row>
    <row r="80" spans="1:56" ht="27.75" customHeight="1" x14ac:dyDescent="0.45">
      <c r="A80" s="3" t="s">
        <v>145</v>
      </c>
      <c r="B80" s="14" t="s">
        <v>145</v>
      </c>
      <c r="C80" s="9" t="s">
        <v>154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45807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53784.500000000007</v>
      </c>
      <c r="AB80" s="8">
        <v>0</v>
      </c>
      <c r="AC80" s="8">
        <v>53784.500000000007</v>
      </c>
      <c r="AD80" s="8">
        <v>0</v>
      </c>
      <c r="AE80" s="8">
        <v>53784.500000000007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4063.7177777777779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1373</v>
      </c>
      <c r="V81" s="10">
        <v>0</v>
      </c>
      <c r="W81" s="10">
        <v>1373</v>
      </c>
      <c r="X81" s="10">
        <v>0</v>
      </c>
      <c r="Y81" s="10">
        <v>1441.65</v>
      </c>
      <c r="Z81" s="9" t="s">
        <v>81</v>
      </c>
      <c r="AA81" s="8">
        <v>1438.5607500000001</v>
      </c>
      <c r="AB81" s="8">
        <v>0</v>
      </c>
      <c r="AC81" s="8">
        <v>1438.5607500000001</v>
      </c>
      <c r="AD81" s="8">
        <v>0</v>
      </c>
      <c r="AE81" s="8">
        <v>1438.5607500000001</v>
      </c>
      <c r="AF81" s="8" t="s">
        <v>271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108.69125666666667</v>
      </c>
    </row>
    <row r="82" spans="1:56" ht="27.75" customHeight="1" x14ac:dyDescent="0.45">
      <c r="A82" s="3">
        <v>45756</v>
      </c>
      <c r="B82" s="14" t="s">
        <v>442</v>
      </c>
      <c r="C82" s="9" t="s">
        <v>111</v>
      </c>
      <c r="D82" s="13" t="s">
        <v>420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7.75" customHeight="1" x14ac:dyDescent="0.45">
      <c r="A83" s="3">
        <v>45721</v>
      </c>
      <c r="B83" s="14" t="s">
        <v>354</v>
      </c>
      <c r="C83" s="9" t="s">
        <v>151</v>
      </c>
      <c r="D83" s="13" t="s">
        <v>342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971</v>
      </c>
      <c r="V83" s="10">
        <v>0</v>
      </c>
      <c r="W83" s="10">
        <v>971</v>
      </c>
      <c r="X83" s="10">
        <v>10610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45721</v>
      </c>
      <c r="B84" s="14" t="s">
        <v>354</v>
      </c>
      <c r="C84" s="9" t="s">
        <v>151</v>
      </c>
      <c r="D84" s="13" t="s">
        <v>303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111</v>
      </c>
      <c r="V84" s="10">
        <v>0</v>
      </c>
      <c r="W84" s="10">
        <v>111</v>
      </c>
      <c r="X84" s="10">
        <v>5600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237</v>
      </c>
      <c r="C85" s="9" t="s">
        <v>151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67</v>
      </c>
      <c r="V85" s="10">
        <v>67</v>
      </c>
      <c r="W85" s="10">
        <v>0</v>
      </c>
      <c r="X85" s="10">
        <v>80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356</v>
      </c>
      <c r="C86" s="9" t="s">
        <v>151</v>
      </c>
      <c r="D86" s="13" t="s">
        <v>343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734</v>
      </c>
      <c r="V86" s="10">
        <v>0</v>
      </c>
      <c r="W86" s="10">
        <v>734</v>
      </c>
      <c r="X86" s="10">
        <v>5520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 t="s">
        <v>145</v>
      </c>
      <c r="B87" s="14" t="s">
        <v>145</v>
      </c>
      <c r="C87" s="9" t="s">
        <v>80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1667.7075555555555</v>
      </c>
    </row>
    <row r="88" spans="1:56" ht="27.75" customHeight="1" x14ac:dyDescent="0.45">
      <c r="A88" s="3">
        <v>45740</v>
      </c>
      <c r="B88" s="14" t="s">
        <v>384</v>
      </c>
      <c r="C88" s="9" t="s">
        <v>80</v>
      </c>
      <c r="D88" s="13" t="s">
        <v>292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2500</v>
      </c>
      <c r="V88" s="10">
        <v>2825</v>
      </c>
      <c r="W88" s="10">
        <v>0</v>
      </c>
      <c r="X88" s="10">
        <v>5688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98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3250.9742222222226</v>
      </c>
    </row>
    <row r="90" spans="1:56" ht="27.75" customHeight="1" x14ac:dyDescent="0.45">
      <c r="A90" s="3">
        <v>45720</v>
      </c>
      <c r="B90" s="14" t="s">
        <v>349</v>
      </c>
      <c r="C90" s="9" t="s">
        <v>111</v>
      </c>
      <c r="D90" s="13" t="s">
        <v>452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7.75" customHeight="1" x14ac:dyDescent="0.45">
      <c r="A91" s="3">
        <v>45681</v>
      </c>
      <c r="B91" s="14" t="s">
        <v>311</v>
      </c>
      <c r="C91" s="9" t="s">
        <v>80</v>
      </c>
      <c r="D91" s="13" t="s">
        <v>309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330</v>
      </c>
      <c r="C92" s="9" t="s">
        <v>151</v>
      </c>
      <c r="D92" s="13" t="s">
        <v>205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336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307</v>
      </c>
      <c r="C93" s="9" t="s">
        <v>151</v>
      </c>
      <c r="D93" s="13" t="s">
        <v>305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335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236</v>
      </c>
      <c r="C94" s="9" t="s">
        <v>151</v>
      </c>
      <c r="D94" s="13" t="s">
        <v>232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201</v>
      </c>
      <c r="C95" s="9" t="s">
        <v>151</v>
      </c>
      <c r="D95" s="13" t="s">
        <v>199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200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387</v>
      </c>
      <c r="C98" s="9" t="s">
        <v>111</v>
      </c>
      <c r="D98" s="13" t="s">
        <v>382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4000</v>
      </c>
      <c r="V98" s="10">
        <v>2500</v>
      </c>
      <c r="W98" s="10">
        <v>1500</v>
      </c>
      <c r="X98" s="10">
        <v>4209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45741</v>
      </c>
      <c r="B99" s="14" t="s">
        <v>388</v>
      </c>
      <c r="C99" s="9" t="s">
        <v>111</v>
      </c>
      <c r="D99" s="13" t="s">
        <v>383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45667</v>
      </c>
      <c r="B100" s="14" t="s">
        <v>291</v>
      </c>
      <c r="C100" s="9" t="s">
        <v>111</v>
      </c>
      <c r="D100" s="13" t="s">
        <v>288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45720</v>
      </c>
      <c r="B102" s="14" t="s">
        <v>137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298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45548</v>
      </c>
      <c r="B104" s="14" t="s">
        <v>211</v>
      </c>
      <c r="C104" s="9" t="s">
        <v>111</v>
      </c>
      <c r="D104" s="13" t="s">
        <v>210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144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45581</v>
      </c>
      <c r="B105" s="14" t="s">
        <v>217</v>
      </c>
      <c r="C105" s="9" t="s">
        <v>111</v>
      </c>
      <c r="D105" s="13" t="s">
        <v>218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331055.89808500011</v>
      </c>
      <c r="AB106" s="8">
        <v>51374.327335000002</v>
      </c>
      <c r="AC106" s="8">
        <v>279681.57075000007</v>
      </c>
      <c r="AD106" s="8">
        <v>8456.0130599999993</v>
      </c>
      <c r="AE106" s="8">
        <v>322599.88502500008</v>
      </c>
      <c r="AF106" s="8" t="s">
        <v>58</v>
      </c>
      <c r="AG106" s="1" t="s">
        <v>122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45751</v>
      </c>
      <c r="B107" s="14" t="s">
        <v>411</v>
      </c>
      <c r="C107" s="9" t="s">
        <v>86</v>
      </c>
      <c r="D107" s="13" t="s">
        <v>584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45786</v>
      </c>
      <c r="U107" s="11">
        <v>40000</v>
      </c>
      <c r="V107" s="10">
        <v>40457</v>
      </c>
      <c r="W107" s="10">
        <v>0</v>
      </c>
      <c r="X107" s="10">
        <v>41678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331</v>
      </c>
      <c r="AG107" s="1" t="s">
        <v>124</v>
      </c>
      <c r="AH107" s="1" t="s">
        <v>74</v>
      </c>
      <c r="AI107" s="1">
        <v>2</v>
      </c>
      <c r="AJ107" s="3">
        <v>45786</v>
      </c>
      <c r="AK107" s="3">
        <v>0</v>
      </c>
      <c r="AL107" s="3">
        <v>45777</v>
      </c>
      <c r="AM107" s="3">
        <v>45784</v>
      </c>
      <c r="AN107" s="3">
        <v>45785</v>
      </c>
      <c r="AO107" s="3">
        <v>45785</v>
      </c>
      <c r="AP107" s="3">
        <v>45781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45731</v>
      </c>
      <c r="B108" s="14" t="s">
        <v>375</v>
      </c>
      <c r="C108" s="9" t="s">
        <v>86</v>
      </c>
      <c r="D108" s="13" t="s">
        <v>369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45790</v>
      </c>
      <c r="U108" s="11">
        <v>5000</v>
      </c>
      <c r="V108" s="10">
        <v>5144</v>
      </c>
      <c r="W108" s="10">
        <v>0</v>
      </c>
      <c r="X108" s="10">
        <v>5400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233</v>
      </c>
      <c r="AG108" s="1" t="s">
        <v>124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45764</v>
      </c>
      <c r="B109" s="14" t="s">
        <v>477</v>
      </c>
      <c r="C109" s="9" t="s">
        <v>86</v>
      </c>
      <c r="D109" s="13" t="s">
        <v>332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45790</v>
      </c>
      <c r="U109" s="11">
        <v>20000</v>
      </c>
      <c r="V109" s="10">
        <v>0</v>
      </c>
      <c r="W109" s="10">
        <v>20000</v>
      </c>
      <c r="X109" s="10">
        <v>20800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333</v>
      </c>
      <c r="AG109" s="1" t="s">
        <v>124</v>
      </c>
      <c r="AH109" s="1" t="s">
        <v>74</v>
      </c>
      <c r="AI109" s="1">
        <v>2</v>
      </c>
      <c r="AJ109" s="3">
        <v>45790</v>
      </c>
      <c r="AK109" s="3">
        <v>0</v>
      </c>
      <c r="AL109" s="3">
        <v>45781</v>
      </c>
      <c r="AM109" s="3">
        <v>45788</v>
      </c>
      <c r="AN109" s="3">
        <v>45789</v>
      </c>
      <c r="AO109" s="3">
        <v>45789</v>
      </c>
      <c r="AP109" s="3">
        <v>45785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45731</v>
      </c>
      <c r="B110" s="14" t="s">
        <v>376</v>
      </c>
      <c r="C110" s="9" t="s">
        <v>86</v>
      </c>
      <c r="D110" s="13" t="s">
        <v>368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45792</v>
      </c>
      <c r="U110" s="11">
        <v>5000</v>
      </c>
      <c r="V110" s="10">
        <v>0</v>
      </c>
      <c r="W110" s="10">
        <v>5000</v>
      </c>
      <c r="X110" s="10">
        <v>5400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233</v>
      </c>
      <c r="AG110" s="1" t="s">
        <v>123</v>
      </c>
      <c r="AH110" s="1" t="s">
        <v>74</v>
      </c>
      <c r="AI110" s="1">
        <v>2</v>
      </c>
      <c r="AJ110" s="3">
        <v>45792</v>
      </c>
      <c r="AK110" s="3">
        <v>0</v>
      </c>
      <c r="AL110" s="3">
        <v>45783</v>
      </c>
      <c r="AM110" s="3">
        <v>45790</v>
      </c>
      <c r="AN110" s="3">
        <v>45791</v>
      </c>
      <c r="AO110" s="3">
        <v>45791</v>
      </c>
      <c r="AP110" s="3">
        <v>45787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45728</v>
      </c>
      <c r="B111" s="14" t="s">
        <v>364</v>
      </c>
      <c r="C111" s="9" t="s">
        <v>86</v>
      </c>
      <c r="D111" s="13" t="s">
        <v>365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45793</v>
      </c>
      <c r="U111" s="11">
        <v>5000</v>
      </c>
      <c r="V111" s="10">
        <v>0</v>
      </c>
      <c r="W111" s="10">
        <v>5000</v>
      </c>
      <c r="X111" s="10">
        <v>5400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233</v>
      </c>
      <c r="AG111" s="1" t="s">
        <v>123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45728</v>
      </c>
      <c r="B112" s="14" t="s">
        <v>364</v>
      </c>
      <c r="C112" s="9" t="s">
        <v>86</v>
      </c>
      <c r="D112" s="13" t="s">
        <v>238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45793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123</v>
      </c>
      <c r="AH112" s="1" t="s">
        <v>74</v>
      </c>
      <c r="AI112" s="1">
        <v>2</v>
      </c>
      <c r="AJ112" s="3">
        <v>45793</v>
      </c>
      <c r="AK112" s="3">
        <v>0</v>
      </c>
      <c r="AL112" s="3">
        <v>45784</v>
      </c>
      <c r="AM112" s="3">
        <v>45791</v>
      </c>
      <c r="AN112" s="3">
        <v>45792</v>
      </c>
      <c r="AO112" s="3">
        <v>45792</v>
      </c>
      <c r="AP112" s="3">
        <v>45788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620</v>
      </c>
      <c r="C113" s="9" t="s">
        <v>86</v>
      </c>
      <c r="D113" s="13" t="s">
        <v>238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45793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45793</v>
      </c>
      <c r="AK113" s="3">
        <v>0</v>
      </c>
      <c r="AL113" s="3">
        <v>45784</v>
      </c>
      <c r="AM113" s="3">
        <v>45791</v>
      </c>
      <c r="AN113" s="3">
        <v>45792</v>
      </c>
      <c r="AO113" s="3">
        <v>45792</v>
      </c>
      <c r="AP113" s="3">
        <v>45788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45771</v>
      </c>
      <c r="B114" s="14" t="s">
        <v>565</v>
      </c>
      <c r="C114" s="9" t="s">
        <v>86</v>
      </c>
      <c r="D114" s="13" t="s">
        <v>299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45803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0</v>
      </c>
      <c r="AF114" s="8" t="s">
        <v>331</v>
      </c>
      <c r="AG114" s="1" t="s">
        <v>61</v>
      </c>
      <c r="AH114" s="1" t="s">
        <v>74</v>
      </c>
      <c r="AI114" s="1">
        <v>2</v>
      </c>
      <c r="AJ114" s="3">
        <v>45803</v>
      </c>
      <c r="AK114" s="3">
        <v>0</v>
      </c>
      <c r="AL114" s="3">
        <v>45794</v>
      </c>
      <c r="AM114" s="3">
        <v>45801</v>
      </c>
      <c r="AN114" s="3">
        <v>45802</v>
      </c>
      <c r="AO114" s="3">
        <v>45802</v>
      </c>
      <c r="AP114" s="3">
        <v>45798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45771</v>
      </c>
      <c r="B115" s="14" t="s">
        <v>565</v>
      </c>
      <c r="C115" s="9" t="s">
        <v>86</v>
      </c>
      <c r="D115" s="13" t="s">
        <v>550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45803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 t="s">
        <v>331</v>
      </c>
      <c r="AG115" s="1" t="s">
        <v>61</v>
      </c>
      <c r="AH115" s="1" t="s">
        <v>74</v>
      </c>
      <c r="AI115" s="1">
        <v>2</v>
      </c>
      <c r="AJ115" s="3">
        <v>45803</v>
      </c>
      <c r="AK115" s="3">
        <v>0</v>
      </c>
      <c r="AL115" s="3">
        <v>45794</v>
      </c>
      <c r="AM115" s="3">
        <v>45801</v>
      </c>
      <c r="AN115" s="3">
        <v>45802</v>
      </c>
      <c r="AO115" s="3">
        <v>45802</v>
      </c>
      <c r="AP115" s="3">
        <v>45798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45783</v>
      </c>
      <c r="B116" s="14" t="s">
        <v>610</v>
      </c>
      <c r="C116" s="9" t="s">
        <v>73</v>
      </c>
      <c r="D116" s="13" t="s">
        <v>611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155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606</v>
      </c>
      <c r="AG116" s="1" t="s">
        <v>122</v>
      </c>
      <c r="AH116" s="1" t="s">
        <v>74</v>
      </c>
      <c r="AI116" s="1">
        <v>2</v>
      </c>
      <c r="AJ116" s="3">
        <v>45800</v>
      </c>
      <c r="AK116" s="3">
        <v>0</v>
      </c>
      <c r="AL116" s="3">
        <v>45791</v>
      </c>
      <c r="AM116" s="3">
        <v>45798</v>
      </c>
      <c r="AN116" s="3">
        <v>45799</v>
      </c>
      <c r="AO116" s="3">
        <v>45799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86</v>
      </c>
      <c r="D117" s="13" t="s">
        <v>61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45807</v>
      </c>
      <c r="U117" s="11">
        <v>168000</v>
      </c>
      <c r="V117" s="10">
        <v>0</v>
      </c>
      <c r="W117" s="10">
        <v>168000</v>
      </c>
      <c r="X117" s="10">
        <v>0</v>
      </c>
      <c r="Y117" s="10">
        <v>176400</v>
      </c>
      <c r="Z117" s="9" t="s">
        <v>82</v>
      </c>
      <c r="AA117" s="8">
        <v>180715.92000000004</v>
      </c>
      <c r="AB117" s="8">
        <v>24633</v>
      </c>
      <c r="AC117" s="8">
        <v>156082.92000000004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11931.672106666669</v>
      </c>
    </row>
    <row r="118" spans="1:56" ht="27.75" customHeight="1" x14ac:dyDescent="0.45">
      <c r="A118" s="3" t="s">
        <v>145</v>
      </c>
      <c r="B118" s="14" t="s">
        <v>145</v>
      </c>
      <c r="C118" s="9" t="s">
        <v>151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240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45807</v>
      </c>
      <c r="U118" s="11">
        <v>200000</v>
      </c>
      <c r="V118" s="10">
        <v>0</v>
      </c>
      <c r="W118" s="10">
        <v>200000</v>
      </c>
      <c r="X118" s="10">
        <v>0</v>
      </c>
      <c r="Y118" s="10">
        <v>210000</v>
      </c>
      <c r="Z118" s="9" t="s">
        <v>82</v>
      </c>
      <c r="AA118" s="8">
        <v>209550.00000000003</v>
      </c>
      <c r="AB118" s="8">
        <v>0</v>
      </c>
      <c r="AC118" s="8">
        <v>209550.00000000003</v>
      </c>
      <c r="AD118" s="8">
        <v>0</v>
      </c>
      <c r="AE118" s="8">
        <v>0</v>
      </c>
      <c r="AF118" s="8" t="s">
        <v>271</v>
      </c>
      <c r="AG118" s="1" t="s">
        <v>122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16018.933333333336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80</v>
      </c>
      <c r="J119" s="9" t="s">
        <v>57</v>
      </c>
      <c r="K119" s="9">
        <v>3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82</v>
      </c>
      <c r="AA119" s="8">
        <v>421838.12000000011</v>
      </c>
      <c r="AB119" s="8">
        <v>56205.200000000004</v>
      </c>
      <c r="AC119" s="8">
        <v>365632.92000000004</v>
      </c>
      <c r="AD119" s="8">
        <v>0</v>
      </c>
      <c r="AE119" s="8">
        <v>0</v>
      </c>
      <c r="AF119" s="8" t="s">
        <v>58</v>
      </c>
      <c r="AG119" s="1" t="s">
        <v>122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145</v>
      </c>
      <c r="B120" s="14" t="s">
        <v>145</v>
      </c>
      <c r="C120" s="9" t="s">
        <v>567</v>
      </c>
      <c r="D120" s="13" t="s">
        <v>567</v>
      </c>
      <c r="E120" s="9">
        <v>20</v>
      </c>
      <c r="F120" s="9">
        <v>34</v>
      </c>
      <c r="G120" s="9" t="s">
        <v>60</v>
      </c>
      <c r="H120" s="9">
        <v>0</v>
      </c>
      <c r="I120" s="9">
        <v>85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45807</v>
      </c>
      <c r="U120" s="11">
        <v>1345000</v>
      </c>
      <c r="V120" s="10">
        <v>0</v>
      </c>
      <c r="W120" s="10">
        <v>1345000</v>
      </c>
      <c r="X120" s="10">
        <v>0</v>
      </c>
      <c r="Y120" s="10">
        <v>1412250</v>
      </c>
      <c r="Z120" s="9" t="s">
        <v>568</v>
      </c>
      <c r="AA120" s="8">
        <v>1249170.095</v>
      </c>
      <c r="AB120" s="8">
        <v>44511</v>
      </c>
      <c r="AC120" s="8">
        <v>1204659.095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569</v>
      </c>
      <c r="BD120" s="56">
        <v>105809.22384416667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34</v>
      </c>
      <c r="G121" s="9">
        <v>0</v>
      </c>
      <c r="H121" s="9">
        <v>0</v>
      </c>
      <c r="I121" s="9">
        <v>85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568</v>
      </c>
      <c r="AA121" s="8">
        <v>1249170.095</v>
      </c>
      <c r="AB121" s="8">
        <v>44511</v>
      </c>
      <c r="AC121" s="8">
        <v>1204659.095</v>
      </c>
      <c r="AD121" s="8">
        <v>0</v>
      </c>
      <c r="AE121" s="8">
        <v>0</v>
      </c>
      <c r="AF121" s="8" t="s">
        <v>58</v>
      </c>
      <c r="AG121" s="1" t="s">
        <v>125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570</v>
      </c>
      <c r="BD121" s="56">
        <v>0</v>
      </c>
    </row>
    <row r="122" spans="1:56" ht="27.75" customHeight="1" x14ac:dyDescent="0.45">
      <c r="A122" s="3">
        <v>45783</v>
      </c>
      <c r="B122" s="14" t="s">
        <v>137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125</v>
      </c>
      <c r="AH122" s="1" t="s">
        <v>77</v>
      </c>
      <c r="AI122" s="1">
        <v>2</v>
      </c>
      <c r="AJ122" s="3">
        <v>45786</v>
      </c>
      <c r="AK122" s="3">
        <v>0</v>
      </c>
      <c r="AL122" s="3">
        <v>0</v>
      </c>
      <c r="AM122" s="3">
        <v>0</v>
      </c>
      <c r="AN122" s="3">
        <v>0</v>
      </c>
      <c r="AO122" s="3">
        <v>45784</v>
      </c>
      <c r="AP122" s="3">
        <v>45781</v>
      </c>
      <c r="AQ122" s="3">
        <v>45785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45783</v>
      </c>
      <c r="B123" s="14" t="s">
        <v>137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41</v>
      </c>
      <c r="O123" s="9">
        <v>40</v>
      </c>
      <c r="P123" s="10">
        <v>111.26584198399999</v>
      </c>
      <c r="Q123" s="10">
        <v>0</v>
      </c>
      <c r="R123" s="10">
        <v>111.26584198399999</v>
      </c>
      <c r="S123" s="9" t="s">
        <v>71</v>
      </c>
      <c r="T123" s="12">
        <v>45791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45791</v>
      </c>
      <c r="AK123" s="3">
        <v>0</v>
      </c>
      <c r="AL123" s="3">
        <v>0</v>
      </c>
      <c r="AM123" s="3">
        <v>0</v>
      </c>
      <c r="AN123" s="3">
        <v>0</v>
      </c>
      <c r="AO123" s="3">
        <v>45789</v>
      </c>
      <c r="AP123" s="3">
        <v>45786</v>
      </c>
      <c r="AQ123" s="3">
        <v>45790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45783</v>
      </c>
      <c r="B124" s="14" t="s">
        <v>137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45794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683</v>
      </c>
      <c r="AC124" s="8">
        <v>4835.1499999999996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45794</v>
      </c>
      <c r="AK124" s="3">
        <v>0</v>
      </c>
      <c r="AL124" s="3">
        <v>0</v>
      </c>
      <c r="AM124" s="3">
        <v>0</v>
      </c>
      <c r="AN124" s="3">
        <v>0</v>
      </c>
      <c r="AO124" s="3">
        <v>45792</v>
      </c>
      <c r="AP124" s="3">
        <v>45789</v>
      </c>
      <c r="AQ124" s="3">
        <v>45793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329.99898749999994</v>
      </c>
    </row>
    <row r="125" spans="1:56" ht="27.75" customHeight="1" x14ac:dyDescent="0.45">
      <c r="A125" s="3" t="s">
        <v>145</v>
      </c>
      <c r="B125" s="14" t="s">
        <v>145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45807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77</v>
      </c>
      <c r="AI125" s="1">
        <v>2</v>
      </c>
      <c r="AJ125" s="3">
        <v>45807</v>
      </c>
      <c r="AK125" s="3">
        <v>0</v>
      </c>
      <c r="AL125" s="3">
        <v>0</v>
      </c>
      <c r="AM125" s="3">
        <v>0</v>
      </c>
      <c r="AN125" s="3">
        <v>0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376.6137374999999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139</v>
      </c>
      <c r="AA126" s="8">
        <v>22072.6</v>
      </c>
      <c r="AB126" s="8">
        <v>11719.3</v>
      </c>
      <c r="AC126" s="8">
        <v>10353.299999999999</v>
      </c>
      <c r="AD126" s="8">
        <v>0</v>
      </c>
      <c r="AE126" s="8">
        <v>0</v>
      </c>
      <c r="AF126" s="8" t="s">
        <v>58</v>
      </c>
      <c r="AG126" s="1" t="s">
        <v>124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45780</v>
      </c>
      <c r="B127" s="14" t="s">
        <v>593</v>
      </c>
      <c r="C127" s="9" t="s">
        <v>395</v>
      </c>
      <c r="D127" s="13" t="s">
        <v>537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45786</v>
      </c>
      <c r="U127" s="11">
        <v>5000</v>
      </c>
      <c r="V127" s="10">
        <v>0</v>
      </c>
      <c r="W127" s="10">
        <v>5000</v>
      </c>
      <c r="X127" s="10">
        <v>5710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45786</v>
      </c>
      <c r="AK127" s="3">
        <v>45782</v>
      </c>
      <c r="AL127" s="3">
        <v>45776</v>
      </c>
      <c r="AM127" s="3">
        <v>45783</v>
      </c>
      <c r="AN127" s="3">
        <v>45784</v>
      </c>
      <c r="AO127" s="3">
        <v>45784</v>
      </c>
      <c r="AP127" s="3">
        <v>45781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45548</v>
      </c>
      <c r="B128" s="14" t="s">
        <v>212</v>
      </c>
      <c r="C128" s="9" t="s">
        <v>111</v>
      </c>
      <c r="D128" s="13" t="s">
        <v>206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>
        <v>45789</v>
      </c>
      <c r="U128" s="11">
        <v>5000</v>
      </c>
      <c r="V128" s="10">
        <v>0</v>
      </c>
      <c r="W128" s="10">
        <v>5000</v>
      </c>
      <c r="X128" s="10">
        <v>10557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592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45783</v>
      </c>
      <c r="B129" s="14" t="s">
        <v>621</v>
      </c>
      <c r="C129" s="9" t="s">
        <v>191</v>
      </c>
      <c r="D129" s="13" t="s">
        <v>594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45789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45789</v>
      </c>
      <c r="AK129" s="3">
        <v>45785</v>
      </c>
      <c r="AL129" s="3">
        <v>45779</v>
      </c>
      <c r="AM129" s="3">
        <v>45786</v>
      </c>
      <c r="AN129" s="3">
        <v>45787</v>
      </c>
      <c r="AO129" s="3">
        <v>45787</v>
      </c>
      <c r="AP129" s="3">
        <v>45784</v>
      </c>
      <c r="AQ129" s="3">
        <v>45788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45756</v>
      </c>
      <c r="B130" s="14" t="s">
        <v>445</v>
      </c>
      <c r="C130" s="9" t="s">
        <v>111</v>
      </c>
      <c r="D130" s="13" t="s">
        <v>422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130.26244915199996</v>
      </c>
      <c r="Q130" s="10">
        <v>0</v>
      </c>
      <c r="R130" s="10">
        <v>130.26244915199996</v>
      </c>
      <c r="S130" s="9" t="s">
        <v>67</v>
      </c>
      <c r="T130" s="12">
        <v>45791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128</v>
      </c>
      <c r="AA130" s="8">
        <v>6621.78</v>
      </c>
      <c r="AB130" s="8">
        <v>0</v>
      </c>
      <c r="AC130" s="8">
        <v>6621.78</v>
      </c>
      <c r="AD130" s="8">
        <v>0</v>
      </c>
      <c r="AE130" s="8">
        <v>6621.78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45791</v>
      </c>
      <c r="AK130" s="3">
        <v>45787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45786</v>
      </c>
      <c r="AQ130" s="3">
        <v>45790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476.19427239999999</v>
      </c>
    </row>
    <row r="131" spans="1:56" ht="27.75" customHeight="1" x14ac:dyDescent="0.45">
      <c r="A131" s="3">
        <v>45783</v>
      </c>
      <c r="B131" s="14" t="s">
        <v>622</v>
      </c>
      <c r="C131" s="9" t="s">
        <v>203</v>
      </c>
      <c r="D131" s="13" t="s">
        <v>595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45783</v>
      </c>
      <c r="B132" s="14" t="s">
        <v>622</v>
      </c>
      <c r="C132" s="9" t="s">
        <v>203</v>
      </c>
      <c r="D132" s="13" t="s">
        <v>596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386.78226766666666</v>
      </c>
    </row>
    <row r="133" spans="1:56" ht="27.75" customHeight="1" x14ac:dyDescent="0.45">
      <c r="A133" s="3">
        <v>45783</v>
      </c>
      <c r="B133" s="14" t="s">
        <v>623</v>
      </c>
      <c r="C133" s="9" t="s">
        <v>203</v>
      </c>
      <c r="D133" s="13" t="s">
        <v>597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386.78226766666666</v>
      </c>
    </row>
    <row r="134" spans="1:56" ht="27.75" customHeight="1" x14ac:dyDescent="0.45">
      <c r="A134" s="3">
        <v>45783</v>
      </c>
      <c r="B134" s="14" t="s">
        <v>623</v>
      </c>
      <c r="C134" s="9" t="s">
        <v>203</v>
      </c>
      <c r="D134" s="13" t="s">
        <v>598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45628</v>
      </c>
      <c r="B135" s="14" t="s">
        <v>245</v>
      </c>
      <c r="C135" s="9" t="s">
        <v>113</v>
      </c>
      <c r="D135" s="13" t="s">
        <v>158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45807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128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285</v>
      </c>
      <c r="AZ135" s="2">
        <v>0</v>
      </c>
      <c r="BA135" s="2">
        <v>0</v>
      </c>
      <c r="BB135" s="2">
        <v>0</v>
      </c>
      <c r="BC135" s="1" t="s">
        <v>129</v>
      </c>
      <c r="BD135" s="56">
        <v>1237.7032565333332</v>
      </c>
    </row>
    <row r="136" spans="1:56" ht="27.75" customHeight="1" x14ac:dyDescent="0.45">
      <c r="A136" s="3">
        <v>45631</v>
      </c>
      <c r="B136" s="14" t="s">
        <v>250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45807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286</v>
      </c>
      <c r="AZ136" s="2">
        <v>0</v>
      </c>
      <c r="BA136" s="2">
        <v>0</v>
      </c>
      <c r="BB136" s="2">
        <v>0</v>
      </c>
      <c r="BC136" s="1" t="s">
        <v>129</v>
      </c>
      <c r="BD136" s="56">
        <v>1237.7032565333332</v>
      </c>
    </row>
    <row r="137" spans="1:56" ht="27.75" customHeight="1" x14ac:dyDescent="0.45">
      <c r="A137" s="3">
        <v>45631</v>
      </c>
      <c r="B137" s="14" t="s">
        <v>251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287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45667</v>
      </c>
      <c r="B138" s="14" t="s">
        <v>293</v>
      </c>
      <c r="C138" s="9" t="s">
        <v>111</v>
      </c>
      <c r="D138" s="13" t="s">
        <v>290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128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317.46284826666664</v>
      </c>
    </row>
    <row r="139" spans="1:56" ht="27.75" customHeight="1" x14ac:dyDescent="0.45">
      <c r="A139" s="3">
        <v>45785</v>
      </c>
      <c r="B139" s="14" t="s">
        <v>624</v>
      </c>
      <c r="C139" s="9" t="s">
        <v>115</v>
      </c>
      <c r="D139" s="13" t="s">
        <v>357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45797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128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3867.8226766666667</v>
      </c>
    </row>
    <row r="140" spans="1:56" ht="27.75" customHeight="1" x14ac:dyDescent="0.45">
      <c r="A140" s="3">
        <v>45785</v>
      </c>
      <c r="B140" s="14" t="s">
        <v>625</v>
      </c>
      <c r="C140" s="9" t="s">
        <v>115</v>
      </c>
      <c r="D140" s="13" t="s">
        <v>626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386.78226766666666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128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21513.800000000003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1547.1290706666666</v>
      </c>
    </row>
    <row r="142" spans="1:56" ht="27.75" customHeight="1" x14ac:dyDescent="0.45">
      <c r="A142" s="3">
        <v>45785</v>
      </c>
      <c r="B142" s="14" t="s">
        <v>625</v>
      </c>
      <c r="C142" s="9" t="s">
        <v>115</v>
      </c>
      <c r="D142" s="13" t="s">
        <v>628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128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5378.4500000000007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386.78226766666666</v>
      </c>
    </row>
    <row r="143" spans="1:56" ht="27.75" customHeight="1" x14ac:dyDescent="0.45">
      <c r="A143" s="3" t="s">
        <v>145</v>
      </c>
      <c r="B143" s="14" t="s">
        <v>145</v>
      </c>
      <c r="C143" s="9" t="s">
        <v>566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217.10408191999997</v>
      </c>
      <c r="Q143" s="10">
        <v>0</v>
      </c>
      <c r="R143" s="10">
        <v>217.10408191999997</v>
      </c>
      <c r="S143" s="9" t="s">
        <v>71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128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773.56453533333331</v>
      </c>
    </row>
    <row r="144" spans="1:56" ht="27.75" customHeight="1" x14ac:dyDescent="0.45">
      <c r="A144" s="3" t="s">
        <v>145</v>
      </c>
      <c r="B144" s="14" t="s">
        <v>145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773.56453533333331</v>
      </c>
    </row>
    <row r="145" spans="1:56" ht="27.75" customHeight="1" x14ac:dyDescent="0.45">
      <c r="A145" s="3" t="s">
        <v>145</v>
      </c>
      <c r="B145" s="14" t="s">
        <v>145</v>
      </c>
      <c r="C145" s="9" t="s">
        <v>111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214243.92000000004</v>
      </c>
      <c r="AB147" s="8">
        <v>5518.15</v>
      </c>
      <c r="AC147" s="8">
        <v>208725.77000000005</v>
      </c>
      <c r="AD147" s="8">
        <v>5518.15</v>
      </c>
      <c r="AE147" s="8">
        <v>208725.77000000005</v>
      </c>
      <c r="AF147" s="8" t="s">
        <v>58</v>
      </c>
      <c r="AG147" s="1" t="s">
        <v>126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81547</v>
      </c>
      <c r="Y150" s="10">
        <v>229375.65000000002</v>
      </c>
      <c r="Z150" s="9" t="s">
        <v>322</v>
      </c>
      <c r="AA150" s="8">
        <v>227510.8259655</v>
      </c>
      <c r="AB150" s="8">
        <v>57869</v>
      </c>
      <c r="AC150" s="8">
        <v>169641.8259655</v>
      </c>
      <c r="AD150" s="8">
        <v>29932</v>
      </c>
      <c r="AE150" s="8">
        <v>197578.8259655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18125.66363166046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63</v>
      </c>
      <c r="U151" s="11">
        <v>1087397</v>
      </c>
      <c r="V151" s="10">
        <v>0</v>
      </c>
      <c r="W151" s="10">
        <v>1087397</v>
      </c>
      <c r="X151" s="10">
        <v>0</v>
      </c>
      <c r="Y151" s="10">
        <v>1141766.8500000001</v>
      </c>
      <c r="Z151" s="9" t="s">
        <v>322</v>
      </c>
      <c r="AA151" s="8">
        <v>1078556.46239</v>
      </c>
      <c r="AB151" s="8">
        <v>0</v>
      </c>
      <c r="AC151" s="8">
        <v>1078556.46239</v>
      </c>
      <c r="AD151" s="8">
        <v>0</v>
      </c>
      <c r="AE151" s="8">
        <v>1078556.46239</v>
      </c>
      <c r="AF151" s="8">
        <v>0</v>
      </c>
      <c r="AG151" s="1" t="s">
        <v>126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519</v>
      </c>
      <c r="AZ151" s="2">
        <v>0</v>
      </c>
      <c r="BA151" s="2">
        <v>0</v>
      </c>
      <c r="BB151" s="2">
        <v>0</v>
      </c>
      <c r="BC151" s="1" t="s">
        <v>324</v>
      </c>
      <c r="BD151" s="56">
        <v>115240.16281816356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322</v>
      </c>
      <c r="AA152" s="8">
        <v>1306067.2883555</v>
      </c>
      <c r="AB152" s="8">
        <v>57869</v>
      </c>
      <c r="AC152" s="8">
        <v>1248198.2883555</v>
      </c>
      <c r="AD152" s="8">
        <v>29932</v>
      </c>
      <c r="AE152" s="8">
        <v>1276135.2883555</v>
      </c>
      <c r="AF152" s="8" t="s">
        <v>58</v>
      </c>
      <c r="AG152" s="1" t="s">
        <v>124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45756</v>
      </c>
      <c r="B153" s="14" t="s">
        <v>447</v>
      </c>
      <c r="C153" s="9" t="s">
        <v>295</v>
      </c>
      <c r="D153" s="13" t="s">
        <v>296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45785</v>
      </c>
      <c r="U153" s="11">
        <v>10000</v>
      </c>
      <c r="V153" s="10">
        <v>0</v>
      </c>
      <c r="W153" s="10">
        <v>10000</v>
      </c>
      <c r="X153" s="10">
        <v>10050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447</v>
      </c>
      <c r="C154" s="9" t="s">
        <v>295</v>
      </c>
      <c r="D154" s="13" t="s">
        <v>297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93</v>
      </c>
      <c r="M154" s="10">
        <v>24</v>
      </c>
      <c r="N154" s="9">
        <v>37</v>
      </c>
      <c r="O154" s="9">
        <v>50</v>
      </c>
      <c r="P154" s="10">
        <v>273.84719423999996</v>
      </c>
      <c r="Q154" s="10">
        <v>0</v>
      </c>
      <c r="R154" s="10">
        <v>273.84719423999996</v>
      </c>
      <c r="S154" s="9" t="s">
        <v>132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9121</v>
      </c>
      <c r="Y154" s="10">
        <v>922.95</v>
      </c>
      <c r="Z154" s="9" t="s">
        <v>84</v>
      </c>
      <c r="AA154" s="8">
        <v>915.44641650000005</v>
      </c>
      <c r="AB154" s="8">
        <v>915.44641650000005</v>
      </c>
      <c r="AC154" s="8">
        <v>0</v>
      </c>
      <c r="AD154" s="8">
        <v>0</v>
      </c>
      <c r="AE154" s="8">
        <v>0</v>
      </c>
      <c r="AF154" s="8" t="s">
        <v>402</v>
      </c>
      <c r="AG154" s="1" t="s">
        <v>61</v>
      </c>
      <c r="AH154" s="1" t="s">
        <v>72</v>
      </c>
      <c r="AI154" s="1">
        <v>3</v>
      </c>
      <c r="AJ154" s="3">
        <v>45785</v>
      </c>
      <c r="AK154" s="3">
        <v>0</v>
      </c>
      <c r="AL154" s="3">
        <v>45775</v>
      </c>
      <c r="AM154" s="3">
        <v>45782</v>
      </c>
      <c r="AN154" s="3">
        <v>45783</v>
      </c>
      <c r="AO154" s="3">
        <v>45783</v>
      </c>
      <c r="AP154" s="3">
        <v>45780</v>
      </c>
      <c r="AQ154" s="3">
        <v>45784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447</v>
      </c>
      <c r="C155" s="9" t="s">
        <v>295</v>
      </c>
      <c r="D155" s="13" t="s">
        <v>425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93</v>
      </c>
      <c r="M155" s="10">
        <v>24</v>
      </c>
      <c r="N155" s="9">
        <v>37</v>
      </c>
      <c r="O155" s="9">
        <v>50</v>
      </c>
      <c r="P155" s="10">
        <v>136.92359711999998</v>
      </c>
      <c r="Q155" s="10">
        <v>0</v>
      </c>
      <c r="R155" s="10">
        <v>136.92359711999998</v>
      </c>
      <c r="S155" s="9" t="s">
        <v>132</v>
      </c>
      <c r="T155" s="12">
        <v>45785</v>
      </c>
      <c r="U155" s="11">
        <v>5000</v>
      </c>
      <c r="V155" s="10">
        <v>0</v>
      </c>
      <c r="W155" s="10">
        <v>5000</v>
      </c>
      <c r="X155" s="10">
        <v>4910</v>
      </c>
      <c r="Y155" s="10">
        <v>94.5</v>
      </c>
      <c r="Z155" s="9" t="s">
        <v>84</v>
      </c>
      <c r="AA155" s="8">
        <v>93.731715000000008</v>
      </c>
      <c r="AB155" s="8">
        <v>93.731715000000008</v>
      </c>
      <c r="AC155" s="8">
        <v>0</v>
      </c>
      <c r="AD155" s="8">
        <v>0</v>
      </c>
      <c r="AE155" s="8">
        <v>0</v>
      </c>
      <c r="AF155" s="8" t="s">
        <v>402</v>
      </c>
      <c r="AG155" s="1" t="s">
        <v>61</v>
      </c>
      <c r="AH155" s="1" t="s">
        <v>72</v>
      </c>
      <c r="AI155" s="1">
        <v>3</v>
      </c>
      <c r="AJ155" s="3">
        <v>45785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45780</v>
      </c>
      <c r="AQ155" s="3">
        <v>45784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 t="s">
        <v>145</v>
      </c>
      <c r="B156" s="14" t="s">
        <v>145</v>
      </c>
      <c r="C156" s="9" t="s">
        <v>257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5019</v>
      </c>
      <c r="AC156" s="8">
        <v>6017.2999999999993</v>
      </c>
      <c r="AD156" s="8">
        <v>0</v>
      </c>
      <c r="AE156" s="8">
        <v>11036.3</v>
      </c>
      <c r="AF156" s="8" t="s">
        <v>402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449.79317499999985</v>
      </c>
    </row>
    <row r="157" spans="1:56" ht="27.75" customHeight="1" x14ac:dyDescent="0.45">
      <c r="A157" s="3" t="s">
        <v>145</v>
      </c>
      <c r="B157" s="14" t="s">
        <v>145</v>
      </c>
      <c r="C157" s="9" t="s">
        <v>282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2965.6913</v>
      </c>
    </row>
    <row r="158" spans="1:56" ht="27.75" customHeight="1" x14ac:dyDescent="0.45">
      <c r="A158" s="3" t="s">
        <v>145</v>
      </c>
      <c r="B158" s="14" t="s">
        <v>145</v>
      </c>
      <c r="C158" s="9" t="s">
        <v>295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741.42282499999999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71557.678131499997</v>
      </c>
      <c r="AB160" s="8">
        <v>6028.1781314999998</v>
      </c>
      <c r="AC160" s="8">
        <v>65529.5</v>
      </c>
      <c r="AD160" s="8">
        <v>0</v>
      </c>
      <c r="AE160" s="8">
        <v>20955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195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197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196</v>
      </c>
      <c r="BD161" s="56">
        <v>800.41704844444439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0</v>
      </c>
    </row>
    <row r="163" spans="1:56" ht="27.75" customHeight="1" x14ac:dyDescent="0.45">
      <c r="A163" s="3">
        <v>45749</v>
      </c>
      <c r="B163" s="14" t="s">
        <v>397</v>
      </c>
      <c r="C163" s="9" t="s">
        <v>398</v>
      </c>
      <c r="D163" s="13" t="s">
        <v>399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0</v>
      </c>
      <c r="Q163" s="10">
        <v>0</v>
      </c>
      <c r="R163" s="10">
        <v>0</v>
      </c>
      <c r="S163" s="9" t="s">
        <v>71</v>
      </c>
      <c r="T163" s="12">
        <v>45789</v>
      </c>
      <c r="U163" s="11">
        <v>8000</v>
      </c>
      <c r="V163" s="10">
        <v>8100</v>
      </c>
      <c r="W163" s="10">
        <v>0</v>
      </c>
      <c r="X163" s="10">
        <v>8400</v>
      </c>
      <c r="Y163" s="10">
        <v>0</v>
      </c>
      <c r="Z163" s="9" t="s">
        <v>275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300</v>
      </c>
      <c r="AG163" s="1" t="s">
        <v>125</v>
      </c>
      <c r="AH163" s="1" t="s">
        <v>68</v>
      </c>
      <c r="AI163" s="1">
        <v>4</v>
      </c>
      <c r="AJ163" s="3">
        <v>45789</v>
      </c>
      <c r="AK163" s="3">
        <v>45785</v>
      </c>
      <c r="AL163" s="3">
        <v>45779</v>
      </c>
      <c r="AM163" s="3">
        <v>45786</v>
      </c>
      <c r="AN163" s="3">
        <v>45787</v>
      </c>
      <c r="AO163" s="3">
        <v>45787</v>
      </c>
      <c r="AP163" s="3">
        <v>45784</v>
      </c>
      <c r="AQ163" s="3">
        <v>45788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587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7.75" customHeight="1" x14ac:dyDescent="0.45">
      <c r="A164" s="3">
        <v>45772</v>
      </c>
      <c r="B164" s="14" t="s">
        <v>573</v>
      </c>
      <c r="C164" s="9" t="s">
        <v>555</v>
      </c>
      <c r="D164" s="13" t="s">
        <v>556</v>
      </c>
      <c r="E164" s="9">
        <v>23</v>
      </c>
      <c r="F164" s="9">
        <v>36</v>
      </c>
      <c r="G164" s="9" t="s">
        <v>60</v>
      </c>
      <c r="H164" s="9" t="s">
        <v>66</v>
      </c>
      <c r="I164" s="9">
        <v>110</v>
      </c>
      <c r="J164" s="9" t="s">
        <v>57</v>
      </c>
      <c r="K164" s="9">
        <v>5</v>
      </c>
      <c r="L164" s="9" t="s">
        <v>239</v>
      </c>
      <c r="M164" s="10">
        <v>24</v>
      </c>
      <c r="N164" s="9">
        <v>39</v>
      </c>
      <c r="O164" s="9">
        <v>60</v>
      </c>
      <c r="P164" s="10">
        <v>173.18984716799994</v>
      </c>
      <c r="Q164" s="10">
        <v>0</v>
      </c>
      <c r="R164" s="10">
        <v>173.18984716799994</v>
      </c>
      <c r="S164" s="9" t="s">
        <v>71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275</v>
      </c>
      <c r="AA164" s="8">
        <v>5238.75</v>
      </c>
      <c r="AB164" s="8">
        <v>3334</v>
      </c>
      <c r="AC164" s="8">
        <v>1904.75</v>
      </c>
      <c r="AD164" s="8">
        <v>1334</v>
      </c>
      <c r="AE164" s="8">
        <v>3904.75</v>
      </c>
      <c r="AF164" s="8" t="s">
        <v>300</v>
      </c>
      <c r="AG164" s="1" t="s">
        <v>122</v>
      </c>
      <c r="AH164" s="1" t="s">
        <v>68</v>
      </c>
      <c r="AI164" s="1">
        <v>4</v>
      </c>
      <c r="AJ164" s="3">
        <v>45790</v>
      </c>
      <c r="AK164" s="3">
        <v>45786</v>
      </c>
      <c r="AL164" s="3">
        <v>45780</v>
      </c>
      <c r="AM164" s="3">
        <v>45787</v>
      </c>
      <c r="AN164" s="3">
        <v>45788</v>
      </c>
      <c r="AO164" s="3">
        <v>45788</v>
      </c>
      <c r="AP164" s="3">
        <v>45785</v>
      </c>
      <c r="AQ164" s="3">
        <v>45789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108</v>
      </c>
      <c r="BD164" s="56">
        <v>167.93545833333332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948.4000166666666</v>
      </c>
    </row>
    <row r="166" spans="1:56" ht="27.75" customHeight="1" x14ac:dyDescent="0.45">
      <c r="A166" s="3">
        <v>45727</v>
      </c>
      <c r="B166" s="14" t="s">
        <v>363</v>
      </c>
      <c r="C166" s="9" t="s">
        <v>115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240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275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278</v>
      </c>
      <c r="AG166" s="1" t="s">
        <v>122</v>
      </c>
      <c r="AH166" s="1" t="s">
        <v>162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102.23013166666668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275</v>
      </c>
      <c r="AA167" s="8">
        <v>17155.160000000003</v>
      </c>
      <c r="AB167" s="8">
        <v>3334</v>
      </c>
      <c r="AC167" s="8">
        <v>13821.160000000002</v>
      </c>
      <c r="AD167" s="8">
        <v>1334</v>
      </c>
      <c r="AE167" s="8">
        <v>5064.26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276</v>
      </c>
      <c r="BD167" s="56">
        <v>0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156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3256.5612287999998</v>
      </c>
      <c r="Q168" s="10">
        <v>3256.5612287999998</v>
      </c>
      <c r="R168" s="10">
        <v>0</v>
      </c>
      <c r="S168" s="9" t="s">
        <v>100</v>
      </c>
      <c r="T168" s="12">
        <v>45797</v>
      </c>
      <c r="U168" s="11">
        <v>100000</v>
      </c>
      <c r="V168" s="10">
        <v>0</v>
      </c>
      <c r="W168" s="10">
        <v>100000</v>
      </c>
      <c r="X168" s="10">
        <v>0</v>
      </c>
      <c r="Y168" s="10">
        <v>105000</v>
      </c>
      <c r="Z168" s="9" t="s">
        <v>319</v>
      </c>
      <c r="AA168" s="8">
        <v>107569.00000000001</v>
      </c>
      <c r="AB168" s="8">
        <v>107569.00000000001</v>
      </c>
      <c r="AC168" s="8">
        <v>0</v>
      </c>
      <c r="AD168" s="8">
        <v>0</v>
      </c>
      <c r="AE168" s="8">
        <v>0</v>
      </c>
      <c r="AF168" s="8" t="s">
        <v>320</v>
      </c>
      <c r="AG168" s="1" t="s">
        <v>123</v>
      </c>
      <c r="AH168" s="1" t="s">
        <v>72</v>
      </c>
      <c r="AI168" s="1">
        <v>3</v>
      </c>
      <c r="AJ168" s="3">
        <v>45797</v>
      </c>
      <c r="AK168" s="3">
        <v>0</v>
      </c>
      <c r="AL168" s="3">
        <v>45787</v>
      </c>
      <c r="AM168" s="3">
        <v>45794</v>
      </c>
      <c r="AN168" s="3">
        <v>45795</v>
      </c>
      <c r="AO168" s="3">
        <v>45795</v>
      </c>
      <c r="AP168" s="3">
        <v>45792</v>
      </c>
      <c r="AQ168" s="3">
        <v>45796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340</v>
      </c>
      <c r="AZ168" s="2">
        <v>0</v>
      </c>
      <c r="BA168" s="2">
        <v>0</v>
      </c>
      <c r="BB168" s="2">
        <v>0</v>
      </c>
      <c r="BC168" s="1" t="s">
        <v>120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264</v>
      </c>
      <c r="R169" s="10">
        <v>6249.1224575999995</v>
      </c>
      <c r="S169" s="9" t="s">
        <v>100</v>
      </c>
      <c r="T169" s="12">
        <v>45828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319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45828</v>
      </c>
      <c r="AK169" s="3">
        <v>0</v>
      </c>
      <c r="AL169" s="3">
        <v>45818</v>
      </c>
      <c r="AM169" s="3">
        <v>45825</v>
      </c>
      <c r="AN169" s="3">
        <v>45826</v>
      </c>
      <c r="AO169" s="3">
        <v>45826</v>
      </c>
      <c r="AP169" s="3">
        <v>45823</v>
      </c>
      <c r="AQ169" s="3">
        <v>45827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27559.954687222227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0</v>
      </c>
      <c r="R170" s="10">
        <v>6513.1224575999995</v>
      </c>
      <c r="S170" s="9" t="s">
        <v>100</v>
      </c>
      <c r="T170" s="12">
        <v>45858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101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45858</v>
      </c>
      <c r="AK170" s="3">
        <v>0</v>
      </c>
      <c r="AL170" s="3">
        <v>45848</v>
      </c>
      <c r="AM170" s="3">
        <v>45855</v>
      </c>
      <c r="AN170" s="3">
        <v>45856</v>
      </c>
      <c r="AO170" s="3">
        <v>45856</v>
      </c>
      <c r="AP170" s="3">
        <v>45853</v>
      </c>
      <c r="AQ170" s="3">
        <v>45857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4884.8418431999999</v>
      </c>
      <c r="Q171" s="10">
        <v>0</v>
      </c>
      <c r="R171" s="10">
        <v>4884.8418431999999</v>
      </c>
      <c r="S171" s="9" t="s">
        <v>100</v>
      </c>
      <c r="T171" s="12">
        <v>45858</v>
      </c>
      <c r="U171" s="11">
        <v>150000</v>
      </c>
      <c r="V171" s="10">
        <v>0</v>
      </c>
      <c r="W171" s="10">
        <v>150000</v>
      </c>
      <c r="X171" s="10">
        <v>0</v>
      </c>
      <c r="Y171" s="10">
        <v>157500</v>
      </c>
      <c r="Z171" s="9" t="s">
        <v>319</v>
      </c>
      <c r="AA171" s="8">
        <v>161353.5</v>
      </c>
      <c r="AB171" s="8">
        <v>0</v>
      </c>
      <c r="AC171" s="8">
        <v>161353.5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20669.966015416667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>
        <v>45889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101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122</v>
      </c>
      <c r="AH172" s="1" t="s">
        <v>72</v>
      </c>
      <c r="AI172" s="1">
        <v>3</v>
      </c>
      <c r="AJ172" s="3">
        <v>45889</v>
      </c>
      <c r="AK172" s="3">
        <v>0</v>
      </c>
      <c r="AL172" s="3">
        <v>45879</v>
      </c>
      <c r="AM172" s="3">
        <v>45886</v>
      </c>
      <c r="AN172" s="3">
        <v>45887</v>
      </c>
      <c r="AO172" s="3">
        <v>45887</v>
      </c>
      <c r="AP172" s="3">
        <v>45884</v>
      </c>
      <c r="AQ172" s="3">
        <v>45888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100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101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14645.084321243019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100</v>
      </c>
      <c r="T174" s="12" t="s">
        <v>141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319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72</v>
      </c>
      <c r="AI174" s="1">
        <v>3</v>
      </c>
      <c r="AJ174" s="3" t="s">
        <v>141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323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101</v>
      </c>
      <c r="AA176" s="8">
        <v>1028658.6818200002</v>
      </c>
      <c r="AB176" s="8">
        <v>107569.00000000001</v>
      </c>
      <c r="AC176" s="8">
        <v>921089.68182000006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121</v>
      </c>
      <c r="BD176" s="56">
        <v>0</v>
      </c>
    </row>
    <row r="177" spans="1:56" ht="27.75" customHeight="1" x14ac:dyDescent="0.45">
      <c r="A177" s="3">
        <v>45782</v>
      </c>
      <c r="B177" s="14" t="s">
        <v>137</v>
      </c>
      <c r="C177" s="9" t="s">
        <v>149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45792</v>
      </c>
      <c r="U177" s="11">
        <v>10000</v>
      </c>
      <c r="V177" s="10">
        <v>0</v>
      </c>
      <c r="W177" s="10">
        <v>10000</v>
      </c>
      <c r="X177" s="10">
        <v>0</v>
      </c>
      <c r="Y177" s="10">
        <v>0</v>
      </c>
      <c r="Z177" s="9" t="s">
        <v>85</v>
      </c>
      <c r="AA177" s="8">
        <v>11315.7</v>
      </c>
      <c r="AB177" s="8">
        <v>6866</v>
      </c>
      <c r="AC177" s="8">
        <v>4449.7000000000007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45792</v>
      </c>
      <c r="AK177" s="3">
        <v>0</v>
      </c>
      <c r="AL177" s="3">
        <v>0</v>
      </c>
      <c r="AM177" s="3">
        <v>0</v>
      </c>
      <c r="AN177" s="3">
        <v>0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359.28855444444446</v>
      </c>
    </row>
    <row r="178" spans="1:56" ht="27.75" customHeight="1" x14ac:dyDescent="0.45">
      <c r="A178" s="3" t="s">
        <v>145</v>
      </c>
      <c r="B178" s="14" t="s">
        <v>145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913.67990999999995</v>
      </c>
    </row>
    <row r="179" spans="1:56" ht="27.75" customHeight="1" x14ac:dyDescent="0.45">
      <c r="A179" s="3" t="s">
        <v>145</v>
      </c>
      <c r="B179" s="14" t="s">
        <v>145</v>
      </c>
      <c r="C179" s="9" t="s">
        <v>152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3925.4396133333335</v>
      </c>
    </row>
    <row r="180" spans="1:56" ht="27.75" customHeight="1" x14ac:dyDescent="0.45">
      <c r="A180" s="3" t="s">
        <v>145</v>
      </c>
      <c r="B180" s="14" t="s">
        <v>145</v>
      </c>
      <c r="C180" s="9" t="s">
        <v>202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214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958.79990555555537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83121.5</v>
      </c>
      <c r="AB181" s="8">
        <v>6866</v>
      </c>
      <c r="AC181" s="8">
        <v>76255.5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 t="s">
        <v>145</v>
      </c>
      <c r="B182" s="14" t="s">
        <v>145</v>
      </c>
      <c r="C182" s="9" t="s">
        <v>222</v>
      </c>
      <c r="D182" s="13" t="s">
        <v>403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209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163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24866.6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2234.1258622222217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58</v>
      </c>
      <c r="AG183" s="1" t="s">
        <v>125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 t="s">
        <v>145</v>
      </c>
      <c r="B184" s="14" t="s">
        <v>145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242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124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542.13559111111113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242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2471.1874488888889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242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124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243</v>
      </c>
      <c r="BD186" s="56">
        <v>0</v>
      </c>
    </row>
    <row r="187" spans="1:56" ht="27.75" customHeight="1" x14ac:dyDescent="0.45">
      <c r="A187" s="3">
        <v>45723</v>
      </c>
      <c r="B187" s="14" t="s">
        <v>358</v>
      </c>
      <c r="C187" s="9" t="s">
        <v>113</v>
      </c>
      <c r="D187" s="13" t="s">
        <v>158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45791</v>
      </c>
      <c r="U187" s="11">
        <v>9954</v>
      </c>
      <c r="V187" s="10">
        <v>0</v>
      </c>
      <c r="W187" s="10">
        <v>9954</v>
      </c>
      <c r="X187" s="10">
        <v>21000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278</v>
      </c>
      <c r="AG187" s="1" t="s">
        <v>123</v>
      </c>
      <c r="AH187" s="1" t="s">
        <v>68</v>
      </c>
      <c r="AI187" s="1">
        <v>4</v>
      </c>
      <c r="AJ187" s="3">
        <v>45791</v>
      </c>
      <c r="AK187" s="3">
        <v>45787</v>
      </c>
      <c r="AL187" s="3">
        <v>45781</v>
      </c>
      <c r="AM187" s="3">
        <v>45788</v>
      </c>
      <c r="AN187" s="3">
        <v>45789</v>
      </c>
      <c r="AO187" s="3">
        <v>45789</v>
      </c>
      <c r="AP187" s="3">
        <v>45786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45">
      <c r="A188" s="3">
        <v>45723</v>
      </c>
      <c r="B188" s="14" t="s">
        <v>359</v>
      </c>
      <c r="C188" s="9" t="s">
        <v>113</v>
      </c>
      <c r="D188" s="13" t="s">
        <v>158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45791</v>
      </c>
      <c r="U188" s="11">
        <v>10000</v>
      </c>
      <c r="V188" s="10">
        <v>0</v>
      </c>
      <c r="W188" s="10">
        <v>10000</v>
      </c>
      <c r="X188" s="10">
        <v>11650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278</v>
      </c>
      <c r="AG188" s="1" t="s">
        <v>123</v>
      </c>
      <c r="AH188" s="1" t="s">
        <v>68</v>
      </c>
      <c r="AI188" s="1">
        <v>4</v>
      </c>
      <c r="AJ188" s="3">
        <v>45791</v>
      </c>
      <c r="AK188" s="3">
        <v>45787</v>
      </c>
      <c r="AL188" s="3">
        <v>45781</v>
      </c>
      <c r="AM188" s="3">
        <v>45788</v>
      </c>
      <c r="AN188" s="3">
        <v>45789</v>
      </c>
      <c r="AO188" s="3">
        <v>45789</v>
      </c>
      <c r="AP188" s="3">
        <v>45786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45723</v>
      </c>
      <c r="B189" s="14" t="s">
        <v>359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45798</v>
      </c>
      <c r="U189" s="11">
        <v>10000</v>
      </c>
      <c r="V189" s="10">
        <v>0</v>
      </c>
      <c r="W189" s="10">
        <v>10000</v>
      </c>
      <c r="X189" s="10">
        <v>11650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278</v>
      </c>
      <c r="AG189" s="1" t="s">
        <v>125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45798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89</v>
      </c>
      <c r="AA190" s="8">
        <v>18649.949999999997</v>
      </c>
      <c r="AB190" s="8">
        <v>18649.949999999997</v>
      </c>
      <c r="AC190" s="8">
        <v>0</v>
      </c>
      <c r="AD190" s="8">
        <v>0</v>
      </c>
      <c r="AE190" s="8">
        <v>18649.949999999997</v>
      </c>
      <c r="AF190" s="8" t="s">
        <v>278</v>
      </c>
      <c r="AG190" s="1" t="s">
        <v>125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0</v>
      </c>
      <c r="Y191" s="10">
        <v>26250</v>
      </c>
      <c r="Z191" s="9" t="s">
        <v>89</v>
      </c>
      <c r="AA191" s="8">
        <v>31083.25</v>
      </c>
      <c r="AB191" s="8">
        <v>18650</v>
      </c>
      <c r="AC191" s="8">
        <v>12433.25</v>
      </c>
      <c r="AD191" s="8">
        <v>0</v>
      </c>
      <c r="AE191" s="8">
        <v>31083.25</v>
      </c>
      <c r="AF191" s="8" t="s">
        <v>278</v>
      </c>
      <c r="AG191" s="1" t="s">
        <v>122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1282.2825166666669</v>
      </c>
    </row>
    <row r="192" spans="1:56" ht="27.75" customHeight="1" x14ac:dyDescent="0.45">
      <c r="A192" s="3">
        <v>45785</v>
      </c>
      <c r="B192" s="14" t="s">
        <v>137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45786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89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12433.3</v>
      </c>
      <c r="AF192" s="8" t="s">
        <v>278</v>
      </c>
      <c r="AG192" s="1" t="s">
        <v>122</v>
      </c>
      <c r="AH192" s="1" t="s">
        <v>68</v>
      </c>
      <c r="AI192" s="1">
        <v>4</v>
      </c>
      <c r="AJ192" s="3">
        <v>45786</v>
      </c>
      <c r="AK192" s="3">
        <v>45782</v>
      </c>
      <c r="AL192" s="3">
        <v>45776</v>
      </c>
      <c r="AM192" s="3">
        <v>45783</v>
      </c>
      <c r="AN192" s="3">
        <v>45784</v>
      </c>
      <c r="AO192" s="3">
        <v>45784</v>
      </c>
      <c r="AP192" s="3">
        <v>45781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157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45785</v>
      </c>
      <c r="B193" s="14" t="s">
        <v>137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45793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 t="s">
        <v>278</v>
      </c>
      <c r="AG193" s="1" t="s">
        <v>123</v>
      </c>
      <c r="AH193" s="1" t="s">
        <v>68</v>
      </c>
      <c r="AI193" s="1">
        <v>4</v>
      </c>
      <c r="AJ193" s="3">
        <v>45793</v>
      </c>
      <c r="AK193" s="3">
        <v>45789</v>
      </c>
      <c r="AL193" s="3">
        <v>45783</v>
      </c>
      <c r="AM193" s="3">
        <v>45790</v>
      </c>
      <c r="AN193" s="3">
        <v>45791</v>
      </c>
      <c r="AO193" s="3">
        <v>45791</v>
      </c>
      <c r="AP193" s="3">
        <v>45788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157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2564.5753466666665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87033.1</v>
      </c>
      <c r="AB194" s="8">
        <v>49733.25</v>
      </c>
      <c r="AC194" s="8">
        <v>37299.85</v>
      </c>
      <c r="AD194" s="8">
        <v>0</v>
      </c>
      <c r="AE194" s="8">
        <v>87033.1</v>
      </c>
      <c r="AF194" s="8" t="s">
        <v>58</v>
      </c>
      <c r="AG194" s="1" t="s">
        <v>125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109</v>
      </c>
      <c r="BD194" s="56">
        <v>0</v>
      </c>
    </row>
    <row r="195" spans="1:56" ht="27.75" customHeight="1" x14ac:dyDescent="0.45">
      <c r="A195" s="3">
        <v>45768</v>
      </c>
      <c r="B195" s="14" t="s">
        <v>529</v>
      </c>
      <c r="C195" s="9" t="s">
        <v>164</v>
      </c>
      <c r="D195" s="13" t="s">
        <v>165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45792</v>
      </c>
      <c r="U195" s="11">
        <v>50000</v>
      </c>
      <c r="V195" s="10">
        <v>5677</v>
      </c>
      <c r="W195" s="10">
        <v>44323</v>
      </c>
      <c r="X195" s="10">
        <v>0</v>
      </c>
      <c r="Y195" s="10">
        <v>46539.15</v>
      </c>
      <c r="Z195" s="9" t="s">
        <v>136</v>
      </c>
      <c r="AA195" s="8">
        <v>52631.34635</v>
      </c>
      <c r="AB195" s="8">
        <v>36408</v>
      </c>
      <c r="AC195" s="8">
        <v>16223.34635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166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0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1823.3238703361112</v>
      </c>
    </row>
    <row r="196" spans="1:56" ht="27.75" customHeight="1" x14ac:dyDescent="0.45">
      <c r="A196" s="3" t="s">
        <v>145</v>
      </c>
      <c r="B196" s="14" t="s">
        <v>145</v>
      </c>
      <c r="C196" s="9" t="s">
        <v>113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45807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136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45807</v>
      </c>
      <c r="AK196" s="3">
        <v>0</v>
      </c>
      <c r="AL196" s="3">
        <v>0</v>
      </c>
      <c r="AM196" s="3">
        <v>0</v>
      </c>
      <c r="AN196" s="3">
        <v>0</v>
      </c>
      <c r="AO196" s="3">
        <v>45806</v>
      </c>
      <c r="AP196" s="3">
        <v>45802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1522.9705944444447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136</v>
      </c>
      <c r="AA197" s="8">
        <v>66182.246350000001</v>
      </c>
      <c r="AB197" s="8">
        <v>36408</v>
      </c>
      <c r="AC197" s="8">
        <v>29774.246350000001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167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017-435A-4D27-9938-84A8EEB17564}">
  <sheetPr>
    <tabColor rgb="FFFFFF00"/>
  </sheetPr>
  <dimension ref="A1:BD190"/>
  <sheetViews>
    <sheetView zoomScale="80" zoomScaleNormal="80" workbookViewId="0">
      <selection activeCell="F21" sqref="F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45784</v>
      </c>
      <c r="E3" s="81" t="s">
        <v>52</v>
      </c>
      <c r="F3" s="81"/>
      <c r="G3" s="82">
        <v>11.13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122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230.59840000000005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45755</v>
      </c>
      <c r="B14" s="14" t="s">
        <v>426</v>
      </c>
      <c r="C14" s="9" t="s">
        <v>146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0</v>
      </c>
      <c r="W14" s="10">
        <v>12000</v>
      </c>
      <c r="X14" s="10">
        <v>12600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126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419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45755</v>
      </c>
      <c r="B15" s="14" t="s">
        <v>428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427</v>
      </c>
      <c r="C16" s="9" t="s">
        <v>146</v>
      </c>
      <c r="D16" s="13" t="s">
        <v>244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45769</v>
      </c>
      <c r="B17" s="14" t="s">
        <v>530</v>
      </c>
      <c r="C17" s="9" t="s">
        <v>334</v>
      </c>
      <c r="D17" s="13" t="s">
        <v>219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132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186</v>
      </c>
      <c r="AA17" s="8">
        <v>12981.622500000001</v>
      </c>
      <c r="AB17" s="8">
        <v>0</v>
      </c>
      <c r="AC17" s="8">
        <v>12981.622500000001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942.75427400000035</v>
      </c>
    </row>
    <row r="18" spans="1:56" ht="27.75" customHeight="1" x14ac:dyDescent="0.45">
      <c r="A18" s="3" t="s">
        <v>145</v>
      </c>
      <c r="B18" s="14" t="s">
        <v>145</v>
      </c>
      <c r="C18" s="9" t="s">
        <v>339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 t="s">
        <v>145</v>
      </c>
      <c r="B19" s="14" t="s">
        <v>145</v>
      </c>
      <c r="C19" s="9" t="s">
        <v>559</v>
      </c>
      <c r="D19" s="13" t="s">
        <v>560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186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360.15901777777782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586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 t="s">
        <v>145</v>
      </c>
      <c r="B22" s="14" t="s">
        <v>145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186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6391.5543999999991</v>
      </c>
    </row>
    <row r="23" spans="1:56" ht="27.75" customHeight="1" x14ac:dyDescent="0.45">
      <c r="A23" s="3" t="s">
        <v>145</v>
      </c>
      <c r="B23" s="14" t="s">
        <v>145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186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3834.93264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194521.77249999999</v>
      </c>
      <c r="AB24" s="8">
        <v>0</v>
      </c>
      <c r="AC24" s="8">
        <v>194521.77249999999</v>
      </c>
      <c r="AD24" s="8">
        <v>0</v>
      </c>
      <c r="AE24" s="8">
        <v>0</v>
      </c>
      <c r="AF24" s="8" t="s">
        <v>58</v>
      </c>
      <c r="AG24" s="1" t="s">
        <v>124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189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45785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192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 t="s">
        <v>501</v>
      </c>
      <c r="AG25" s="1" t="s">
        <v>123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662.93796800000007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192</v>
      </c>
      <c r="AA26" s="8">
        <v>4400.55</v>
      </c>
      <c r="AB26" s="8">
        <v>1772</v>
      </c>
      <c r="AC26" s="8">
        <v>2628.55</v>
      </c>
      <c r="AD26" s="8">
        <v>0</v>
      </c>
      <c r="AE26" s="8">
        <v>0</v>
      </c>
      <c r="AF26" s="8" t="s">
        <v>501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197.99406844444448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249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45785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501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267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505</v>
      </c>
      <c r="AG28" s="1" t="s">
        <v>125</v>
      </c>
      <c r="AH28" s="1" t="s">
        <v>74</v>
      </c>
      <c r="AI28" s="1">
        <v>2</v>
      </c>
      <c r="AJ28" s="3">
        <v>45789</v>
      </c>
      <c r="AK28" s="3">
        <v>0</v>
      </c>
      <c r="AL28" s="3">
        <v>45780</v>
      </c>
      <c r="AM28" s="3">
        <v>45787</v>
      </c>
      <c r="AN28" s="3">
        <v>45788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 t="s">
        <v>601</v>
      </c>
      <c r="AZ28" s="2">
        <v>0</v>
      </c>
      <c r="BA28" s="2">
        <v>0</v>
      </c>
      <c r="BB28" s="2">
        <v>0</v>
      </c>
      <c r="BC28" s="1" t="s">
        <v>193</v>
      </c>
      <c r="BD28" s="56">
        <v>331.46898400000003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505</v>
      </c>
      <c r="AG29" s="1" t="s">
        <v>123</v>
      </c>
      <c r="AH29" s="1" t="s">
        <v>74</v>
      </c>
      <c r="AI29" s="1">
        <v>2</v>
      </c>
      <c r="AJ29" s="3">
        <v>45789</v>
      </c>
      <c r="AK29" s="3">
        <v>0</v>
      </c>
      <c r="AL29" s="3">
        <v>45780</v>
      </c>
      <c r="AM29" s="3">
        <v>45787</v>
      </c>
      <c r="AN29" s="3">
        <v>45788</v>
      </c>
      <c r="AO29" s="3">
        <v>45788</v>
      </c>
      <c r="AP29" s="3">
        <v>45784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 t="s">
        <v>601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433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505</v>
      </c>
      <c r="AG30" s="1" t="s">
        <v>123</v>
      </c>
      <c r="AH30" s="1" t="s">
        <v>74</v>
      </c>
      <c r="AI30" s="1">
        <v>2</v>
      </c>
      <c r="AJ30" s="3">
        <v>45789</v>
      </c>
      <c r="AK30" s="3">
        <v>0</v>
      </c>
      <c r="AL30" s="3">
        <v>45780</v>
      </c>
      <c r="AM30" s="3">
        <v>45787</v>
      </c>
      <c r="AN30" s="3">
        <v>45788</v>
      </c>
      <c r="AO30" s="3">
        <v>45788</v>
      </c>
      <c r="AP30" s="3">
        <v>45784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 t="s">
        <v>601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507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45789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192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505</v>
      </c>
      <c r="AG31" s="1" t="s">
        <v>123</v>
      </c>
      <c r="AH31" s="1" t="s">
        <v>77</v>
      </c>
      <c r="AI31" s="1">
        <v>1</v>
      </c>
      <c r="AJ31" s="3">
        <v>45789</v>
      </c>
      <c r="AK31" s="3">
        <v>0</v>
      </c>
      <c r="AL31" s="3">
        <v>0</v>
      </c>
      <c r="AM31" s="3">
        <v>0</v>
      </c>
      <c r="AN31" s="3">
        <v>0</v>
      </c>
      <c r="AO31" s="3">
        <v>45788</v>
      </c>
      <c r="AP31" s="3">
        <v>45784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 t="s">
        <v>601</v>
      </c>
      <c r="AZ31" s="2">
        <v>0</v>
      </c>
      <c r="BA31" s="2">
        <v>0</v>
      </c>
      <c r="BB31" s="2">
        <v>0</v>
      </c>
      <c r="BC31" s="1" t="s">
        <v>193</v>
      </c>
      <c r="BD31" s="56">
        <v>789.21186666666665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504</v>
      </c>
      <c r="AG33" s="1" t="s">
        <v>125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225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192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662.93796800000007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137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192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125</v>
      </c>
      <c r="AH36" s="1" t="s">
        <v>77</v>
      </c>
      <c r="AI36" s="1">
        <v>1</v>
      </c>
      <c r="AJ36" s="3">
        <v>45793</v>
      </c>
      <c r="AK36" s="3">
        <v>0</v>
      </c>
      <c r="AL36" s="3">
        <v>0</v>
      </c>
      <c r="AM36" s="3">
        <v>0</v>
      </c>
      <c r="AN36" s="3">
        <v>0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394.60593333333333</v>
      </c>
    </row>
    <row r="37" spans="1:56" ht="27.75" customHeight="1" x14ac:dyDescent="0.45">
      <c r="A37" s="3">
        <v>45784</v>
      </c>
      <c r="B37" s="14" t="s">
        <v>602</v>
      </c>
      <c r="C37" s="9" t="s">
        <v>73</v>
      </c>
      <c r="D37" s="13" t="s">
        <v>408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603</v>
      </c>
      <c r="AG37" s="1" t="s">
        <v>123</v>
      </c>
      <c r="AH37" s="1" t="s">
        <v>74</v>
      </c>
      <c r="AI37" s="1">
        <v>2</v>
      </c>
      <c r="AJ37" s="3">
        <v>45797</v>
      </c>
      <c r="AK37" s="3">
        <v>0</v>
      </c>
      <c r="AL37" s="3">
        <v>45788</v>
      </c>
      <c r="AM37" s="3">
        <v>45795</v>
      </c>
      <c r="AN37" s="3">
        <v>45796</v>
      </c>
      <c r="AO37" s="3">
        <v>45796</v>
      </c>
      <c r="AP37" s="3">
        <v>45792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45784</v>
      </c>
      <c r="B38" s="14" t="s">
        <v>602</v>
      </c>
      <c r="C38" s="9" t="s">
        <v>73</v>
      </c>
      <c r="D38" s="13" t="s">
        <v>433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603</v>
      </c>
      <c r="AG38" s="1" t="s">
        <v>123</v>
      </c>
      <c r="AH38" s="1" t="s">
        <v>74</v>
      </c>
      <c r="AI38" s="1">
        <v>2</v>
      </c>
      <c r="AJ38" s="3">
        <v>45797</v>
      </c>
      <c r="AK38" s="3">
        <v>0</v>
      </c>
      <c r="AL38" s="3">
        <v>45788</v>
      </c>
      <c r="AM38" s="3">
        <v>45795</v>
      </c>
      <c r="AN38" s="3">
        <v>45796</v>
      </c>
      <c r="AO38" s="3">
        <v>45796</v>
      </c>
      <c r="AP38" s="3">
        <v>45792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45783</v>
      </c>
      <c r="B39" s="14" t="s">
        <v>604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15000</v>
      </c>
      <c r="V39" s="10">
        <v>0</v>
      </c>
      <c r="W39" s="10">
        <v>15000</v>
      </c>
      <c r="X39" s="10">
        <v>0</v>
      </c>
      <c r="Y39" s="10">
        <v>0</v>
      </c>
      <c r="Z39" s="9" t="s">
        <v>192</v>
      </c>
      <c r="AA39" s="8">
        <v>15716.250000000002</v>
      </c>
      <c r="AB39" s="8">
        <v>0</v>
      </c>
      <c r="AC39" s="8">
        <v>15716.250000000002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77</v>
      </c>
      <c r="AI39" s="1">
        <v>1</v>
      </c>
      <c r="AJ39" s="3">
        <v>45797</v>
      </c>
      <c r="AK39" s="3">
        <v>0</v>
      </c>
      <c r="AL39" s="3">
        <v>0</v>
      </c>
      <c r="AM39" s="3">
        <v>0</v>
      </c>
      <c r="AN39" s="3">
        <v>0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1183.8178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605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606</v>
      </c>
      <c r="AG40" s="1" t="s">
        <v>123</v>
      </c>
      <c r="AH40" s="1" t="s">
        <v>74</v>
      </c>
      <c r="AI40" s="1">
        <v>2</v>
      </c>
      <c r="AJ40" s="3">
        <v>45800</v>
      </c>
      <c r="AK40" s="3">
        <v>0</v>
      </c>
      <c r="AL40" s="3">
        <v>45791</v>
      </c>
      <c r="AM40" s="3">
        <v>45798</v>
      </c>
      <c r="AN40" s="3">
        <v>45799</v>
      </c>
      <c r="AO40" s="3">
        <v>45799</v>
      </c>
      <c r="AP40" s="3">
        <v>45795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223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606</v>
      </c>
      <c r="AG41" s="1" t="s">
        <v>123</v>
      </c>
      <c r="AH41" s="1" t="s">
        <v>74</v>
      </c>
      <c r="AI41" s="1">
        <v>2</v>
      </c>
      <c r="AJ41" s="3">
        <v>45800</v>
      </c>
      <c r="AK41" s="3">
        <v>0</v>
      </c>
      <c r="AL41" s="3">
        <v>45791</v>
      </c>
      <c r="AM41" s="3">
        <v>45798</v>
      </c>
      <c r="AN41" s="3">
        <v>45799</v>
      </c>
      <c r="AO41" s="3">
        <v>45799</v>
      </c>
      <c r="AP41" s="3">
        <v>45795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662.93796800000007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503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607</v>
      </c>
      <c r="AG43" s="1" t="s">
        <v>123</v>
      </c>
      <c r="AH43" s="1" t="s">
        <v>74</v>
      </c>
      <c r="AI43" s="1">
        <v>2</v>
      </c>
      <c r="AJ43" s="3">
        <v>45804</v>
      </c>
      <c r="AK43" s="3">
        <v>0</v>
      </c>
      <c r="AL43" s="3">
        <v>45795</v>
      </c>
      <c r="AM43" s="3">
        <v>45802</v>
      </c>
      <c r="AN43" s="3">
        <v>45803</v>
      </c>
      <c r="AO43" s="3">
        <v>45803</v>
      </c>
      <c r="AP43" s="3">
        <v>45799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189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607</v>
      </c>
      <c r="AG44" s="1" t="s">
        <v>61</v>
      </c>
      <c r="AH44" s="1" t="s">
        <v>74</v>
      </c>
      <c r="AI44" s="1">
        <v>2</v>
      </c>
      <c r="AJ44" s="3">
        <v>45804</v>
      </c>
      <c r="AK44" s="3">
        <v>0</v>
      </c>
      <c r="AL44" s="3">
        <v>45795</v>
      </c>
      <c r="AM44" s="3">
        <v>45802</v>
      </c>
      <c r="AN44" s="3">
        <v>45803</v>
      </c>
      <c r="AO44" s="3">
        <v>45803</v>
      </c>
      <c r="AP44" s="3">
        <v>45799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225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122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608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607</v>
      </c>
      <c r="AG46" s="1" t="s">
        <v>123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 t="s">
        <v>145</v>
      </c>
      <c r="B47" s="14" t="s">
        <v>145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45807</v>
      </c>
      <c r="U47" s="11">
        <v>150000</v>
      </c>
      <c r="V47" s="10">
        <v>0</v>
      </c>
      <c r="W47" s="10">
        <v>150000</v>
      </c>
      <c r="X47" s="10">
        <v>0</v>
      </c>
      <c r="Y47" s="10">
        <v>157500</v>
      </c>
      <c r="Z47" s="9" t="s">
        <v>192</v>
      </c>
      <c r="AA47" s="8">
        <v>132016.5</v>
      </c>
      <c r="AB47" s="8">
        <v>0</v>
      </c>
      <c r="AC47" s="8">
        <v>132016.5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74</v>
      </c>
      <c r="AI47" s="1">
        <v>2</v>
      </c>
      <c r="AJ47" s="3">
        <v>45807</v>
      </c>
      <c r="AK47" s="3">
        <v>0</v>
      </c>
      <c r="AL47" s="3">
        <v>45798</v>
      </c>
      <c r="AM47" s="3">
        <v>45805</v>
      </c>
      <c r="AN47" s="3">
        <v>45806</v>
      </c>
      <c r="AO47" s="3">
        <v>45806</v>
      </c>
      <c r="AP47" s="3">
        <v>45802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9944.0695200000009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192</v>
      </c>
      <c r="AA48" s="8">
        <v>260261.10000000003</v>
      </c>
      <c r="AB48" s="8">
        <v>1772</v>
      </c>
      <c r="AC48" s="8">
        <v>258489.10000000003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194</v>
      </c>
      <c r="BD48" s="56">
        <v>0</v>
      </c>
    </row>
    <row r="49" spans="1:56" ht="27.75" customHeight="1" x14ac:dyDescent="0.45">
      <c r="A49" s="3">
        <v>45782</v>
      </c>
      <c r="B49" s="14" t="s">
        <v>588</v>
      </c>
      <c r="C49" s="9" t="s">
        <v>279</v>
      </c>
      <c r="D49" s="13" t="s">
        <v>589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93</v>
      </c>
      <c r="M49" s="10">
        <v>20</v>
      </c>
      <c r="N49" s="9">
        <v>28</v>
      </c>
      <c r="O49" s="9">
        <v>50</v>
      </c>
      <c r="P49" s="10">
        <v>259.04464319999994</v>
      </c>
      <c r="Q49" s="10">
        <v>33</v>
      </c>
      <c r="R49" s="10">
        <v>226.04464319999994</v>
      </c>
      <c r="S49" s="9" t="s">
        <v>132</v>
      </c>
      <c r="T49" s="12">
        <v>45793</v>
      </c>
      <c r="U49" s="11">
        <v>15000</v>
      </c>
      <c r="V49" s="10">
        <v>0</v>
      </c>
      <c r="W49" s="10">
        <v>15000</v>
      </c>
      <c r="X49" s="10">
        <v>0</v>
      </c>
      <c r="Y49" s="10">
        <v>15750</v>
      </c>
      <c r="Z49" s="9" t="s">
        <v>280</v>
      </c>
      <c r="AA49" s="8">
        <v>11525.250000000002</v>
      </c>
      <c r="AB49" s="8">
        <v>3891</v>
      </c>
      <c r="AC49" s="8">
        <v>7634.2500000000018</v>
      </c>
      <c r="AD49" s="8">
        <v>0</v>
      </c>
      <c r="AE49" s="8">
        <v>11525.250000000002</v>
      </c>
      <c r="AF49" s="8">
        <v>0</v>
      </c>
      <c r="AG49" s="1" t="s">
        <v>122</v>
      </c>
      <c r="AH49" s="1" t="s">
        <v>68</v>
      </c>
      <c r="AI49" s="1">
        <v>4</v>
      </c>
      <c r="AJ49" s="3">
        <v>45793</v>
      </c>
      <c r="AK49" s="3">
        <v>45789</v>
      </c>
      <c r="AL49" s="3">
        <v>45783</v>
      </c>
      <c r="AM49" s="3">
        <v>45790</v>
      </c>
      <c r="AN49" s="3">
        <v>45791</v>
      </c>
      <c r="AO49" s="3">
        <v>45791</v>
      </c>
      <c r="AP49" s="3">
        <v>45788</v>
      </c>
      <c r="AQ49" s="3">
        <v>45792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515.73600000000022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96</v>
      </c>
      <c r="W50" s="10">
        <v>0</v>
      </c>
      <c r="X50" s="10">
        <v>0</v>
      </c>
      <c r="Y50" s="10">
        <v>0</v>
      </c>
      <c r="Z50" s="9" t="s">
        <v>280</v>
      </c>
      <c r="AA50" s="8">
        <v>11525.250000000002</v>
      </c>
      <c r="AB50" s="8">
        <v>3891</v>
      </c>
      <c r="AC50" s="8">
        <v>7634.2500000000018</v>
      </c>
      <c r="AD50" s="8">
        <v>0</v>
      </c>
      <c r="AE50" s="8">
        <v>11525.250000000002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281</v>
      </c>
      <c r="BD50" s="56">
        <v>0</v>
      </c>
    </row>
    <row r="51" spans="1:56" ht="27.75" customHeight="1" x14ac:dyDescent="0.45">
      <c r="A51" s="3">
        <v>45721</v>
      </c>
      <c r="B51" s="14" t="s">
        <v>353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400</v>
      </c>
      <c r="V51" s="10">
        <v>268</v>
      </c>
      <c r="W51" s="10">
        <v>132</v>
      </c>
      <c r="X51" s="10">
        <v>6781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230</v>
      </c>
      <c r="BD52" s="56">
        <v>0</v>
      </c>
    </row>
    <row r="53" spans="1:56" ht="27.75" customHeight="1" x14ac:dyDescent="0.45">
      <c r="A53" s="3" t="s">
        <v>145</v>
      </c>
      <c r="B53" s="14" t="s">
        <v>145</v>
      </c>
      <c r="C53" s="9" t="s">
        <v>562</v>
      </c>
      <c r="D53" s="13" t="s">
        <v>563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124</v>
      </c>
      <c r="AH53" s="1" t="s">
        <v>74</v>
      </c>
      <c r="AI53" s="1">
        <v>2</v>
      </c>
      <c r="AJ53" s="3">
        <v>45807</v>
      </c>
      <c r="AK53" s="3">
        <v>0</v>
      </c>
      <c r="AL53" s="3">
        <v>45798</v>
      </c>
      <c r="AM53" s="3">
        <v>45805</v>
      </c>
      <c r="AN53" s="3">
        <v>45806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1149.1877222222222</v>
      </c>
    </row>
    <row r="54" spans="1:56" ht="27.75" customHeight="1" x14ac:dyDescent="0.45">
      <c r="A54" s="3" t="s">
        <v>145</v>
      </c>
      <c r="B54" s="14" t="s">
        <v>145</v>
      </c>
      <c r="C54" s="9" t="s">
        <v>191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150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>
        <v>0</v>
      </c>
      <c r="AG54" s="1" t="s">
        <v>124</v>
      </c>
      <c r="AH54" s="1" t="s">
        <v>77</v>
      </c>
      <c r="AI54" s="1">
        <v>1</v>
      </c>
      <c r="AJ54" s="3">
        <v>45807</v>
      </c>
      <c r="AK54" s="3">
        <v>0</v>
      </c>
      <c r="AL54" s="3">
        <v>0</v>
      </c>
      <c r="AM54" s="3">
        <v>0</v>
      </c>
      <c r="AN54" s="3">
        <v>0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1080.5795000000001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36322</v>
      </c>
      <c r="AB55" s="8">
        <v>0</v>
      </c>
      <c r="AC55" s="8">
        <v>36322</v>
      </c>
      <c r="AD55" s="8">
        <v>0</v>
      </c>
      <c r="AE55" s="8">
        <v>0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45772</v>
      </c>
      <c r="B56" s="14" t="s">
        <v>564</v>
      </c>
      <c r="C56" s="9" t="s">
        <v>545</v>
      </c>
      <c r="D56" s="13" t="s">
        <v>546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45786</v>
      </c>
      <c r="U56" s="11">
        <v>5000</v>
      </c>
      <c r="V56" s="10">
        <v>0</v>
      </c>
      <c r="W56" s="10">
        <v>5000</v>
      </c>
      <c r="X56" s="10">
        <v>5700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72</v>
      </c>
      <c r="AI56" s="1">
        <v>3</v>
      </c>
      <c r="AJ56" s="3">
        <v>45786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45781</v>
      </c>
      <c r="AQ56" s="3">
        <v>45785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547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5500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126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125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45787</v>
      </c>
      <c r="U62" s="11">
        <v>33840</v>
      </c>
      <c r="V62" s="10">
        <v>0</v>
      </c>
      <c r="W62" s="10">
        <v>33840</v>
      </c>
      <c r="X62" s="10">
        <v>3918</v>
      </c>
      <c r="Y62" s="10">
        <v>31418.100000000002</v>
      </c>
      <c r="Z62" s="9" t="s">
        <v>81</v>
      </c>
      <c r="AA62" s="8">
        <v>32918.314275000004</v>
      </c>
      <c r="AB62" s="8">
        <v>0</v>
      </c>
      <c r="AC62" s="8">
        <v>32918.314275000004</v>
      </c>
      <c r="AD62" s="8">
        <v>0</v>
      </c>
      <c r="AE62" s="8">
        <v>32918.314275000004</v>
      </c>
      <c r="AF62" s="8" t="s">
        <v>271</v>
      </c>
      <c r="AG62" s="1" t="s">
        <v>123</v>
      </c>
      <c r="AH62" s="1" t="s">
        <v>75</v>
      </c>
      <c r="AI62" s="1">
        <v>4</v>
      </c>
      <c r="AJ62" s="3">
        <v>45787</v>
      </c>
      <c r="AK62" s="3">
        <v>45783</v>
      </c>
      <c r="AL62" s="3">
        <v>45776</v>
      </c>
      <c r="AM62" s="3">
        <v>45784</v>
      </c>
      <c r="AN62" s="3">
        <v>45785</v>
      </c>
      <c r="AO62" s="3">
        <v>45786</v>
      </c>
      <c r="AP62" s="3">
        <v>45782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2487.1615230000002</v>
      </c>
    </row>
    <row r="63" spans="1:56" ht="27.75" customHeight="1" x14ac:dyDescent="0.45">
      <c r="A63" s="3">
        <v>45779</v>
      </c>
      <c r="B63" s="14" t="s">
        <v>609</v>
      </c>
      <c r="C63" s="9" t="s">
        <v>583</v>
      </c>
      <c r="D63" s="13" t="s">
        <v>59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45784</v>
      </c>
      <c r="U63" s="11">
        <v>10000</v>
      </c>
      <c r="V63" s="10">
        <v>10000</v>
      </c>
      <c r="W63" s="10">
        <v>0</v>
      </c>
      <c r="X63" s="10">
        <v>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157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4307</v>
      </c>
      <c r="AC64" s="8">
        <v>17206.800000000003</v>
      </c>
      <c r="AD64" s="8">
        <v>0</v>
      </c>
      <c r="AE64" s="8">
        <v>21513.800000000003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1300.0693333333336</v>
      </c>
    </row>
    <row r="65" spans="1:56" ht="27.75" customHeight="1" x14ac:dyDescent="0.45">
      <c r="A65" s="3">
        <v>45783</v>
      </c>
      <c r="B65" s="14" t="s">
        <v>137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7.75" customHeight="1" x14ac:dyDescent="0.45">
      <c r="A66" s="3">
        <v>45771</v>
      </c>
      <c r="B66" s="14" t="s">
        <v>548</v>
      </c>
      <c r="C66" s="9" t="s">
        <v>154</v>
      </c>
      <c r="D66" s="13" t="s">
        <v>532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45786</v>
      </c>
      <c r="U66" s="11">
        <v>5000</v>
      </c>
      <c r="V66" s="10">
        <v>0</v>
      </c>
      <c r="W66" s="10">
        <v>5000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45786</v>
      </c>
      <c r="AK66" s="3">
        <v>45782</v>
      </c>
      <c r="AL66" s="3">
        <v>45775</v>
      </c>
      <c r="AM66" s="3">
        <v>45783</v>
      </c>
      <c r="AN66" s="3">
        <v>45784</v>
      </c>
      <c r="AO66" s="3">
        <v>45785</v>
      </c>
      <c r="AP66" s="3">
        <v>45781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45769</v>
      </c>
      <c r="B67" s="14" t="s">
        <v>533</v>
      </c>
      <c r="C67" s="9" t="s">
        <v>80</v>
      </c>
      <c r="D67" s="13" t="s">
        <v>508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3227.07</v>
      </c>
      <c r="AB67" s="8">
        <v>3227.07</v>
      </c>
      <c r="AC67" s="8">
        <v>0</v>
      </c>
      <c r="AD67" s="8">
        <v>3227.07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144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45720</v>
      </c>
      <c r="B68" s="14" t="s">
        <v>348</v>
      </c>
      <c r="C68" s="9" t="s">
        <v>111</v>
      </c>
      <c r="D68" s="13" t="s">
        <v>341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45789</v>
      </c>
      <c r="U68" s="11">
        <v>5297</v>
      </c>
      <c r="V68" s="10">
        <v>0</v>
      </c>
      <c r="W68" s="10">
        <v>5297</v>
      </c>
      <c r="X68" s="10">
        <v>0</v>
      </c>
      <c r="Y68" s="10">
        <v>5561.85</v>
      </c>
      <c r="Z68" s="9" t="s">
        <v>81</v>
      </c>
      <c r="AA68" s="8">
        <v>5845.9281099999989</v>
      </c>
      <c r="AB68" s="8">
        <v>4000</v>
      </c>
      <c r="AC68" s="8">
        <v>1845.9281099999989</v>
      </c>
      <c r="AD68" s="8">
        <v>0</v>
      </c>
      <c r="AE68" s="8">
        <v>5845.9281099999989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45789</v>
      </c>
      <c r="AK68" s="3">
        <v>45785</v>
      </c>
      <c r="AL68" s="3">
        <v>45778</v>
      </c>
      <c r="AM68" s="3">
        <v>45786</v>
      </c>
      <c r="AN68" s="3">
        <v>45787</v>
      </c>
      <c r="AO68" s="3">
        <v>45788</v>
      </c>
      <c r="AP68" s="3">
        <v>45784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139.4701238666666</v>
      </c>
    </row>
    <row r="69" spans="1:56" ht="27.75" customHeight="1" x14ac:dyDescent="0.45">
      <c r="A69" s="3">
        <v>45752</v>
      </c>
      <c r="B69" s="14" t="s">
        <v>414</v>
      </c>
      <c r="C69" s="9" t="s">
        <v>80</v>
      </c>
      <c r="D69" s="13" t="s">
        <v>415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45790</v>
      </c>
      <c r="U69" s="11">
        <v>5000</v>
      </c>
      <c r="V69" s="10">
        <v>2000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45790</v>
      </c>
      <c r="AK69" s="3">
        <v>45786</v>
      </c>
      <c r="AL69" s="3">
        <v>45779</v>
      </c>
      <c r="AM69" s="3">
        <v>45787</v>
      </c>
      <c r="AN69" s="3">
        <v>45788</v>
      </c>
      <c r="AO69" s="3">
        <v>45789</v>
      </c>
      <c r="AP69" s="3">
        <v>45785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45756</v>
      </c>
      <c r="B70" s="14" t="s">
        <v>440</v>
      </c>
      <c r="C70" s="9" t="s">
        <v>111</v>
      </c>
      <c r="D70" s="13" t="s">
        <v>380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45791</v>
      </c>
      <c r="U70" s="11">
        <v>5000</v>
      </c>
      <c r="V70" s="10">
        <v>5021</v>
      </c>
      <c r="W70" s="10">
        <v>0</v>
      </c>
      <c r="X70" s="10">
        <v>10500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45791</v>
      </c>
      <c r="AK70" s="3">
        <v>45787</v>
      </c>
      <c r="AL70" s="3">
        <v>45780</v>
      </c>
      <c r="AM70" s="3">
        <v>45788</v>
      </c>
      <c r="AN70" s="3">
        <v>45789</v>
      </c>
      <c r="AO70" s="3">
        <v>45790</v>
      </c>
      <c r="AP70" s="3">
        <v>45786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45756</v>
      </c>
      <c r="B71" s="14" t="s">
        <v>443</v>
      </c>
      <c r="C71" s="9" t="s">
        <v>80</v>
      </c>
      <c r="D71" s="13" t="s">
        <v>444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45792</v>
      </c>
      <c r="U71" s="11">
        <v>6000</v>
      </c>
      <c r="V71" s="10">
        <v>0</v>
      </c>
      <c r="W71" s="10">
        <v>6000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45792</v>
      </c>
      <c r="AK71" s="3">
        <v>45788</v>
      </c>
      <c r="AL71" s="3">
        <v>45781</v>
      </c>
      <c r="AM71" s="3">
        <v>45789</v>
      </c>
      <c r="AN71" s="3">
        <v>45790</v>
      </c>
      <c r="AO71" s="3">
        <v>45791</v>
      </c>
      <c r="AP71" s="3">
        <v>45787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0</v>
      </c>
      <c r="B72" s="14" t="s">
        <v>263</v>
      </c>
      <c r="C72" s="9" t="s">
        <v>80</v>
      </c>
      <c r="D72" s="13" t="s">
        <v>421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45794</v>
      </c>
      <c r="U72" s="11">
        <v>5000</v>
      </c>
      <c r="V72" s="10">
        <v>338</v>
      </c>
      <c r="W72" s="10">
        <v>4662</v>
      </c>
      <c r="X72" s="10">
        <v>0</v>
      </c>
      <c r="Y72" s="10">
        <v>4895.1000000000004</v>
      </c>
      <c r="Z72" s="9" t="s">
        <v>81</v>
      </c>
      <c r="AA72" s="8">
        <v>5145.1230599999999</v>
      </c>
      <c r="AB72" s="8">
        <v>0</v>
      </c>
      <c r="AC72" s="8">
        <v>5145.1230599999999</v>
      </c>
      <c r="AD72" s="8">
        <v>0</v>
      </c>
      <c r="AE72" s="8">
        <v>5145.1230599999999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45794</v>
      </c>
      <c r="AK72" s="3">
        <v>45790</v>
      </c>
      <c r="AL72" s="3">
        <v>45783</v>
      </c>
      <c r="AM72" s="3">
        <v>45791</v>
      </c>
      <c r="AN72" s="3">
        <v>45792</v>
      </c>
      <c r="AO72" s="3">
        <v>45793</v>
      </c>
      <c r="AP72" s="3">
        <v>45789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388.74263120000001</v>
      </c>
    </row>
    <row r="73" spans="1:56" ht="27.75" customHeight="1" x14ac:dyDescent="0.45">
      <c r="A73" s="3">
        <v>45782</v>
      </c>
      <c r="B73" s="14" t="s">
        <v>137</v>
      </c>
      <c r="C73" s="9" t="s">
        <v>80</v>
      </c>
      <c r="D73" s="13" t="s">
        <v>421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2084.6344444444444</v>
      </c>
    </row>
    <row r="74" spans="1:56" ht="27.75" customHeight="1" x14ac:dyDescent="0.45">
      <c r="A74" s="3">
        <v>45720</v>
      </c>
      <c r="B74" s="14" t="s">
        <v>350</v>
      </c>
      <c r="C74" s="9" t="s">
        <v>111</v>
      </c>
      <c r="D74" s="13" t="s">
        <v>344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 t="s">
        <v>145</v>
      </c>
      <c r="B75" s="14" t="s">
        <v>145</v>
      </c>
      <c r="C75" s="9" t="s">
        <v>151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7916.333333333333</v>
      </c>
    </row>
    <row r="76" spans="1:56" ht="27.75" customHeight="1" x14ac:dyDescent="0.45">
      <c r="A76" s="3" t="s">
        <v>145</v>
      </c>
      <c r="B76" s="14" t="s">
        <v>145</v>
      </c>
      <c r="C76" s="9" t="s">
        <v>154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4063.7177777777779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271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108.69125666666667</v>
      </c>
    </row>
    <row r="78" spans="1:56" ht="27.75" customHeight="1" x14ac:dyDescent="0.45">
      <c r="A78" s="3">
        <v>45756</v>
      </c>
      <c r="B78" s="14" t="s">
        <v>442</v>
      </c>
      <c r="C78" s="9" t="s">
        <v>111</v>
      </c>
      <c r="D78" s="13" t="s">
        <v>420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237</v>
      </c>
      <c r="C81" s="9" t="s">
        <v>151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45721</v>
      </c>
      <c r="B82" s="14" t="s">
        <v>356</v>
      </c>
      <c r="C82" s="9" t="s">
        <v>151</v>
      </c>
      <c r="D82" s="13" t="s">
        <v>343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 t="s">
        <v>145</v>
      </c>
      <c r="B85" s="14" t="s">
        <v>145</v>
      </c>
      <c r="C85" s="9" t="s">
        <v>98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3250.9742222222226</v>
      </c>
    </row>
    <row r="86" spans="1:56" ht="27.75" customHeight="1" x14ac:dyDescent="0.45">
      <c r="A86" s="3">
        <v>45720</v>
      </c>
      <c r="B86" s="14" t="s">
        <v>349</v>
      </c>
      <c r="C86" s="9" t="s">
        <v>111</v>
      </c>
      <c r="D86" s="13" t="s">
        <v>452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45681</v>
      </c>
      <c r="B87" s="14" t="s">
        <v>311</v>
      </c>
      <c r="C87" s="9" t="s">
        <v>80</v>
      </c>
      <c r="D87" s="13" t="s">
        <v>309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262.82226666666674</v>
      </c>
    </row>
    <row r="88" spans="1:56" ht="27.75" customHeight="1" x14ac:dyDescent="0.45">
      <c r="A88" s="3">
        <v>45705</v>
      </c>
      <c r="B88" s="14" t="s">
        <v>330</v>
      </c>
      <c r="C88" s="9" t="s">
        <v>151</v>
      </c>
      <c r="D88" s="13" t="s">
        <v>205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336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307</v>
      </c>
      <c r="C89" s="9" t="s">
        <v>151</v>
      </c>
      <c r="D89" s="13" t="s">
        <v>305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335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236</v>
      </c>
      <c r="C90" s="9" t="s">
        <v>151</v>
      </c>
      <c r="D90" s="13" t="s">
        <v>232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45523</v>
      </c>
      <c r="B91" s="14" t="s">
        <v>201</v>
      </c>
      <c r="C91" s="9" t="s">
        <v>151</v>
      </c>
      <c r="D91" s="13" t="s">
        <v>199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45523</v>
      </c>
      <c r="B92" s="14" t="s">
        <v>201</v>
      </c>
      <c r="C92" s="9" t="s">
        <v>151</v>
      </c>
      <c r="D92" s="13" t="s">
        <v>200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45752</v>
      </c>
      <c r="B93" s="14" t="s">
        <v>414</v>
      </c>
      <c r="C93" s="9" t="s">
        <v>80</v>
      </c>
      <c r="D93" s="13" t="s">
        <v>415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45741</v>
      </c>
      <c r="B94" s="14" t="s">
        <v>387</v>
      </c>
      <c r="C94" s="9" t="s">
        <v>111</v>
      </c>
      <c r="D94" s="13" t="s">
        <v>382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439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45741</v>
      </c>
      <c r="B95" s="14" t="s">
        <v>388</v>
      </c>
      <c r="C95" s="9" t="s">
        <v>111</v>
      </c>
      <c r="D95" s="13" t="s">
        <v>383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45667</v>
      </c>
      <c r="B96" s="14" t="s">
        <v>291</v>
      </c>
      <c r="C96" s="9" t="s">
        <v>111</v>
      </c>
      <c r="D96" s="13" t="s">
        <v>288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45720</v>
      </c>
      <c r="B97" s="14" t="s">
        <v>137</v>
      </c>
      <c r="C97" s="9" t="s">
        <v>111</v>
      </c>
      <c r="D97" s="13" t="s">
        <v>264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137</v>
      </c>
      <c r="C98" s="9" t="s">
        <v>111</v>
      </c>
      <c r="D98" s="13" t="s">
        <v>289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45541</v>
      </c>
      <c r="B99" s="14" t="s">
        <v>207</v>
      </c>
      <c r="C99" s="9" t="s">
        <v>111</v>
      </c>
      <c r="D99" s="13" t="s">
        <v>208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213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298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45548</v>
      </c>
      <c r="B100" s="14" t="s">
        <v>211</v>
      </c>
      <c r="C100" s="9" t="s">
        <v>111</v>
      </c>
      <c r="D100" s="13" t="s">
        <v>210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144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217</v>
      </c>
      <c r="C101" s="9" t="s">
        <v>111</v>
      </c>
      <c r="D101" s="13" t="s">
        <v>218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340128.89619500004</v>
      </c>
      <c r="AB102" s="8">
        <v>11534.07</v>
      </c>
      <c r="AC102" s="8">
        <v>328594.82619500009</v>
      </c>
      <c r="AD102" s="8">
        <v>3227.07</v>
      </c>
      <c r="AE102" s="8">
        <v>336901.82619500009</v>
      </c>
      <c r="AF102" s="8" t="s">
        <v>58</v>
      </c>
      <c r="AG102" s="1" t="s">
        <v>122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45751</v>
      </c>
      <c r="B103" s="14" t="s">
        <v>411</v>
      </c>
      <c r="C103" s="9" t="s">
        <v>86</v>
      </c>
      <c r="D103" s="13" t="s">
        <v>584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45786</v>
      </c>
      <c r="U103" s="11">
        <v>40000</v>
      </c>
      <c r="V103" s="10">
        <v>40457</v>
      </c>
      <c r="W103" s="10">
        <v>0</v>
      </c>
      <c r="X103" s="10">
        <v>41678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124</v>
      </c>
      <c r="AH103" s="1" t="s">
        <v>74</v>
      </c>
      <c r="AI103" s="1">
        <v>2</v>
      </c>
      <c r="AJ103" s="3">
        <v>45786</v>
      </c>
      <c r="AK103" s="3">
        <v>0</v>
      </c>
      <c r="AL103" s="3">
        <v>45777</v>
      </c>
      <c r="AM103" s="3">
        <v>45784</v>
      </c>
      <c r="AN103" s="3">
        <v>45785</v>
      </c>
      <c r="AO103" s="3">
        <v>45785</v>
      </c>
      <c r="AP103" s="3">
        <v>45781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45731</v>
      </c>
      <c r="B104" s="14" t="s">
        <v>375</v>
      </c>
      <c r="C104" s="9" t="s">
        <v>86</v>
      </c>
      <c r="D104" s="13" t="s">
        <v>369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45790</v>
      </c>
      <c r="U104" s="11">
        <v>5000</v>
      </c>
      <c r="V104" s="10">
        <v>5144</v>
      </c>
      <c r="W104" s="10">
        <v>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233</v>
      </c>
      <c r="AG104" s="1" t="s">
        <v>124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45764</v>
      </c>
      <c r="B105" s="14" t="s">
        <v>477</v>
      </c>
      <c r="C105" s="9" t="s">
        <v>86</v>
      </c>
      <c r="D105" s="13" t="s">
        <v>332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45790</v>
      </c>
      <c r="U105" s="11">
        <v>20000</v>
      </c>
      <c r="V105" s="10">
        <v>0</v>
      </c>
      <c r="W105" s="10">
        <v>20000</v>
      </c>
      <c r="X105" s="10">
        <v>20800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333</v>
      </c>
      <c r="AG105" s="1" t="s">
        <v>123</v>
      </c>
      <c r="AH105" s="1" t="s">
        <v>74</v>
      </c>
      <c r="AI105" s="1">
        <v>2</v>
      </c>
      <c r="AJ105" s="3">
        <v>45790</v>
      </c>
      <c r="AK105" s="3">
        <v>0</v>
      </c>
      <c r="AL105" s="3">
        <v>45781</v>
      </c>
      <c r="AM105" s="3">
        <v>45788</v>
      </c>
      <c r="AN105" s="3">
        <v>45789</v>
      </c>
      <c r="AO105" s="3">
        <v>45789</v>
      </c>
      <c r="AP105" s="3">
        <v>45785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45731</v>
      </c>
      <c r="B106" s="14" t="s">
        <v>376</v>
      </c>
      <c r="C106" s="9" t="s">
        <v>86</v>
      </c>
      <c r="D106" s="13" t="s">
        <v>368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45792</v>
      </c>
      <c r="AK106" s="3">
        <v>0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45728</v>
      </c>
      <c r="B107" s="14" t="s">
        <v>364</v>
      </c>
      <c r="C107" s="9" t="s">
        <v>86</v>
      </c>
      <c r="D107" s="13" t="s">
        <v>365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45728</v>
      </c>
      <c r="B108" s="14" t="s">
        <v>364</v>
      </c>
      <c r="C108" s="9" t="s">
        <v>86</v>
      </c>
      <c r="D108" s="13" t="s">
        <v>238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82</v>
      </c>
      <c r="AA108" s="8">
        <v>5378.4500000000007</v>
      </c>
      <c r="AB108" s="8">
        <v>5378.4500000000007</v>
      </c>
      <c r="AC108" s="8">
        <v>0</v>
      </c>
      <c r="AD108" s="8">
        <v>0</v>
      </c>
      <c r="AE108" s="8">
        <v>0</v>
      </c>
      <c r="AF108" s="8" t="s">
        <v>233</v>
      </c>
      <c r="AG108" s="1" t="s">
        <v>123</v>
      </c>
      <c r="AH108" s="1" t="s">
        <v>74</v>
      </c>
      <c r="AI108" s="1">
        <v>2</v>
      </c>
      <c r="AJ108" s="3">
        <v>45793</v>
      </c>
      <c r="AK108" s="3">
        <v>0</v>
      </c>
      <c r="AL108" s="3">
        <v>45784</v>
      </c>
      <c r="AM108" s="3">
        <v>45791</v>
      </c>
      <c r="AN108" s="3">
        <v>45792</v>
      </c>
      <c r="AO108" s="3">
        <v>45792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61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550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61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45783</v>
      </c>
      <c r="B111" s="14" t="s">
        <v>610</v>
      </c>
      <c r="C111" s="9" t="s">
        <v>73</v>
      </c>
      <c r="D111" s="13" t="s">
        <v>611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155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606</v>
      </c>
      <c r="AG111" s="1" t="s">
        <v>122</v>
      </c>
      <c r="AH111" s="1" t="s">
        <v>74</v>
      </c>
      <c r="AI111" s="1">
        <v>2</v>
      </c>
      <c r="AJ111" s="3">
        <v>45800</v>
      </c>
      <c r="AK111" s="3">
        <v>0</v>
      </c>
      <c r="AL111" s="3">
        <v>45791</v>
      </c>
      <c r="AM111" s="3">
        <v>45798</v>
      </c>
      <c r="AN111" s="3">
        <v>45799</v>
      </c>
      <c r="AO111" s="3">
        <v>45799</v>
      </c>
      <c r="AP111" s="3">
        <v>45795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145</v>
      </c>
      <c r="B112" s="14" t="s">
        <v>145</v>
      </c>
      <c r="C112" s="9" t="s">
        <v>86</v>
      </c>
      <c r="D112" s="13" t="s">
        <v>61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45807</v>
      </c>
      <c r="U112" s="11">
        <v>168000</v>
      </c>
      <c r="V112" s="10">
        <v>0</v>
      </c>
      <c r="W112" s="10">
        <v>168000</v>
      </c>
      <c r="X112" s="10">
        <v>0</v>
      </c>
      <c r="Y112" s="10">
        <v>176400</v>
      </c>
      <c r="Z112" s="9" t="s">
        <v>82</v>
      </c>
      <c r="AA112" s="8">
        <v>180715.92000000004</v>
      </c>
      <c r="AB112" s="8">
        <v>30953</v>
      </c>
      <c r="AC112" s="8">
        <v>149762.92000000004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11448.543217777784</v>
      </c>
    </row>
    <row r="113" spans="1:56" ht="27.75" customHeight="1" x14ac:dyDescent="0.45">
      <c r="A113" s="3" t="s">
        <v>145</v>
      </c>
      <c r="B113" s="14" t="s">
        <v>145</v>
      </c>
      <c r="C113" s="9" t="s">
        <v>151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240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45807</v>
      </c>
      <c r="U113" s="11">
        <v>200000</v>
      </c>
      <c r="V113" s="10">
        <v>0</v>
      </c>
      <c r="W113" s="10">
        <v>200000</v>
      </c>
      <c r="X113" s="10">
        <v>0</v>
      </c>
      <c r="Y113" s="10">
        <v>210000</v>
      </c>
      <c r="Z113" s="9" t="s">
        <v>82</v>
      </c>
      <c r="AA113" s="8">
        <v>209550.00000000003</v>
      </c>
      <c r="AB113" s="8">
        <v>0</v>
      </c>
      <c r="AC113" s="8">
        <v>209550.00000000003</v>
      </c>
      <c r="AD113" s="8">
        <v>0</v>
      </c>
      <c r="AE113" s="8">
        <v>0</v>
      </c>
      <c r="AF113" s="8" t="s">
        <v>271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16018.933333333336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82</v>
      </c>
      <c r="AA114" s="8">
        <v>416459.67000000004</v>
      </c>
      <c r="AB114" s="8">
        <v>57146.75</v>
      </c>
      <c r="AC114" s="8">
        <v>359312.92000000004</v>
      </c>
      <c r="AD114" s="8">
        <v>0</v>
      </c>
      <c r="AE114" s="8">
        <v>0</v>
      </c>
      <c r="AF114" s="8" t="s">
        <v>58</v>
      </c>
      <c r="AG114" s="1" t="s">
        <v>122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145</v>
      </c>
      <c r="B115" s="14" t="s">
        <v>145</v>
      </c>
      <c r="C115" s="9" t="s">
        <v>567</v>
      </c>
      <c r="D115" s="13" t="s">
        <v>567</v>
      </c>
      <c r="E115" s="9">
        <v>20</v>
      </c>
      <c r="F115" s="9">
        <v>34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1345000</v>
      </c>
      <c r="V115" s="10">
        <v>0</v>
      </c>
      <c r="W115" s="10">
        <v>1345000</v>
      </c>
      <c r="X115" s="10">
        <v>0</v>
      </c>
      <c r="Y115" s="10">
        <v>1412250</v>
      </c>
      <c r="Z115" s="9" t="s">
        <v>568</v>
      </c>
      <c r="AA115" s="8">
        <v>1249170.095</v>
      </c>
      <c r="AB115" s="8">
        <v>0</v>
      </c>
      <c r="AC115" s="8">
        <v>1249170.095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569</v>
      </c>
      <c r="BD115" s="56">
        <v>109718.77334416666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34</v>
      </c>
      <c r="G116" s="9">
        <v>0</v>
      </c>
      <c r="H116" s="9">
        <v>0</v>
      </c>
      <c r="I116" s="9">
        <v>85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568</v>
      </c>
      <c r="AA116" s="8">
        <v>1249170.095</v>
      </c>
      <c r="AB116" s="8">
        <v>0</v>
      </c>
      <c r="AC116" s="8">
        <v>1249170.095</v>
      </c>
      <c r="AD116" s="8">
        <v>0</v>
      </c>
      <c r="AE116" s="8">
        <v>0</v>
      </c>
      <c r="AF116" s="8" t="s">
        <v>58</v>
      </c>
      <c r="AG116" s="1" t="s">
        <v>125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570</v>
      </c>
      <c r="BD116" s="56">
        <v>0</v>
      </c>
    </row>
    <row r="117" spans="1:56" ht="27.75" customHeight="1" x14ac:dyDescent="0.45">
      <c r="A117" s="3">
        <v>45775</v>
      </c>
      <c r="B117" s="14" t="s">
        <v>571</v>
      </c>
      <c r="C117" s="9" t="s">
        <v>203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139</v>
      </c>
      <c r="AA117" s="8">
        <v>4304.1570000000002</v>
      </c>
      <c r="AB117" s="8">
        <v>4304.1570000000002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125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45783</v>
      </c>
      <c r="B118" s="14" t="s">
        <v>137</v>
      </c>
      <c r="C118" s="9" t="s">
        <v>191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111.26584198399999</v>
      </c>
      <c r="Q118" s="10">
        <v>0</v>
      </c>
      <c r="R118" s="10">
        <v>111.26584198399999</v>
      </c>
      <c r="S118" s="9" t="s">
        <v>71</v>
      </c>
      <c r="T118" s="12">
        <v>45786</v>
      </c>
      <c r="U118" s="11">
        <v>5000</v>
      </c>
      <c r="V118" s="10">
        <v>0</v>
      </c>
      <c r="W118" s="10">
        <v>5000</v>
      </c>
      <c r="X118" s="10">
        <v>0</v>
      </c>
      <c r="Y118" s="10">
        <v>0</v>
      </c>
      <c r="Z118" s="9" t="s">
        <v>139</v>
      </c>
      <c r="AA118" s="8">
        <v>5518.15</v>
      </c>
      <c r="AB118" s="8">
        <v>4859</v>
      </c>
      <c r="AC118" s="8">
        <v>659.14999999999964</v>
      </c>
      <c r="AD118" s="8">
        <v>0</v>
      </c>
      <c r="AE118" s="8">
        <v>0</v>
      </c>
      <c r="AF118" s="8">
        <v>0</v>
      </c>
      <c r="AG118" s="1" t="s">
        <v>125</v>
      </c>
      <c r="AH118" s="1" t="s">
        <v>77</v>
      </c>
      <c r="AI118" s="1">
        <v>2</v>
      </c>
      <c r="AJ118" s="3">
        <v>45786</v>
      </c>
      <c r="AK118" s="3">
        <v>0</v>
      </c>
      <c r="AL118" s="3">
        <v>0</v>
      </c>
      <c r="AM118" s="3">
        <v>0</v>
      </c>
      <c r="AN118" s="3">
        <v>0</v>
      </c>
      <c r="AO118" s="3">
        <v>45784</v>
      </c>
      <c r="AP118" s="3">
        <v>45781</v>
      </c>
      <c r="AQ118" s="3">
        <v>45785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44.986987499999969</v>
      </c>
    </row>
    <row r="119" spans="1:56" ht="27.75" customHeight="1" x14ac:dyDescent="0.45">
      <c r="A119" s="3">
        <v>45783</v>
      </c>
      <c r="B119" s="14" t="s">
        <v>137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111.26584198399999</v>
      </c>
      <c r="Q119" s="10">
        <v>0</v>
      </c>
      <c r="R119" s="10">
        <v>111.26584198399999</v>
      </c>
      <c r="S119" s="9" t="s">
        <v>71</v>
      </c>
      <c r="T119" s="12">
        <v>45791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139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376.6137374999999</v>
      </c>
    </row>
    <row r="120" spans="1:56" ht="27.75" customHeight="1" x14ac:dyDescent="0.45">
      <c r="A120" s="3">
        <v>45783</v>
      </c>
      <c r="B120" s="14" t="s">
        <v>137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111.26584198399999</v>
      </c>
      <c r="Q120" s="10">
        <v>0</v>
      </c>
      <c r="R120" s="10">
        <v>111.26584198399999</v>
      </c>
      <c r="S120" s="9" t="s">
        <v>71</v>
      </c>
      <c r="T120" s="12">
        <v>45794</v>
      </c>
      <c r="U120" s="11">
        <v>5000</v>
      </c>
      <c r="V120" s="10">
        <v>0</v>
      </c>
      <c r="W120" s="10">
        <v>5000</v>
      </c>
      <c r="X120" s="10">
        <v>0</v>
      </c>
      <c r="Y120" s="10">
        <v>0</v>
      </c>
      <c r="Z120" s="9" t="s">
        <v>139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376.6137374999999</v>
      </c>
    </row>
    <row r="121" spans="1:56" ht="27.75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376.6137374999999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139</v>
      </c>
      <c r="AA122" s="8">
        <v>26376.756999999998</v>
      </c>
      <c r="AB122" s="8">
        <v>9163.1569999999992</v>
      </c>
      <c r="AC122" s="8">
        <v>17213.599999999999</v>
      </c>
      <c r="AD122" s="8">
        <v>0</v>
      </c>
      <c r="AE122" s="8">
        <v>0</v>
      </c>
      <c r="AF122" s="8" t="s">
        <v>58</v>
      </c>
      <c r="AG122" s="1" t="s">
        <v>124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45548</v>
      </c>
      <c r="B123" s="14" t="s">
        <v>212</v>
      </c>
      <c r="C123" s="9" t="s">
        <v>111</v>
      </c>
      <c r="D123" s="13" t="s">
        <v>206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67</v>
      </c>
      <c r="T123" s="12">
        <v>45789</v>
      </c>
      <c r="U123" s="11">
        <v>5000</v>
      </c>
      <c r="V123" s="10">
        <v>0</v>
      </c>
      <c r="W123" s="10">
        <v>5000</v>
      </c>
      <c r="X123" s="10">
        <v>10557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45789</v>
      </c>
      <c r="AK123" s="3">
        <v>45785</v>
      </c>
      <c r="AL123" s="3">
        <v>45779</v>
      </c>
      <c r="AM123" s="3">
        <v>45786</v>
      </c>
      <c r="AN123" s="3">
        <v>45787</v>
      </c>
      <c r="AO123" s="3">
        <v>45787</v>
      </c>
      <c r="AP123" s="3">
        <v>45784</v>
      </c>
      <c r="AQ123" s="3">
        <v>45788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592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45768</v>
      </c>
      <c r="B124" s="14" t="s">
        <v>514</v>
      </c>
      <c r="C124" s="9" t="s">
        <v>115</v>
      </c>
      <c r="D124" s="13" t="s">
        <v>357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19128</v>
      </c>
      <c r="V124" s="10">
        <v>0</v>
      </c>
      <c r="W124" s="10">
        <v>19128</v>
      </c>
      <c r="X124" s="10">
        <v>19153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45780</v>
      </c>
      <c r="B125" s="14" t="s">
        <v>593</v>
      </c>
      <c r="C125" s="9" t="s">
        <v>395</v>
      </c>
      <c r="D125" s="13" t="s">
        <v>537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45786</v>
      </c>
      <c r="U125" s="11">
        <v>5000</v>
      </c>
      <c r="V125" s="10">
        <v>0</v>
      </c>
      <c r="W125" s="10">
        <v>5000</v>
      </c>
      <c r="X125" s="10">
        <v>5710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45786</v>
      </c>
      <c r="AK125" s="3">
        <v>45782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45783</v>
      </c>
      <c r="B126" s="14" t="s">
        <v>137</v>
      </c>
      <c r="C126" s="9" t="s">
        <v>191</v>
      </c>
      <c r="D126" s="13" t="s">
        <v>594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128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5378.4500000000007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386.78226766666666</v>
      </c>
    </row>
    <row r="127" spans="1:56" ht="27.75" customHeight="1" x14ac:dyDescent="0.45">
      <c r="A127" s="3">
        <v>45756</v>
      </c>
      <c r="B127" s="14" t="s">
        <v>445</v>
      </c>
      <c r="C127" s="9" t="s">
        <v>111</v>
      </c>
      <c r="D127" s="13" t="s">
        <v>422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130.26244915199996</v>
      </c>
      <c r="Q127" s="10">
        <v>0</v>
      </c>
      <c r="R127" s="10">
        <v>130.26244915199996</v>
      </c>
      <c r="S127" s="9" t="s">
        <v>67</v>
      </c>
      <c r="T127" s="12">
        <v>45791</v>
      </c>
      <c r="U127" s="11">
        <v>6000</v>
      </c>
      <c r="V127" s="10">
        <v>0</v>
      </c>
      <c r="W127" s="10">
        <v>6000</v>
      </c>
      <c r="X127" s="10">
        <v>0</v>
      </c>
      <c r="Y127" s="10">
        <v>6300</v>
      </c>
      <c r="Z127" s="9" t="s">
        <v>128</v>
      </c>
      <c r="AA127" s="8">
        <v>6621.78</v>
      </c>
      <c r="AB127" s="8">
        <v>0</v>
      </c>
      <c r="AC127" s="8">
        <v>6621.78</v>
      </c>
      <c r="AD127" s="8">
        <v>0</v>
      </c>
      <c r="AE127" s="8">
        <v>6621.78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476.19427239999999</v>
      </c>
    </row>
    <row r="128" spans="1:56" ht="27.75" customHeight="1" x14ac:dyDescent="0.45">
      <c r="A128" s="3">
        <v>45783</v>
      </c>
      <c r="B128" s="14" t="s">
        <v>137</v>
      </c>
      <c r="C128" s="9" t="s">
        <v>203</v>
      </c>
      <c r="D128" s="13" t="s">
        <v>595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45793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45792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386.78226766666666</v>
      </c>
    </row>
    <row r="129" spans="1:56" ht="27.75" customHeight="1" x14ac:dyDescent="0.45">
      <c r="A129" s="3">
        <v>45783</v>
      </c>
      <c r="B129" s="14" t="s">
        <v>137</v>
      </c>
      <c r="C129" s="9" t="s">
        <v>203</v>
      </c>
      <c r="D129" s="13" t="s">
        <v>596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45793</v>
      </c>
      <c r="AK129" s="3">
        <v>45789</v>
      </c>
      <c r="AL129" s="3">
        <v>45783</v>
      </c>
      <c r="AM129" s="3">
        <v>45790</v>
      </c>
      <c r="AN129" s="3">
        <v>45791</v>
      </c>
      <c r="AO129" s="3">
        <v>45791</v>
      </c>
      <c r="AP129" s="3">
        <v>45788</v>
      </c>
      <c r="AQ129" s="3">
        <v>45792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45783</v>
      </c>
      <c r="B130" s="14" t="s">
        <v>137</v>
      </c>
      <c r="C130" s="9" t="s">
        <v>203</v>
      </c>
      <c r="D130" s="13" t="s">
        <v>597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386.78226766666666</v>
      </c>
    </row>
    <row r="131" spans="1:56" ht="27.75" customHeight="1" x14ac:dyDescent="0.45">
      <c r="A131" s="3">
        <v>45783</v>
      </c>
      <c r="B131" s="14" t="s">
        <v>137</v>
      </c>
      <c r="C131" s="9" t="s">
        <v>203</v>
      </c>
      <c r="D131" s="13" t="s">
        <v>598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45628</v>
      </c>
      <c r="B132" s="14" t="s">
        <v>245</v>
      </c>
      <c r="C132" s="9" t="s">
        <v>113</v>
      </c>
      <c r="D132" s="13" t="s">
        <v>158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45807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128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285</v>
      </c>
      <c r="AZ132" s="2">
        <v>0</v>
      </c>
      <c r="BA132" s="2">
        <v>0</v>
      </c>
      <c r="BB132" s="2">
        <v>0</v>
      </c>
      <c r="BC132" s="1" t="s">
        <v>129</v>
      </c>
      <c r="BD132" s="56">
        <v>1237.7032565333332</v>
      </c>
    </row>
    <row r="133" spans="1:56" ht="27.75" customHeight="1" x14ac:dyDescent="0.45">
      <c r="A133" s="3">
        <v>45631</v>
      </c>
      <c r="B133" s="14" t="s">
        <v>250</v>
      </c>
      <c r="C133" s="9" t="s">
        <v>113</v>
      </c>
      <c r="D133" s="13" t="s">
        <v>158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45807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128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286</v>
      </c>
      <c r="AZ133" s="2">
        <v>0</v>
      </c>
      <c r="BA133" s="2">
        <v>0</v>
      </c>
      <c r="BB133" s="2">
        <v>0</v>
      </c>
      <c r="BC133" s="1" t="s">
        <v>129</v>
      </c>
      <c r="BD133" s="56">
        <v>1237.7032565333332</v>
      </c>
    </row>
    <row r="134" spans="1:56" ht="27.75" customHeight="1" x14ac:dyDescent="0.45">
      <c r="A134" s="3">
        <v>45667</v>
      </c>
      <c r="B134" s="14" t="s">
        <v>293</v>
      </c>
      <c r="C134" s="9" t="s">
        <v>111</v>
      </c>
      <c r="D134" s="13" t="s">
        <v>290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128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317.46284826666664</v>
      </c>
    </row>
    <row r="135" spans="1:56" ht="27.75" customHeight="1" x14ac:dyDescent="0.45">
      <c r="A135" s="3" t="s">
        <v>145</v>
      </c>
      <c r="B135" s="14" t="s">
        <v>145</v>
      </c>
      <c r="C135" s="9" t="s">
        <v>566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45807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128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773.56453533333331</v>
      </c>
    </row>
    <row r="136" spans="1:56" ht="27.75" customHeight="1" x14ac:dyDescent="0.45">
      <c r="A136" s="3" t="s">
        <v>145</v>
      </c>
      <c r="B136" s="14" t="s">
        <v>145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128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773.56453533333331</v>
      </c>
    </row>
    <row r="137" spans="1:56" ht="27.75" customHeight="1" x14ac:dyDescent="0.45">
      <c r="A137" s="3" t="s">
        <v>145</v>
      </c>
      <c r="B137" s="14" t="s">
        <v>145</v>
      </c>
      <c r="C137" s="9" t="s">
        <v>115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45807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128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21513.800000000003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1547.1290706666666</v>
      </c>
    </row>
    <row r="138" spans="1:56" ht="27.75" customHeight="1" x14ac:dyDescent="0.45">
      <c r="A138" s="3" t="s">
        <v>145</v>
      </c>
      <c r="B138" s="14" t="s">
        <v>145</v>
      </c>
      <c r="C138" s="9" t="s">
        <v>111</v>
      </c>
      <c r="D138" s="13" t="s">
        <v>61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128</v>
      </c>
      <c r="AA138" s="8">
        <v>11595.1</v>
      </c>
      <c r="AB138" s="8">
        <v>0</v>
      </c>
      <c r="AC138" s="8">
        <v>11595.1</v>
      </c>
      <c r="AD138" s="8">
        <v>0</v>
      </c>
      <c r="AE138" s="8">
        <v>11595.1</v>
      </c>
      <c r="AF138" s="8">
        <v>0</v>
      </c>
      <c r="AG138" s="1" t="s">
        <v>122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833.84229133333326</v>
      </c>
    </row>
    <row r="139" spans="1:56" ht="27.75" customHeight="1" x14ac:dyDescent="0.45">
      <c r="A139" s="3">
        <v>45631</v>
      </c>
      <c r="B139" s="14" t="s">
        <v>251</v>
      </c>
      <c r="C139" s="9" t="s">
        <v>113</v>
      </c>
      <c r="D139" s="13" t="s">
        <v>158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128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122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287</v>
      </c>
      <c r="AZ139" s="2">
        <v>0</v>
      </c>
      <c r="BA139" s="2">
        <v>0</v>
      </c>
      <c r="BB139" s="2">
        <v>0</v>
      </c>
      <c r="BC139" s="1" t="s">
        <v>129</v>
      </c>
      <c r="BD139" s="56">
        <v>1237.7032565333332</v>
      </c>
    </row>
    <row r="140" spans="1:56" ht="27.75" customHeight="1" x14ac:dyDescent="0.45">
      <c r="A140" s="3">
        <v>45066</v>
      </c>
      <c r="B140" s="14" t="s">
        <v>135</v>
      </c>
      <c r="C140" s="9" t="s">
        <v>80</v>
      </c>
      <c r="D140" s="13" t="s">
        <v>134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>
        <v>0</v>
      </c>
      <c r="H141" s="9">
        <v>0</v>
      </c>
      <c r="I141" s="9">
        <v>74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 t="s">
        <v>83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128</v>
      </c>
      <c r="AA141" s="8">
        <v>149702.51999999999</v>
      </c>
      <c r="AB141" s="8">
        <v>5518.15</v>
      </c>
      <c r="AC141" s="8">
        <v>144184.37</v>
      </c>
      <c r="AD141" s="8">
        <v>5518.15</v>
      </c>
      <c r="AE141" s="8">
        <v>144184.37</v>
      </c>
      <c r="AF141" s="8" t="s">
        <v>58</v>
      </c>
      <c r="AG141" s="1" t="s">
        <v>126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130</v>
      </c>
      <c r="BD141" s="56">
        <v>0</v>
      </c>
    </row>
    <row r="142" spans="1:56" ht="27.75" customHeight="1" x14ac:dyDescent="0.45">
      <c r="A142" s="3">
        <v>45720</v>
      </c>
      <c r="B142" s="14" t="s">
        <v>351</v>
      </c>
      <c r="C142" s="9" t="s">
        <v>345</v>
      </c>
      <c r="D142" s="13" t="s">
        <v>346</v>
      </c>
      <c r="E142" s="9">
        <v>22</v>
      </c>
      <c r="F142" s="9">
        <v>34</v>
      </c>
      <c r="G142" s="9" t="s">
        <v>60</v>
      </c>
      <c r="H142" s="9" t="s">
        <v>66</v>
      </c>
      <c r="I142" s="9">
        <v>115</v>
      </c>
      <c r="J142" s="9" t="s">
        <v>78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308</v>
      </c>
      <c r="T142" s="12" t="s">
        <v>141</v>
      </c>
      <c r="U142" s="11">
        <v>325632</v>
      </c>
      <c r="V142" s="10">
        <v>325632</v>
      </c>
      <c r="W142" s="10">
        <v>0</v>
      </c>
      <c r="X142" s="10">
        <v>329710</v>
      </c>
      <c r="Y142" s="10">
        <v>0</v>
      </c>
      <c r="Z142" s="9" t="s">
        <v>322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68</v>
      </c>
      <c r="AI142" s="1">
        <v>4</v>
      </c>
      <c r="AJ142" s="3" t="s">
        <v>141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396</v>
      </c>
      <c r="AZ142" s="2">
        <v>0</v>
      </c>
      <c r="BA142" s="2">
        <v>0</v>
      </c>
      <c r="BB142" s="2">
        <v>0</v>
      </c>
      <c r="BC142" s="1" t="s">
        <v>324</v>
      </c>
      <c r="BD142" s="56">
        <v>0</v>
      </c>
    </row>
    <row r="143" spans="1:56" ht="27.75" customHeight="1" x14ac:dyDescent="0.45">
      <c r="A143" s="3">
        <v>45720</v>
      </c>
      <c r="B143" s="14" t="s">
        <v>351</v>
      </c>
      <c r="C143" s="9" t="s">
        <v>345</v>
      </c>
      <c r="D143" s="13" t="s">
        <v>346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308</v>
      </c>
      <c r="T143" s="12" t="s">
        <v>141</v>
      </c>
      <c r="U143" s="11">
        <v>286971</v>
      </c>
      <c r="V143" s="10">
        <v>286971</v>
      </c>
      <c r="W143" s="10">
        <v>0</v>
      </c>
      <c r="X143" s="10">
        <v>288970</v>
      </c>
      <c r="Y143" s="10">
        <v>0</v>
      </c>
      <c r="Z143" s="9" t="s">
        <v>322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68</v>
      </c>
      <c r="AI143" s="1">
        <v>4</v>
      </c>
      <c r="AJ143" s="3" t="s">
        <v>141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324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>
        <v>45800</v>
      </c>
      <c r="U144" s="11">
        <v>300000</v>
      </c>
      <c r="V144" s="10">
        <v>20894</v>
      </c>
      <c r="W144" s="10">
        <v>279106</v>
      </c>
      <c r="X144" s="10">
        <v>71062</v>
      </c>
      <c r="Y144" s="10">
        <v>240384.90000000002</v>
      </c>
      <c r="Z144" s="9" t="s">
        <v>322</v>
      </c>
      <c r="AA144" s="8">
        <v>238430.57076300003</v>
      </c>
      <c r="AB144" s="8">
        <v>56185</v>
      </c>
      <c r="AC144" s="8">
        <v>182245.57076300003</v>
      </c>
      <c r="AD144" s="8">
        <v>14932</v>
      </c>
      <c r="AE144" s="8">
        <v>223498.57076300003</v>
      </c>
      <c r="AF144" s="8">
        <v>0</v>
      </c>
      <c r="AG144" s="1" t="s">
        <v>124</v>
      </c>
      <c r="AH144" s="1" t="s">
        <v>68</v>
      </c>
      <c r="AI144" s="1">
        <v>4</v>
      </c>
      <c r="AJ144" s="3">
        <v>45800</v>
      </c>
      <c r="AK144" s="3">
        <v>45796</v>
      </c>
      <c r="AL144" s="3">
        <v>45790</v>
      </c>
      <c r="AM144" s="3">
        <v>45797</v>
      </c>
      <c r="AN144" s="3">
        <v>45798</v>
      </c>
      <c r="AO144" s="3">
        <v>45798</v>
      </c>
      <c r="AP144" s="3">
        <v>45795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324</v>
      </c>
      <c r="BD144" s="56">
        <v>19472.33175079068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 t="s">
        <v>63</v>
      </c>
      <c r="U145" s="11">
        <v>1087397</v>
      </c>
      <c r="V145" s="10">
        <v>0</v>
      </c>
      <c r="W145" s="10">
        <v>1087397</v>
      </c>
      <c r="X145" s="10">
        <v>0</v>
      </c>
      <c r="Y145" s="10">
        <v>1141766.8500000001</v>
      </c>
      <c r="Z145" s="9" t="s">
        <v>322</v>
      </c>
      <c r="AA145" s="8">
        <v>1078556.46239</v>
      </c>
      <c r="AB145" s="8">
        <v>0</v>
      </c>
      <c r="AC145" s="8">
        <v>1078556.46239</v>
      </c>
      <c r="AD145" s="8">
        <v>0</v>
      </c>
      <c r="AE145" s="8">
        <v>1078556.46239</v>
      </c>
      <c r="AF145" s="8">
        <v>0</v>
      </c>
      <c r="AG145" s="1" t="s">
        <v>126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519</v>
      </c>
      <c r="AZ145" s="2">
        <v>0</v>
      </c>
      <c r="BA145" s="2">
        <v>0</v>
      </c>
      <c r="BB145" s="2">
        <v>0</v>
      </c>
      <c r="BC145" s="1" t="s">
        <v>324</v>
      </c>
      <c r="BD145" s="56">
        <v>115240.16281816356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322</v>
      </c>
      <c r="AA146" s="8">
        <v>1316987.0331530001</v>
      </c>
      <c r="AB146" s="8">
        <v>56185</v>
      </c>
      <c r="AC146" s="8">
        <v>1260802.0331530001</v>
      </c>
      <c r="AD146" s="8">
        <v>14932</v>
      </c>
      <c r="AE146" s="8">
        <v>1302055.0331530001</v>
      </c>
      <c r="AF146" s="8" t="s">
        <v>58</v>
      </c>
      <c r="AG146" s="1" t="s">
        <v>124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324</v>
      </c>
      <c r="BD146" s="56">
        <v>0</v>
      </c>
    </row>
    <row r="147" spans="1:56" ht="27.75" customHeight="1" x14ac:dyDescent="0.45">
      <c r="A147" s="3">
        <v>45756</v>
      </c>
      <c r="B147" s="14" t="s">
        <v>447</v>
      </c>
      <c r="C147" s="9" t="s">
        <v>295</v>
      </c>
      <c r="D147" s="13" t="s">
        <v>296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93</v>
      </c>
      <c r="M147" s="10">
        <v>24</v>
      </c>
      <c r="N147" s="9">
        <v>37</v>
      </c>
      <c r="O147" s="9">
        <v>50</v>
      </c>
      <c r="P147" s="10">
        <v>273.84719423999996</v>
      </c>
      <c r="Q147" s="10">
        <v>0</v>
      </c>
      <c r="R147" s="10">
        <v>273.84719423999996</v>
      </c>
      <c r="S147" s="9" t="s">
        <v>132</v>
      </c>
      <c r="T147" s="12">
        <v>45785</v>
      </c>
      <c r="U147" s="11">
        <v>10000</v>
      </c>
      <c r="V147" s="10">
        <v>0</v>
      </c>
      <c r="W147" s="10">
        <v>10000</v>
      </c>
      <c r="X147" s="10">
        <v>10050</v>
      </c>
      <c r="Y147" s="10">
        <v>0</v>
      </c>
      <c r="Z147" s="9" t="s">
        <v>84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402</v>
      </c>
      <c r="AG147" s="1" t="s">
        <v>61</v>
      </c>
      <c r="AH147" s="1" t="s">
        <v>72</v>
      </c>
      <c r="AI147" s="1">
        <v>3</v>
      </c>
      <c r="AJ147" s="3">
        <v>45785</v>
      </c>
      <c r="AK147" s="3">
        <v>0</v>
      </c>
      <c r="AL147" s="3">
        <v>45775</v>
      </c>
      <c r="AM147" s="3">
        <v>45782</v>
      </c>
      <c r="AN147" s="3">
        <v>45783</v>
      </c>
      <c r="AO147" s="3">
        <v>45783</v>
      </c>
      <c r="AP147" s="3">
        <v>45780</v>
      </c>
      <c r="AQ147" s="3">
        <v>45784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45756</v>
      </c>
      <c r="B148" s="14" t="s">
        <v>447</v>
      </c>
      <c r="C148" s="9" t="s">
        <v>295</v>
      </c>
      <c r="D148" s="13" t="s">
        <v>297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93</v>
      </c>
      <c r="M148" s="10">
        <v>24</v>
      </c>
      <c r="N148" s="9">
        <v>37</v>
      </c>
      <c r="O148" s="9">
        <v>50</v>
      </c>
      <c r="P148" s="10">
        <v>273.84719423999996</v>
      </c>
      <c r="Q148" s="10">
        <v>0</v>
      </c>
      <c r="R148" s="10">
        <v>273.84719423999996</v>
      </c>
      <c r="S148" s="9" t="s">
        <v>132</v>
      </c>
      <c r="T148" s="12">
        <v>45785</v>
      </c>
      <c r="U148" s="11">
        <v>10000</v>
      </c>
      <c r="V148" s="10">
        <v>0</v>
      </c>
      <c r="W148" s="10">
        <v>10000</v>
      </c>
      <c r="X148" s="10">
        <v>9121</v>
      </c>
      <c r="Y148" s="10">
        <v>922.95</v>
      </c>
      <c r="Z148" s="9" t="s">
        <v>84</v>
      </c>
      <c r="AA148" s="8">
        <v>915.44641650000005</v>
      </c>
      <c r="AB148" s="8">
        <v>915.44641650000005</v>
      </c>
      <c r="AC148" s="8">
        <v>0</v>
      </c>
      <c r="AD148" s="8">
        <v>0</v>
      </c>
      <c r="AE148" s="8">
        <v>0</v>
      </c>
      <c r="AF148" s="8" t="s">
        <v>402</v>
      </c>
      <c r="AG148" s="1" t="s">
        <v>61</v>
      </c>
      <c r="AH148" s="1" t="s">
        <v>72</v>
      </c>
      <c r="AI148" s="1">
        <v>3</v>
      </c>
      <c r="AJ148" s="3">
        <v>45785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45780</v>
      </c>
      <c r="AQ148" s="3">
        <v>45784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45756</v>
      </c>
      <c r="B149" s="14" t="s">
        <v>447</v>
      </c>
      <c r="C149" s="9" t="s">
        <v>295</v>
      </c>
      <c r="D149" s="13" t="s">
        <v>425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136.92359711999998</v>
      </c>
      <c r="Q149" s="10">
        <v>0</v>
      </c>
      <c r="R149" s="10">
        <v>136.92359711999998</v>
      </c>
      <c r="S149" s="9" t="s">
        <v>132</v>
      </c>
      <c r="T149" s="12">
        <v>45785</v>
      </c>
      <c r="U149" s="11">
        <v>5000</v>
      </c>
      <c r="V149" s="10">
        <v>0</v>
      </c>
      <c r="W149" s="10">
        <v>5000</v>
      </c>
      <c r="X149" s="10">
        <v>4910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0</v>
      </c>
      <c r="AE149" s="8">
        <v>0</v>
      </c>
      <c r="AF149" s="8" t="s">
        <v>402</v>
      </c>
      <c r="AG149" s="1" t="s">
        <v>61</v>
      </c>
      <c r="AH149" s="1" t="s">
        <v>72</v>
      </c>
      <c r="AI149" s="1">
        <v>3</v>
      </c>
      <c r="AJ149" s="3">
        <v>45785</v>
      </c>
      <c r="AK149" s="3">
        <v>0</v>
      </c>
      <c r="AL149" s="3">
        <v>45775</v>
      </c>
      <c r="AM149" s="3">
        <v>45782</v>
      </c>
      <c r="AN149" s="3">
        <v>45783</v>
      </c>
      <c r="AO149" s="3">
        <v>45783</v>
      </c>
      <c r="AP149" s="3">
        <v>45780</v>
      </c>
      <c r="AQ149" s="3">
        <v>45784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 t="s">
        <v>145</v>
      </c>
      <c r="B150" s="14" t="s">
        <v>145</v>
      </c>
      <c r="C150" s="9" t="s">
        <v>257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 t="s">
        <v>402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824.9634249999998</v>
      </c>
    </row>
    <row r="151" spans="1:56" ht="27.75" customHeight="1" x14ac:dyDescent="0.45">
      <c r="A151" s="3" t="s">
        <v>145</v>
      </c>
      <c r="B151" s="14" t="s">
        <v>145</v>
      </c>
      <c r="C151" s="9" t="s">
        <v>282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0</v>
      </c>
      <c r="AC151" s="8">
        <v>39674.800000000003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2965.6913</v>
      </c>
    </row>
    <row r="152" spans="1:56" ht="27.75" customHeight="1" x14ac:dyDescent="0.45">
      <c r="A152" s="3" t="s">
        <v>145</v>
      </c>
      <c r="B152" s="14" t="s">
        <v>145</v>
      </c>
      <c r="C152" s="9" t="s">
        <v>295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132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741.42282499999999</v>
      </c>
    </row>
    <row r="153" spans="1:56" ht="27.75" customHeight="1" x14ac:dyDescent="0.45">
      <c r="A153" s="3" t="s">
        <v>145</v>
      </c>
      <c r="B153" s="14" t="s">
        <v>145</v>
      </c>
      <c r="C153" s="9" t="s">
        <v>295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741.42282499999999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71557.678131499997</v>
      </c>
      <c r="AB154" s="8">
        <v>1009.1781315000001</v>
      </c>
      <c r="AC154" s="8">
        <v>70548.5</v>
      </c>
      <c r="AD154" s="8">
        <v>0</v>
      </c>
      <c r="AE154" s="8">
        <v>20955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195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197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196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195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197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124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196</v>
      </c>
      <c r="BD156" s="56">
        <v>0</v>
      </c>
    </row>
    <row r="157" spans="1:56" ht="27.75" customHeight="1" x14ac:dyDescent="0.45">
      <c r="A157" s="3">
        <v>45772</v>
      </c>
      <c r="B157" s="14" t="s">
        <v>553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9900</v>
      </c>
      <c r="Y157" s="10">
        <v>105</v>
      </c>
      <c r="Z157" s="9" t="s">
        <v>275</v>
      </c>
      <c r="AA157" s="8">
        <v>112.94745000000002</v>
      </c>
      <c r="AB157" s="8">
        <v>0</v>
      </c>
      <c r="AC157" s="8">
        <v>112.94745000000002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45785</v>
      </c>
      <c r="AK157" s="3">
        <v>0</v>
      </c>
      <c r="AL157" s="3">
        <v>45776</v>
      </c>
      <c r="AM157" s="3">
        <v>45783</v>
      </c>
      <c r="AN157" s="3">
        <v>45784</v>
      </c>
      <c r="AO157" s="3">
        <v>45784</v>
      </c>
      <c r="AP157" s="3">
        <v>45780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554</v>
      </c>
      <c r="AZ157" s="2">
        <v>0</v>
      </c>
      <c r="BA157" s="2">
        <v>0</v>
      </c>
      <c r="BB157" s="2">
        <v>0</v>
      </c>
      <c r="BC157" s="1" t="s">
        <v>108</v>
      </c>
      <c r="BD157" s="56">
        <v>9.958200175</v>
      </c>
    </row>
    <row r="158" spans="1:56" ht="27.75" customHeight="1" x14ac:dyDescent="0.45">
      <c r="A158" s="3">
        <v>45749</v>
      </c>
      <c r="B158" s="14" t="s">
        <v>397</v>
      </c>
      <c r="C158" s="9" t="s">
        <v>398</v>
      </c>
      <c r="D158" s="13" t="s">
        <v>399</v>
      </c>
      <c r="E158" s="9">
        <v>23</v>
      </c>
      <c r="F158" s="9">
        <v>37</v>
      </c>
      <c r="G158" s="9" t="s">
        <v>60</v>
      </c>
      <c r="H158" s="9" t="s">
        <v>66</v>
      </c>
      <c r="I158" s="9">
        <v>115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80</v>
      </c>
      <c r="P158" s="10">
        <v>0</v>
      </c>
      <c r="Q158" s="10">
        <v>0</v>
      </c>
      <c r="R158" s="10">
        <v>0</v>
      </c>
      <c r="S158" s="9" t="s">
        <v>71</v>
      </c>
      <c r="T158" s="12">
        <v>45789</v>
      </c>
      <c r="U158" s="11">
        <v>8000</v>
      </c>
      <c r="V158" s="10">
        <v>8000</v>
      </c>
      <c r="W158" s="10">
        <v>0</v>
      </c>
      <c r="X158" s="10">
        <v>8400</v>
      </c>
      <c r="Y158" s="10">
        <v>0</v>
      </c>
      <c r="Z158" s="9" t="s">
        <v>275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300</v>
      </c>
      <c r="AG158" s="1" t="s">
        <v>125</v>
      </c>
      <c r="AH158" s="1" t="s">
        <v>68</v>
      </c>
      <c r="AI158" s="1">
        <v>4</v>
      </c>
      <c r="AJ158" s="3">
        <v>45789</v>
      </c>
      <c r="AK158" s="3">
        <v>45785</v>
      </c>
      <c r="AL158" s="3">
        <v>45779</v>
      </c>
      <c r="AM158" s="3">
        <v>45786</v>
      </c>
      <c r="AN158" s="3">
        <v>45787</v>
      </c>
      <c r="AO158" s="3">
        <v>45787</v>
      </c>
      <c r="AP158" s="3">
        <v>45784</v>
      </c>
      <c r="AQ158" s="3">
        <v>45788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587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45772</v>
      </c>
      <c r="B159" s="14" t="s">
        <v>573</v>
      </c>
      <c r="C159" s="9" t="s">
        <v>555</v>
      </c>
      <c r="D159" s="13" t="s">
        <v>556</v>
      </c>
      <c r="E159" s="9">
        <v>23</v>
      </c>
      <c r="F159" s="9">
        <v>36</v>
      </c>
      <c r="G159" s="9" t="s">
        <v>60</v>
      </c>
      <c r="H159" s="9" t="s">
        <v>66</v>
      </c>
      <c r="I159" s="9">
        <v>110</v>
      </c>
      <c r="J159" s="9" t="s">
        <v>57</v>
      </c>
      <c r="K159" s="9">
        <v>5</v>
      </c>
      <c r="L159" s="9" t="s">
        <v>239</v>
      </c>
      <c r="M159" s="10">
        <v>24</v>
      </c>
      <c r="N159" s="9">
        <v>39</v>
      </c>
      <c r="O159" s="9">
        <v>60</v>
      </c>
      <c r="P159" s="10">
        <v>173.18984716799994</v>
      </c>
      <c r="Q159" s="10">
        <v>0</v>
      </c>
      <c r="R159" s="10">
        <v>173.18984716799994</v>
      </c>
      <c r="S159" s="9" t="s">
        <v>71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275</v>
      </c>
      <c r="AA159" s="8">
        <v>5238.75</v>
      </c>
      <c r="AB159" s="8">
        <v>1334</v>
      </c>
      <c r="AC159" s="8">
        <v>3904.75</v>
      </c>
      <c r="AD159" s="8">
        <v>1334</v>
      </c>
      <c r="AE159" s="8">
        <v>3904.75</v>
      </c>
      <c r="AF159" s="8" t="s">
        <v>300</v>
      </c>
      <c r="AG159" s="1" t="s">
        <v>122</v>
      </c>
      <c r="AH159" s="1" t="s">
        <v>68</v>
      </c>
      <c r="AI159" s="1">
        <v>4</v>
      </c>
      <c r="AJ159" s="3">
        <v>45790</v>
      </c>
      <c r="AK159" s="3">
        <v>45786</v>
      </c>
      <c r="AL159" s="3">
        <v>45780</v>
      </c>
      <c r="AM159" s="3">
        <v>45787</v>
      </c>
      <c r="AN159" s="3">
        <v>45788</v>
      </c>
      <c r="AO159" s="3">
        <v>45788</v>
      </c>
      <c r="AP159" s="3">
        <v>45785</v>
      </c>
      <c r="AQ159" s="3">
        <v>45789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344.26879166666663</v>
      </c>
    </row>
    <row r="160" spans="1:56" ht="27.75" customHeight="1" x14ac:dyDescent="0.45">
      <c r="A160" s="3" t="s">
        <v>145</v>
      </c>
      <c r="B160" s="14" t="s">
        <v>145</v>
      </c>
      <c r="C160" s="9" t="s">
        <v>539</v>
      </c>
      <c r="D160" s="13" t="s">
        <v>540</v>
      </c>
      <c r="E160" s="9">
        <v>23</v>
      </c>
      <c r="F160" s="9">
        <v>37</v>
      </c>
      <c r="G160" s="9" t="s">
        <v>60</v>
      </c>
      <c r="H160" s="9">
        <v>0</v>
      </c>
      <c r="I160" s="9">
        <v>85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275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45807</v>
      </c>
      <c r="AK160" s="3">
        <v>0</v>
      </c>
      <c r="AL160" s="3">
        <v>45798</v>
      </c>
      <c r="AM160" s="3">
        <v>45805</v>
      </c>
      <c r="AN160" s="3">
        <v>45806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948.4000166666666</v>
      </c>
    </row>
    <row r="161" spans="1:56" ht="27.75" customHeight="1" x14ac:dyDescent="0.45">
      <c r="A161" s="3">
        <v>45727</v>
      </c>
      <c r="B161" s="14" t="s">
        <v>363</v>
      </c>
      <c r="C161" s="9" t="s">
        <v>115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240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275</v>
      </c>
      <c r="AA161" s="8">
        <v>1159.5100000000002</v>
      </c>
      <c r="AB161" s="8">
        <v>0</v>
      </c>
      <c r="AC161" s="8">
        <v>1159.5100000000002</v>
      </c>
      <c r="AD161" s="8">
        <v>0</v>
      </c>
      <c r="AE161" s="8">
        <v>1159.5100000000002</v>
      </c>
      <c r="AF161" s="8" t="s">
        <v>278</v>
      </c>
      <c r="AG161" s="1" t="s">
        <v>122</v>
      </c>
      <c r="AH161" s="1" t="s">
        <v>162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157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102.23013166666668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275</v>
      </c>
      <c r="AA162" s="8">
        <v>17268.107450000003</v>
      </c>
      <c r="AB162" s="8">
        <v>1334</v>
      </c>
      <c r="AC162" s="8">
        <v>15934.107450000001</v>
      </c>
      <c r="AD162" s="8">
        <v>1334</v>
      </c>
      <c r="AE162" s="8">
        <v>5064.26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276</v>
      </c>
      <c r="BD162" s="56">
        <v>0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156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3256.5612287999998</v>
      </c>
      <c r="Q163" s="10">
        <v>3256.5612287999998</v>
      </c>
      <c r="R163" s="10">
        <v>0</v>
      </c>
      <c r="S163" s="9" t="s">
        <v>100</v>
      </c>
      <c r="T163" s="12">
        <v>45797</v>
      </c>
      <c r="U163" s="11">
        <v>100000</v>
      </c>
      <c r="V163" s="10">
        <v>0</v>
      </c>
      <c r="W163" s="10">
        <v>100000</v>
      </c>
      <c r="X163" s="10">
        <v>0</v>
      </c>
      <c r="Y163" s="10">
        <v>105000</v>
      </c>
      <c r="Z163" s="9" t="s">
        <v>319</v>
      </c>
      <c r="AA163" s="8">
        <v>107569.00000000001</v>
      </c>
      <c r="AB163" s="8">
        <v>107569.00000000001</v>
      </c>
      <c r="AC163" s="8">
        <v>0</v>
      </c>
      <c r="AD163" s="8">
        <v>0</v>
      </c>
      <c r="AE163" s="8">
        <v>0</v>
      </c>
      <c r="AF163" s="8" t="s">
        <v>320</v>
      </c>
      <c r="AG163" s="1" t="s">
        <v>123</v>
      </c>
      <c r="AH163" s="1" t="s">
        <v>72</v>
      </c>
      <c r="AI163" s="1">
        <v>3</v>
      </c>
      <c r="AJ163" s="3">
        <v>45797</v>
      </c>
      <c r="AK163" s="3">
        <v>0</v>
      </c>
      <c r="AL163" s="3">
        <v>45787</v>
      </c>
      <c r="AM163" s="3">
        <v>45794</v>
      </c>
      <c r="AN163" s="3">
        <v>45795</v>
      </c>
      <c r="AO163" s="3">
        <v>45795</v>
      </c>
      <c r="AP163" s="3">
        <v>45792</v>
      </c>
      <c r="AQ163" s="3">
        <v>45796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340</v>
      </c>
      <c r="AZ163" s="2">
        <v>0</v>
      </c>
      <c r="BA163" s="2">
        <v>0</v>
      </c>
      <c r="BB163" s="2">
        <v>0</v>
      </c>
      <c r="BC163" s="1" t="s">
        <v>120</v>
      </c>
      <c r="BD163" s="56">
        <v>0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264</v>
      </c>
      <c r="R164" s="10">
        <v>6249.1224575999995</v>
      </c>
      <c r="S164" s="9" t="s">
        <v>100</v>
      </c>
      <c r="T164" s="12">
        <v>45828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319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123</v>
      </c>
      <c r="AH164" s="1" t="s">
        <v>72</v>
      </c>
      <c r="AI164" s="1">
        <v>3</v>
      </c>
      <c r="AJ164" s="3">
        <v>45828</v>
      </c>
      <c r="AK164" s="3">
        <v>0</v>
      </c>
      <c r="AL164" s="3">
        <v>45818</v>
      </c>
      <c r="AM164" s="3">
        <v>45825</v>
      </c>
      <c r="AN164" s="3">
        <v>45826</v>
      </c>
      <c r="AO164" s="3">
        <v>45826</v>
      </c>
      <c r="AP164" s="3">
        <v>45823</v>
      </c>
      <c r="AQ164" s="3">
        <v>45827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340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100</v>
      </c>
      <c r="T165" s="12">
        <v>45858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101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320</v>
      </c>
      <c r="AG165" s="1" t="s">
        <v>123</v>
      </c>
      <c r="AH165" s="1" t="s">
        <v>72</v>
      </c>
      <c r="AI165" s="1">
        <v>3</v>
      </c>
      <c r="AJ165" s="3">
        <v>45858</v>
      </c>
      <c r="AK165" s="3">
        <v>0</v>
      </c>
      <c r="AL165" s="3">
        <v>45848</v>
      </c>
      <c r="AM165" s="3">
        <v>45855</v>
      </c>
      <c r="AN165" s="3">
        <v>45856</v>
      </c>
      <c r="AO165" s="3">
        <v>45856</v>
      </c>
      <c r="AP165" s="3">
        <v>45853</v>
      </c>
      <c r="AQ165" s="3">
        <v>45857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27559.954687222227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4884.8418431999999</v>
      </c>
      <c r="Q166" s="10">
        <v>0</v>
      </c>
      <c r="R166" s="10">
        <v>4884.8418431999999</v>
      </c>
      <c r="S166" s="9" t="s">
        <v>100</v>
      </c>
      <c r="T166" s="12">
        <v>45858</v>
      </c>
      <c r="U166" s="11">
        <v>150000</v>
      </c>
      <c r="V166" s="10">
        <v>0</v>
      </c>
      <c r="W166" s="10">
        <v>150000</v>
      </c>
      <c r="X166" s="10">
        <v>0</v>
      </c>
      <c r="Y166" s="10">
        <v>157500</v>
      </c>
      <c r="Z166" s="9" t="s">
        <v>319</v>
      </c>
      <c r="AA166" s="8">
        <v>161353.5</v>
      </c>
      <c r="AB166" s="8">
        <v>0</v>
      </c>
      <c r="AC166" s="8">
        <v>161353.5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>
        <v>45858</v>
      </c>
      <c r="AK166" s="3">
        <v>0</v>
      </c>
      <c r="AL166" s="3">
        <v>45848</v>
      </c>
      <c r="AM166" s="3">
        <v>45855</v>
      </c>
      <c r="AN166" s="3">
        <v>45856</v>
      </c>
      <c r="AO166" s="3">
        <v>45856</v>
      </c>
      <c r="AP166" s="3">
        <v>45853</v>
      </c>
      <c r="AQ166" s="3">
        <v>45857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120</v>
      </c>
      <c r="BD166" s="56">
        <v>20669.966015416667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156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>
        <v>45889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101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320</v>
      </c>
      <c r="AG167" s="1" t="s">
        <v>122</v>
      </c>
      <c r="AH167" s="1" t="s">
        <v>72</v>
      </c>
      <c r="AI167" s="1">
        <v>3</v>
      </c>
      <c r="AJ167" s="3">
        <v>45889</v>
      </c>
      <c r="AK167" s="3">
        <v>0</v>
      </c>
      <c r="AL167" s="3">
        <v>45879</v>
      </c>
      <c r="AM167" s="3">
        <v>45886</v>
      </c>
      <c r="AN167" s="3">
        <v>45887</v>
      </c>
      <c r="AO167" s="3">
        <v>45887</v>
      </c>
      <c r="AP167" s="3">
        <v>45884</v>
      </c>
      <c r="AQ167" s="3">
        <v>45888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27559.954687222227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156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3461.0081427440637</v>
      </c>
      <c r="Q168" s="10">
        <v>0</v>
      </c>
      <c r="R168" s="10">
        <v>3461.0081427440637</v>
      </c>
      <c r="S168" s="9" t="s">
        <v>100</v>
      </c>
      <c r="T168" s="12" t="s">
        <v>63</v>
      </c>
      <c r="U168" s="11">
        <v>106278</v>
      </c>
      <c r="V168" s="10">
        <v>0</v>
      </c>
      <c r="W168" s="10">
        <v>106278</v>
      </c>
      <c r="X168" s="10">
        <v>0</v>
      </c>
      <c r="Y168" s="10">
        <v>111591.90000000001</v>
      </c>
      <c r="Z168" s="9" t="s">
        <v>101</v>
      </c>
      <c r="AA168" s="8">
        <v>114322.18182000001</v>
      </c>
      <c r="AB168" s="8">
        <v>0</v>
      </c>
      <c r="AC168" s="8">
        <v>114322.18182000001</v>
      </c>
      <c r="AD168" s="8">
        <v>0</v>
      </c>
      <c r="AE168" s="8">
        <v>0</v>
      </c>
      <c r="AF168" s="8" t="s">
        <v>320</v>
      </c>
      <c r="AG168" s="1" t="s">
        <v>122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14645.084321243019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 t="s">
        <v>141</v>
      </c>
      <c r="U169" s="11">
        <v>10000</v>
      </c>
      <c r="V169" s="10">
        <v>12607</v>
      </c>
      <c r="W169" s="10">
        <v>0</v>
      </c>
      <c r="X169" s="10">
        <v>56730</v>
      </c>
      <c r="Y169" s="10">
        <v>0</v>
      </c>
      <c r="Z169" s="9" t="s">
        <v>319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72</v>
      </c>
      <c r="AI169" s="1">
        <v>3</v>
      </c>
      <c r="AJ169" s="3" t="s">
        <v>141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323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100</v>
      </c>
      <c r="T170" s="12" t="s">
        <v>141</v>
      </c>
      <c r="U170" s="11">
        <v>7920</v>
      </c>
      <c r="V170" s="10">
        <v>7920</v>
      </c>
      <c r="W170" s="10">
        <v>0</v>
      </c>
      <c r="X170" s="10">
        <v>12600</v>
      </c>
      <c r="Y170" s="10">
        <v>0</v>
      </c>
      <c r="Z170" s="9" t="s">
        <v>319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72</v>
      </c>
      <c r="AI170" s="1">
        <v>3</v>
      </c>
      <c r="AJ170" s="3" t="s">
        <v>141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101</v>
      </c>
      <c r="AA171" s="8">
        <v>1028658.6818200002</v>
      </c>
      <c r="AB171" s="8">
        <v>107569.00000000001</v>
      </c>
      <c r="AC171" s="8">
        <v>921089.68182000006</v>
      </c>
      <c r="AD171" s="8">
        <v>0</v>
      </c>
      <c r="AE171" s="8">
        <v>0</v>
      </c>
      <c r="AF171" s="8" t="s">
        <v>58</v>
      </c>
      <c r="AG171" s="1" t="s">
        <v>122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121</v>
      </c>
      <c r="BD171" s="56">
        <v>0</v>
      </c>
    </row>
    <row r="172" spans="1:56" ht="27.75" customHeight="1" x14ac:dyDescent="0.45">
      <c r="A172" s="3">
        <v>45782</v>
      </c>
      <c r="B172" s="14" t="s">
        <v>137</v>
      </c>
      <c r="C172" s="9" t="s">
        <v>149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132</v>
      </c>
      <c r="T172" s="12">
        <v>45792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85</v>
      </c>
      <c r="AA172" s="8">
        <v>11315.7</v>
      </c>
      <c r="AB172" s="8">
        <v>5553</v>
      </c>
      <c r="AC172" s="8">
        <v>5762.7000000000007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77</v>
      </c>
      <c r="AI172" s="1">
        <v>1</v>
      </c>
      <c r="AJ172" s="3">
        <v>45792</v>
      </c>
      <c r="AK172" s="3">
        <v>0</v>
      </c>
      <c r="AL172" s="3">
        <v>0</v>
      </c>
      <c r="AM172" s="3">
        <v>0</v>
      </c>
      <c r="AN172" s="3">
        <v>0</v>
      </c>
      <c r="AO172" s="3">
        <v>45791</v>
      </c>
      <c r="AP172" s="3">
        <v>45787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465.30601000000001</v>
      </c>
    </row>
    <row r="173" spans="1:56" ht="27.75" customHeight="1" x14ac:dyDescent="0.45">
      <c r="A173" s="3" t="s">
        <v>145</v>
      </c>
      <c r="B173" s="14" t="s">
        <v>145</v>
      </c>
      <c r="C173" s="9" t="s">
        <v>149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132</v>
      </c>
      <c r="T173" s="12">
        <v>45838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85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913.67990999999995</v>
      </c>
    </row>
    <row r="174" spans="1:56" ht="27.75" customHeight="1" x14ac:dyDescent="0.45">
      <c r="A174" s="3" t="s">
        <v>145</v>
      </c>
      <c r="B174" s="14" t="s">
        <v>145</v>
      </c>
      <c r="C174" s="9" t="s">
        <v>152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77</v>
      </c>
      <c r="AI174" s="1">
        <v>1</v>
      </c>
      <c r="AJ174" s="3" t="s">
        <v>63</v>
      </c>
      <c r="AK174" s="3">
        <v>0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145</v>
      </c>
      <c r="B175" s="14" t="s">
        <v>145</v>
      </c>
      <c r="C175" s="9" t="s">
        <v>202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214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83121.5</v>
      </c>
      <c r="AB176" s="8">
        <v>5553</v>
      </c>
      <c r="AC176" s="8">
        <v>77568.5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 t="s">
        <v>145</v>
      </c>
      <c r="B177" s="14" t="s">
        <v>145</v>
      </c>
      <c r="C177" s="9" t="s">
        <v>222</v>
      </c>
      <c r="D177" s="13" t="s">
        <v>403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140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209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163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122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2234.1258622222217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163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58</v>
      </c>
      <c r="AG178" s="1" t="s">
        <v>125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 t="s">
        <v>145</v>
      </c>
      <c r="B179" s="14" t="s">
        <v>145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>
        <v>0</v>
      </c>
      <c r="I179" s="9">
        <v>116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242</v>
      </c>
      <c r="AA179" s="8">
        <v>12433.3</v>
      </c>
      <c r="AB179" s="8">
        <v>6978</v>
      </c>
      <c r="AC179" s="8">
        <v>5455.2999999999993</v>
      </c>
      <c r="AD179" s="8">
        <v>0</v>
      </c>
      <c r="AE179" s="8">
        <v>0</v>
      </c>
      <c r="AF179" s="8">
        <v>0</v>
      </c>
      <c r="AG179" s="1" t="s">
        <v>124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542.13559111111113</v>
      </c>
    </row>
    <row r="180" spans="1:56" ht="27.75" customHeight="1" x14ac:dyDescent="0.45">
      <c r="A180" s="3" t="s">
        <v>145</v>
      </c>
      <c r="B180" s="14" t="s">
        <v>145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242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0</v>
      </c>
      <c r="AF180" s="8">
        <v>0</v>
      </c>
      <c r="AG180" s="1" t="s">
        <v>126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2471.1874488888889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242</v>
      </c>
      <c r="AA181" s="8">
        <v>37299.899999999994</v>
      </c>
      <c r="AB181" s="8">
        <v>6978</v>
      </c>
      <c r="AC181" s="8">
        <v>30321.899999999998</v>
      </c>
      <c r="AD181" s="8">
        <v>0</v>
      </c>
      <c r="AE181" s="8">
        <v>0</v>
      </c>
      <c r="AF181" s="8" t="s">
        <v>58</v>
      </c>
      <c r="AG181" s="1" t="s">
        <v>123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243</v>
      </c>
      <c r="BD181" s="56">
        <v>0</v>
      </c>
    </row>
    <row r="182" spans="1:56" ht="27.75" customHeight="1" x14ac:dyDescent="0.45">
      <c r="A182" s="3">
        <v>45723</v>
      </c>
      <c r="B182" s="14" t="s">
        <v>358</v>
      </c>
      <c r="C182" s="9" t="s">
        <v>113</v>
      </c>
      <c r="D182" s="13" t="s">
        <v>158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45791</v>
      </c>
      <c r="U182" s="11">
        <v>9954</v>
      </c>
      <c r="V182" s="10">
        <v>0</v>
      </c>
      <c r="W182" s="10">
        <v>9954</v>
      </c>
      <c r="X182" s="10">
        <v>21000</v>
      </c>
      <c r="Y182" s="10">
        <v>0</v>
      </c>
      <c r="Z182" s="9" t="s">
        <v>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278</v>
      </c>
      <c r="AG182" s="1" t="s">
        <v>125</v>
      </c>
      <c r="AH182" s="1" t="s">
        <v>68</v>
      </c>
      <c r="AI182" s="1">
        <v>4</v>
      </c>
      <c r="AJ182" s="3">
        <v>45791</v>
      </c>
      <c r="AK182" s="3">
        <v>45787</v>
      </c>
      <c r="AL182" s="3">
        <v>45781</v>
      </c>
      <c r="AM182" s="3">
        <v>45788</v>
      </c>
      <c r="AN182" s="3">
        <v>45789</v>
      </c>
      <c r="AO182" s="3">
        <v>45789</v>
      </c>
      <c r="AP182" s="3">
        <v>45786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45723</v>
      </c>
      <c r="B183" s="14" t="s">
        <v>359</v>
      </c>
      <c r="C183" s="9" t="s">
        <v>113</v>
      </c>
      <c r="D183" s="13" t="s">
        <v>158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45790</v>
      </c>
      <c r="U183" s="11">
        <v>30000</v>
      </c>
      <c r="V183" s="10">
        <v>0</v>
      </c>
      <c r="W183" s="10">
        <v>30000</v>
      </c>
      <c r="X183" s="10">
        <v>23300</v>
      </c>
      <c r="Y183" s="10">
        <v>7035</v>
      </c>
      <c r="Z183" s="9" t="s">
        <v>89</v>
      </c>
      <c r="AA183" s="8">
        <v>8746.8265499999998</v>
      </c>
      <c r="AB183" s="8">
        <v>8746.8265499999998</v>
      </c>
      <c r="AC183" s="8">
        <v>0</v>
      </c>
      <c r="AD183" s="8">
        <v>0</v>
      </c>
      <c r="AE183" s="8">
        <v>8746.8265499999998</v>
      </c>
      <c r="AF183" s="8" t="s">
        <v>278</v>
      </c>
      <c r="AG183" s="1" t="s">
        <v>125</v>
      </c>
      <c r="AH183" s="1" t="s">
        <v>68</v>
      </c>
      <c r="AI183" s="1">
        <v>4</v>
      </c>
      <c r="AJ183" s="3">
        <v>45790</v>
      </c>
      <c r="AK183" s="3">
        <v>45786</v>
      </c>
      <c r="AL183" s="3">
        <v>45780</v>
      </c>
      <c r="AM183" s="3">
        <v>45787</v>
      </c>
      <c r="AN183" s="3">
        <v>45788</v>
      </c>
      <c r="AO183" s="3">
        <v>45788</v>
      </c>
      <c r="AP183" s="3">
        <v>45785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45723</v>
      </c>
      <c r="B184" s="14" t="s">
        <v>360</v>
      </c>
      <c r="C184" s="9" t="s">
        <v>113</v>
      </c>
      <c r="D184" s="13" t="s">
        <v>158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45797</v>
      </c>
      <c r="U184" s="11">
        <v>30000</v>
      </c>
      <c r="V184" s="10">
        <v>0</v>
      </c>
      <c r="W184" s="10">
        <v>30000</v>
      </c>
      <c r="X184" s="10">
        <v>0</v>
      </c>
      <c r="Y184" s="10">
        <v>31500</v>
      </c>
      <c r="Z184" s="9" t="s">
        <v>89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278</v>
      </c>
      <c r="AG184" s="1" t="s">
        <v>122</v>
      </c>
      <c r="AH184" s="1" t="s">
        <v>68</v>
      </c>
      <c r="AI184" s="1">
        <v>4</v>
      </c>
      <c r="AJ184" s="3">
        <v>45797</v>
      </c>
      <c r="AK184" s="3">
        <v>45793</v>
      </c>
      <c r="AL184" s="3">
        <v>45787</v>
      </c>
      <c r="AM184" s="3">
        <v>45794</v>
      </c>
      <c r="AN184" s="3">
        <v>45795</v>
      </c>
      <c r="AO184" s="3">
        <v>45795</v>
      </c>
      <c r="AP184" s="3">
        <v>45792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0</v>
      </c>
      <c r="B185" s="14" t="s">
        <v>137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45786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89</v>
      </c>
      <c r="AA185" s="8">
        <v>12433.3</v>
      </c>
      <c r="AB185" s="8">
        <v>0</v>
      </c>
      <c r="AC185" s="8">
        <v>12433.3</v>
      </c>
      <c r="AD185" s="8">
        <v>0</v>
      </c>
      <c r="AE185" s="8">
        <v>12433.3</v>
      </c>
      <c r="AF185" s="8" t="s">
        <v>278</v>
      </c>
      <c r="AG185" s="1" t="s">
        <v>122</v>
      </c>
      <c r="AH185" s="1" t="s">
        <v>68</v>
      </c>
      <c r="AI185" s="1">
        <v>4</v>
      </c>
      <c r="AJ185" s="3">
        <v>45786</v>
      </c>
      <c r="AK185" s="3">
        <v>45782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157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1282.2876733333333</v>
      </c>
    </row>
    <row r="186" spans="1:56" ht="27.75" customHeight="1" x14ac:dyDescent="0.45">
      <c r="A186" s="3">
        <v>0</v>
      </c>
      <c r="B186" s="14" t="s">
        <v>137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45793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89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 t="s">
        <v>278</v>
      </c>
      <c r="AG186" s="1" t="s">
        <v>123</v>
      </c>
      <c r="AH186" s="1" t="s">
        <v>68</v>
      </c>
      <c r="AI186" s="1">
        <v>4</v>
      </c>
      <c r="AJ186" s="3">
        <v>45793</v>
      </c>
      <c r="AK186" s="3">
        <v>45789</v>
      </c>
      <c r="AL186" s="3">
        <v>45783</v>
      </c>
      <c r="AM186" s="3">
        <v>45790</v>
      </c>
      <c r="AN186" s="3">
        <v>45791</v>
      </c>
      <c r="AO186" s="3">
        <v>45791</v>
      </c>
      <c r="AP186" s="3">
        <v>45788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157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2564.5753466666665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83346.626549999986</v>
      </c>
      <c r="AB187" s="8">
        <v>46046.726549999992</v>
      </c>
      <c r="AC187" s="8">
        <v>37299.899999999994</v>
      </c>
      <c r="AD187" s="8">
        <v>0</v>
      </c>
      <c r="AE187" s="8">
        <v>83346.626549999986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customHeight="1" x14ac:dyDescent="0.45">
      <c r="A188" s="3">
        <v>45768</v>
      </c>
      <c r="B188" s="14" t="s">
        <v>529</v>
      </c>
      <c r="C188" s="9" t="s">
        <v>164</v>
      </c>
      <c r="D188" s="13" t="s">
        <v>165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45792</v>
      </c>
      <c r="U188" s="11">
        <v>50000</v>
      </c>
      <c r="V188" s="10">
        <v>5677</v>
      </c>
      <c r="W188" s="10">
        <v>44323</v>
      </c>
      <c r="X188" s="10">
        <v>0</v>
      </c>
      <c r="Y188" s="10">
        <v>46539.15</v>
      </c>
      <c r="Z188" s="9" t="s">
        <v>136</v>
      </c>
      <c r="AA188" s="8">
        <v>52631.34635</v>
      </c>
      <c r="AB188" s="8">
        <v>32068</v>
      </c>
      <c r="AC188" s="8">
        <v>20563.34635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166</v>
      </c>
      <c r="AI188" s="1">
        <v>2</v>
      </c>
      <c r="AJ188" s="3">
        <v>45792</v>
      </c>
      <c r="AK188" s="3">
        <v>0</v>
      </c>
      <c r="AL188" s="3">
        <v>45783</v>
      </c>
      <c r="AM188" s="3">
        <v>45790</v>
      </c>
      <c r="AN188" s="3">
        <v>0</v>
      </c>
      <c r="AO188" s="3">
        <v>45791</v>
      </c>
      <c r="AP188" s="3">
        <v>45787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2311.0916481138893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1522.9705944444447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66182.246350000001</v>
      </c>
      <c r="AB190" s="8">
        <v>32068</v>
      </c>
      <c r="AC190" s="8">
        <v>34114.246350000001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FA41-AE9F-475F-B303-6212159F9BC9}">
  <sheetPr>
    <tabColor rgb="FFFFFF00"/>
  </sheetPr>
  <dimension ref="A1:BD182"/>
  <sheetViews>
    <sheetView topLeftCell="A159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45783</v>
      </c>
      <c r="E3" s="81" t="s">
        <v>52</v>
      </c>
      <c r="F3" s="81"/>
      <c r="G3" s="82">
        <v>11.18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126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45755</v>
      </c>
      <c r="B15" s="14" t="s">
        <v>426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12600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126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419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428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45400</v>
      </c>
      <c r="Y16" s="10">
        <v>4830</v>
      </c>
      <c r="Z16" s="9" t="s">
        <v>186</v>
      </c>
      <c r="AA16" s="8">
        <v>4250.9313000000002</v>
      </c>
      <c r="AB16" s="8">
        <v>0</v>
      </c>
      <c r="AC16" s="8">
        <v>4250.9313000000002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308.71207752000004</v>
      </c>
    </row>
    <row r="17" spans="1:56" ht="27.75" customHeight="1" x14ac:dyDescent="0.45">
      <c r="A17" s="3">
        <v>45755</v>
      </c>
      <c r="B17" s="14" t="s">
        <v>427</v>
      </c>
      <c r="C17" s="9" t="s">
        <v>146</v>
      </c>
      <c r="D17" s="13" t="s">
        <v>244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21000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132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186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911.32913153333345</v>
      </c>
    </row>
    <row r="19" spans="1:56" ht="27.75" customHeight="1" x14ac:dyDescent="0.45">
      <c r="A19" s="3">
        <v>45769</v>
      </c>
      <c r="B19" s="14" t="s">
        <v>531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132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 t="s">
        <v>145</v>
      </c>
      <c r="B20" s="14" t="s">
        <v>145</v>
      </c>
      <c r="C20" s="9" t="s">
        <v>339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145</v>
      </c>
      <c r="B21" s="14" t="s">
        <v>145</v>
      </c>
      <c r="C21" s="9" t="s">
        <v>559</v>
      </c>
      <c r="D21" s="13" t="s">
        <v>560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186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360.15901777777782</v>
      </c>
    </row>
    <row r="22" spans="1:56" ht="27.75" customHeight="1" x14ac:dyDescent="0.45">
      <c r="A22" s="3" t="s">
        <v>145</v>
      </c>
      <c r="B22" s="14" t="s">
        <v>145</v>
      </c>
      <c r="C22" s="9" t="s">
        <v>253</v>
      </c>
      <c r="D22" s="13" t="s">
        <v>254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186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45734</v>
      </c>
      <c r="B23" s="14" t="s">
        <v>374</v>
      </c>
      <c r="C23" s="9" t="s">
        <v>334</v>
      </c>
      <c r="D23" s="13" t="s">
        <v>310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132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586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133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186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6391.5543999999991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244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186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3834.93264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198339.98305000001</v>
      </c>
      <c r="AB26" s="8">
        <v>0</v>
      </c>
      <c r="AC26" s="8">
        <v>198339.98305000001</v>
      </c>
      <c r="AD26" s="8">
        <v>0</v>
      </c>
      <c r="AE26" s="8">
        <v>0</v>
      </c>
      <c r="AF26" s="8" t="s">
        <v>58</v>
      </c>
      <c r="AG26" s="1" t="s">
        <v>123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45785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 t="s">
        <v>501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662.93796800000007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502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501</v>
      </c>
      <c r="AG28" s="1" t="s">
        <v>123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331.46898400000003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249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45785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192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501</v>
      </c>
      <c r="AG29" s="1" t="s">
        <v>123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662.93796800000007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503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504</v>
      </c>
      <c r="AG31" s="1" t="s">
        <v>123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225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504</v>
      </c>
      <c r="AG33" s="1" t="s">
        <v>123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505</v>
      </c>
      <c r="AG34" s="1" t="s">
        <v>125</v>
      </c>
      <c r="AH34" s="1" t="s">
        <v>74</v>
      </c>
      <c r="AI34" s="1">
        <v>2</v>
      </c>
      <c r="AJ34" s="3">
        <v>45792</v>
      </c>
      <c r="AK34" s="3">
        <v>0</v>
      </c>
      <c r="AL34" s="3">
        <v>45783</v>
      </c>
      <c r="AM34" s="3">
        <v>45790</v>
      </c>
      <c r="AN34" s="3">
        <v>45791</v>
      </c>
      <c r="AO34" s="3">
        <v>45791</v>
      </c>
      <c r="AP34" s="3">
        <v>45787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505</v>
      </c>
      <c r="AG35" s="1" t="s">
        <v>61</v>
      </c>
      <c r="AH35" s="1" t="s">
        <v>74</v>
      </c>
      <c r="AI35" s="1">
        <v>2</v>
      </c>
      <c r="AJ35" s="3">
        <v>45792</v>
      </c>
      <c r="AK35" s="3">
        <v>0</v>
      </c>
      <c r="AL35" s="3">
        <v>45783</v>
      </c>
      <c r="AM35" s="3">
        <v>45790</v>
      </c>
      <c r="AN35" s="3">
        <v>45791</v>
      </c>
      <c r="AO35" s="3">
        <v>45791</v>
      </c>
      <c r="AP35" s="3">
        <v>45787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433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505</v>
      </c>
      <c r="AG36" s="1" t="s">
        <v>122</v>
      </c>
      <c r="AH36" s="1" t="s">
        <v>74</v>
      </c>
      <c r="AI36" s="1">
        <v>2</v>
      </c>
      <c r="AJ36" s="3">
        <v>45792</v>
      </c>
      <c r="AK36" s="3">
        <v>0</v>
      </c>
      <c r="AL36" s="3">
        <v>45783</v>
      </c>
      <c r="AM36" s="3">
        <v>45790</v>
      </c>
      <c r="AN36" s="3">
        <v>45791</v>
      </c>
      <c r="AO36" s="3">
        <v>45791</v>
      </c>
      <c r="AP36" s="3">
        <v>45787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45769</v>
      </c>
      <c r="B37" s="14" t="s">
        <v>507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45792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192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505</v>
      </c>
      <c r="AG37" s="1" t="s">
        <v>123</v>
      </c>
      <c r="AH37" s="1" t="s">
        <v>77</v>
      </c>
      <c r="AI37" s="1">
        <v>1</v>
      </c>
      <c r="AJ37" s="3">
        <v>45792</v>
      </c>
      <c r="AK37" s="3">
        <v>0</v>
      </c>
      <c r="AL37" s="3">
        <v>0</v>
      </c>
      <c r="AM37" s="3">
        <v>0</v>
      </c>
      <c r="AN37" s="3">
        <v>0</v>
      </c>
      <c r="AO37" s="3">
        <v>45791</v>
      </c>
      <c r="AP37" s="3">
        <v>45787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789.21186666666665</v>
      </c>
    </row>
    <row r="38" spans="1:56" ht="27.75" customHeight="1" x14ac:dyDescent="0.45">
      <c r="A38" s="3" t="s">
        <v>145</v>
      </c>
      <c r="B38" s="14" t="s">
        <v>145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45807</v>
      </c>
      <c r="U38" s="11">
        <v>150000</v>
      </c>
      <c r="V38" s="10">
        <v>0</v>
      </c>
      <c r="W38" s="10">
        <v>150000</v>
      </c>
      <c r="X38" s="10">
        <v>0</v>
      </c>
      <c r="Y38" s="10">
        <v>157500</v>
      </c>
      <c r="Z38" s="9" t="s">
        <v>192</v>
      </c>
      <c r="AA38" s="8">
        <v>132016.5</v>
      </c>
      <c r="AB38" s="8">
        <v>0</v>
      </c>
      <c r="AC38" s="8">
        <v>132016.5</v>
      </c>
      <c r="AD38" s="8">
        <v>0</v>
      </c>
      <c r="AE38" s="8">
        <v>0</v>
      </c>
      <c r="AF38" s="8">
        <v>0</v>
      </c>
      <c r="AG38" s="1" t="s">
        <v>122</v>
      </c>
      <c r="AH38" s="1" t="s">
        <v>74</v>
      </c>
      <c r="AI38" s="1">
        <v>2</v>
      </c>
      <c r="AJ38" s="3">
        <v>45807</v>
      </c>
      <c r="AK38" s="3">
        <v>0</v>
      </c>
      <c r="AL38" s="3">
        <v>45798</v>
      </c>
      <c r="AM38" s="3">
        <v>45805</v>
      </c>
      <c r="AN38" s="3">
        <v>45806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9944.0695200000009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192</v>
      </c>
      <c r="AA39" s="8">
        <v>199701.15000000002</v>
      </c>
      <c r="AB39" s="8">
        <v>0</v>
      </c>
      <c r="AC39" s="8">
        <v>199701.15000000002</v>
      </c>
      <c r="AD39" s="8">
        <v>0</v>
      </c>
      <c r="AE39" s="8">
        <v>0</v>
      </c>
      <c r="AF39" s="8" t="s">
        <v>58</v>
      </c>
      <c r="AG39" s="1" t="s">
        <v>122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194</v>
      </c>
      <c r="BD39" s="56">
        <v>0</v>
      </c>
    </row>
    <row r="40" spans="1:56" ht="27.75" customHeight="1" x14ac:dyDescent="0.45">
      <c r="A40" s="3">
        <v>45782</v>
      </c>
      <c r="B40" s="14" t="s">
        <v>588</v>
      </c>
      <c r="C40" s="9" t="s">
        <v>279</v>
      </c>
      <c r="D40" s="13" t="s">
        <v>589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93</v>
      </c>
      <c r="M40" s="10">
        <v>20</v>
      </c>
      <c r="N40" s="9">
        <v>28</v>
      </c>
      <c r="O40" s="9">
        <v>50</v>
      </c>
      <c r="P40" s="10">
        <v>259.04464319999994</v>
      </c>
      <c r="Q40" s="10">
        <v>33</v>
      </c>
      <c r="R40" s="10">
        <v>226.04464319999994</v>
      </c>
      <c r="S40" s="9" t="s">
        <v>132</v>
      </c>
      <c r="T40" s="12">
        <v>45793</v>
      </c>
      <c r="U40" s="11">
        <v>15000</v>
      </c>
      <c r="V40" s="10">
        <v>0</v>
      </c>
      <c r="W40" s="10">
        <v>15000</v>
      </c>
      <c r="X40" s="10">
        <v>0</v>
      </c>
      <c r="Y40" s="10">
        <v>15750</v>
      </c>
      <c r="Z40" s="9" t="s">
        <v>280</v>
      </c>
      <c r="AA40" s="8">
        <v>11525.250000000002</v>
      </c>
      <c r="AB40" s="8">
        <v>3891</v>
      </c>
      <c r="AC40" s="8">
        <v>7634.2500000000018</v>
      </c>
      <c r="AD40" s="8">
        <v>0</v>
      </c>
      <c r="AE40" s="8">
        <v>11525.250000000002</v>
      </c>
      <c r="AF40" s="8">
        <v>0</v>
      </c>
      <c r="AG40" s="1" t="s">
        <v>122</v>
      </c>
      <c r="AH40" s="1" t="s">
        <v>68</v>
      </c>
      <c r="AI40" s="1">
        <v>4</v>
      </c>
      <c r="AJ40" s="3">
        <v>45793</v>
      </c>
      <c r="AK40" s="3">
        <v>45789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45788</v>
      </c>
      <c r="AQ40" s="3">
        <v>45792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515.73600000000022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280</v>
      </c>
      <c r="AA41" s="8">
        <v>11525.250000000002</v>
      </c>
      <c r="AB41" s="8">
        <v>3891</v>
      </c>
      <c r="AC41" s="8">
        <v>7634.2500000000018</v>
      </c>
      <c r="AD41" s="8">
        <v>0</v>
      </c>
      <c r="AE41" s="8">
        <v>11525.250000000002</v>
      </c>
      <c r="AF41" s="8" t="s">
        <v>58</v>
      </c>
      <c r="AG41" s="1" t="s">
        <v>123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281</v>
      </c>
      <c r="BD41" s="56">
        <v>0</v>
      </c>
    </row>
    <row r="42" spans="1:56" ht="27.75" customHeight="1" x14ac:dyDescent="0.45">
      <c r="A42" s="3">
        <v>45721</v>
      </c>
      <c r="B42" s="14" t="s">
        <v>353</v>
      </c>
      <c r="C42" s="9" t="s">
        <v>151</v>
      </c>
      <c r="D42" s="13" t="s">
        <v>386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400</v>
      </c>
      <c r="V42" s="10">
        <v>268</v>
      </c>
      <c r="W42" s="10">
        <v>132</v>
      </c>
      <c r="X42" s="10">
        <v>6781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229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230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562</v>
      </c>
      <c r="D44" s="13" t="s">
        <v>563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45807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150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126</v>
      </c>
      <c r="AH44" s="1" t="s">
        <v>74</v>
      </c>
      <c r="AI44" s="1">
        <v>2</v>
      </c>
      <c r="AJ44" s="3">
        <v>45807</v>
      </c>
      <c r="AK44" s="3">
        <v>0</v>
      </c>
      <c r="AL44" s="3">
        <v>45798</v>
      </c>
      <c r="AM44" s="3">
        <v>45805</v>
      </c>
      <c r="AN44" s="3">
        <v>45806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 t="s">
        <v>145</v>
      </c>
      <c r="B45" s="14" t="s">
        <v>145</v>
      </c>
      <c r="C45" s="9" t="s">
        <v>191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150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1080.5795000000001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150</v>
      </c>
      <c r="AA46" s="8">
        <v>36322</v>
      </c>
      <c r="AB46" s="8">
        <v>0</v>
      </c>
      <c r="AC46" s="8">
        <v>36322</v>
      </c>
      <c r="AD46" s="8">
        <v>0</v>
      </c>
      <c r="AE46" s="8">
        <v>0</v>
      </c>
      <c r="AF46" s="8" t="s">
        <v>58</v>
      </c>
      <c r="AG46" s="1" t="s">
        <v>125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45772</v>
      </c>
      <c r="B47" s="14" t="s">
        <v>564</v>
      </c>
      <c r="C47" s="9" t="s">
        <v>545</v>
      </c>
      <c r="D47" s="13" t="s">
        <v>546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 t="s">
        <v>92</v>
      </c>
      <c r="M47" s="10">
        <v>21</v>
      </c>
      <c r="N47" s="9">
        <v>40</v>
      </c>
      <c r="O47" s="9">
        <v>40</v>
      </c>
      <c r="P47" s="10">
        <v>103.61785728</v>
      </c>
      <c r="Q47" s="10">
        <v>0</v>
      </c>
      <c r="R47" s="10">
        <v>103.61785728</v>
      </c>
      <c r="S47" s="9" t="s">
        <v>71</v>
      </c>
      <c r="T47" s="12">
        <v>45786</v>
      </c>
      <c r="U47" s="11">
        <v>5000</v>
      </c>
      <c r="V47" s="10">
        <v>0</v>
      </c>
      <c r="W47" s="10">
        <v>5000</v>
      </c>
      <c r="X47" s="10">
        <v>2449</v>
      </c>
      <c r="Y47" s="10">
        <v>2678.55</v>
      </c>
      <c r="Z47" s="9" t="s">
        <v>79</v>
      </c>
      <c r="AA47" s="8">
        <v>2881.2894495000005</v>
      </c>
      <c r="AB47" s="8">
        <v>2881.2894495000005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72</v>
      </c>
      <c r="AI47" s="1">
        <v>3</v>
      </c>
      <c r="AJ47" s="3">
        <v>45786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45781</v>
      </c>
      <c r="AQ47" s="3">
        <v>45785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45772</v>
      </c>
      <c r="B48" s="14" t="s">
        <v>564</v>
      </c>
      <c r="C48" s="9" t="s">
        <v>545</v>
      </c>
      <c r="D48" s="13" t="s">
        <v>547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92</v>
      </c>
      <c r="M48" s="10">
        <v>21</v>
      </c>
      <c r="N48" s="9">
        <v>40</v>
      </c>
      <c r="O48" s="9">
        <v>40</v>
      </c>
      <c r="P48" s="10">
        <v>103.61785728</v>
      </c>
      <c r="Q48" s="10">
        <v>0</v>
      </c>
      <c r="R48" s="10">
        <v>103.61785728</v>
      </c>
      <c r="S48" s="9" t="s">
        <v>71</v>
      </c>
      <c r="T48" s="12">
        <v>45786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79</v>
      </c>
      <c r="AA48" s="8">
        <v>5378.4500000000007</v>
      </c>
      <c r="AB48" s="8">
        <v>5378.4500000000007</v>
      </c>
      <c r="AC48" s="8">
        <v>0</v>
      </c>
      <c r="AD48" s="8">
        <v>0</v>
      </c>
      <c r="AE48" s="8">
        <v>0</v>
      </c>
      <c r="AF48" s="8">
        <v>0</v>
      </c>
      <c r="AG48" s="1" t="s">
        <v>124</v>
      </c>
      <c r="AH48" s="1" t="s">
        <v>72</v>
      </c>
      <c r="AI48" s="1">
        <v>3</v>
      </c>
      <c r="AJ48" s="3">
        <v>45786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45781</v>
      </c>
      <c r="AQ48" s="3">
        <v>45785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45766</v>
      </c>
      <c r="B49" s="14" t="s">
        <v>473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466</v>
      </c>
      <c r="T49" s="12">
        <v>45792</v>
      </c>
      <c r="U49" s="11">
        <v>5000</v>
      </c>
      <c r="V49" s="10">
        <v>5096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467</v>
      </c>
      <c r="AG49" s="1" t="s">
        <v>124</v>
      </c>
      <c r="AH49" s="1" t="s">
        <v>77</v>
      </c>
      <c r="AI49" s="1">
        <v>1</v>
      </c>
      <c r="AJ49" s="3">
        <v>45792</v>
      </c>
      <c r="AK49" s="3">
        <v>0</v>
      </c>
      <c r="AL49" s="3">
        <v>0</v>
      </c>
      <c r="AM49" s="3">
        <v>0</v>
      </c>
      <c r="AN49" s="3">
        <v>0</v>
      </c>
      <c r="AO49" s="3">
        <v>45791</v>
      </c>
      <c r="AP49" s="3">
        <v>45787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79</v>
      </c>
      <c r="AA50" s="8">
        <v>8259.7394495000008</v>
      </c>
      <c r="AB50" s="8">
        <v>8259.7394495000008</v>
      </c>
      <c r="AC50" s="8">
        <v>0</v>
      </c>
      <c r="AD50" s="8">
        <v>0</v>
      </c>
      <c r="AE50" s="8">
        <v>0</v>
      </c>
      <c r="AF50" s="8" t="s">
        <v>58</v>
      </c>
      <c r="AG50" s="1" t="s">
        <v>126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45766</v>
      </c>
      <c r="B51" s="14" t="s">
        <v>483</v>
      </c>
      <c r="C51" s="9" t="s">
        <v>151</v>
      </c>
      <c r="D51" s="13" t="s">
        <v>160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1866</v>
      </c>
      <c r="V51" s="10">
        <v>0</v>
      </c>
      <c r="W51" s="10">
        <v>1866</v>
      </c>
      <c r="X51" s="10">
        <v>21370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271</v>
      </c>
      <c r="AG51" s="1" t="s">
        <v>125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45766</v>
      </c>
      <c r="B52" s="14" t="s">
        <v>483</v>
      </c>
      <c r="C52" s="9" t="s">
        <v>151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1120</v>
      </c>
      <c r="V52" s="10">
        <v>0</v>
      </c>
      <c r="W52" s="10">
        <v>1120</v>
      </c>
      <c r="X52" s="10">
        <v>11100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271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45766</v>
      </c>
      <c r="B53" s="14" t="s">
        <v>482</v>
      </c>
      <c r="C53" s="9" t="s">
        <v>151</v>
      </c>
      <c r="D53" s="13" t="s">
        <v>140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45787</v>
      </c>
      <c r="U53" s="11">
        <v>33840</v>
      </c>
      <c r="V53" s="10">
        <v>0</v>
      </c>
      <c r="W53" s="10">
        <v>33840</v>
      </c>
      <c r="X53" s="10">
        <v>3918</v>
      </c>
      <c r="Y53" s="10">
        <v>31418.100000000002</v>
      </c>
      <c r="Z53" s="9" t="s">
        <v>81</v>
      </c>
      <c r="AA53" s="8">
        <v>32918.314275000004</v>
      </c>
      <c r="AB53" s="8">
        <v>0</v>
      </c>
      <c r="AC53" s="8">
        <v>32918.314275000004</v>
      </c>
      <c r="AD53" s="8">
        <v>0</v>
      </c>
      <c r="AE53" s="8">
        <v>32918.314275000004</v>
      </c>
      <c r="AF53" s="8" t="s">
        <v>271</v>
      </c>
      <c r="AG53" s="1" t="s">
        <v>123</v>
      </c>
      <c r="AH53" s="1" t="s">
        <v>75</v>
      </c>
      <c r="AI53" s="1">
        <v>4</v>
      </c>
      <c r="AJ53" s="3">
        <v>45787</v>
      </c>
      <c r="AK53" s="3">
        <v>45783</v>
      </c>
      <c r="AL53" s="3">
        <v>45776</v>
      </c>
      <c r="AM53" s="3">
        <v>45784</v>
      </c>
      <c r="AN53" s="3">
        <v>45785</v>
      </c>
      <c r="AO53" s="3">
        <v>45786</v>
      </c>
      <c r="AP53" s="3">
        <v>45782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469</v>
      </c>
      <c r="AZ53" s="2">
        <v>0</v>
      </c>
      <c r="BA53" s="2">
        <v>0</v>
      </c>
      <c r="BB53" s="2">
        <v>0</v>
      </c>
      <c r="BC53" s="1" t="s">
        <v>107</v>
      </c>
      <c r="BD53" s="56">
        <v>2487.1615230000002</v>
      </c>
    </row>
    <row r="54" spans="1:56" ht="27.75" customHeight="1" x14ac:dyDescent="0.45">
      <c r="A54" s="3">
        <v>45779</v>
      </c>
      <c r="B54" s="14" t="s">
        <v>137</v>
      </c>
      <c r="C54" s="9" t="s">
        <v>583</v>
      </c>
      <c r="D54" s="13" t="s">
        <v>59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45784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81</v>
      </c>
      <c r="AA54" s="8">
        <v>10756.900000000001</v>
      </c>
      <c r="AB54" s="8">
        <v>10756.900000000001</v>
      </c>
      <c r="AC54" s="8">
        <v>0</v>
      </c>
      <c r="AD54" s="8">
        <v>10756.900000000001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45784</v>
      </c>
      <c r="AK54" s="3">
        <v>45780</v>
      </c>
      <c r="AL54" s="3">
        <v>45773</v>
      </c>
      <c r="AM54" s="3">
        <v>45781</v>
      </c>
      <c r="AN54" s="3">
        <v>45782</v>
      </c>
      <c r="AO54" s="3">
        <v>45783</v>
      </c>
      <c r="AP54" s="3">
        <v>45779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157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45783</v>
      </c>
      <c r="B55" s="14" t="s">
        <v>137</v>
      </c>
      <c r="C55" s="9" t="s">
        <v>154</v>
      </c>
      <c r="D55" s="13" t="s">
        <v>590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81</v>
      </c>
      <c r="AA55" s="8">
        <v>21513.800000000003</v>
      </c>
      <c r="AB55" s="8">
        <v>3000</v>
      </c>
      <c r="AC55" s="8">
        <v>18513.800000000003</v>
      </c>
      <c r="AD55" s="8">
        <v>0</v>
      </c>
      <c r="AE55" s="8">
        <v>21513.800000000003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45797</v>
      </c>
      <c r="AK55" s="3">
        <v>45793</v>
      </c>
      <c r="AL55" s="3">
        <v>45786</v>
      </c>
      <c r="AM55" s="3">
        <v>45794</v>
      </c>
      <c r="AN55" s="3">
        <v>45795</v>
      </c>
      <c r="AO55" s="3">
        <v>45796</v>
      </c>
      <c r="AP55" s="3">
        <v>45792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1398.8204444444448</v>
      </c>
    </row>
    <row r="56" spans="1:56" ht="27.75" customHeight="1" x14ac:dyDescent="0.45">
      <c r="A56" s="3">
        <v>45783</v>
      </c>
      <c r="B56" s="14" t="s">
        <v>137</v>
      </c>
      <c r="C56" s="9" t="s">
        <v>154</v>
      </c>
      <c r="D56" s="13" t="s">
        <v>591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45797</v>
      </c>
      <c r="AK56" s="3">
        <v>45793</v>
      </c>
      <c r="AL56" s="3">
        <v>45786</v>
      </c>
      <c r="AM56" s="3">
        <v>45794</v>
      </c>
      <c r="AN56" s="3">
        <v>45795</v>
      </c>
      <c r="AO56" s="3">
        <v>45796</v>
      </c>
      <c r="AP56" s="3">
        <v>45792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406.37177777777782</v>
      </c>
    </row>
    <row r="57" spans="1:56" ht="27.75" customHeight="1" x14ac:dyDescent="0.45">
      <c r="A57" s="3">
        <v>45771</v>
      </c>
      <c r="B57" s="14" t="s">
        <v>548</v>
      </c>
      <c r="C57" s="9" t="s">
        <v>154</v>
      </c>
      <c r="D57" s="13" t="s">
        <v>532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45784</v>
      </c>
      <c r="U57" s="11">
        <v>5000</v>
      </c>
      <c r="V57" s="10">
        <v>0</v>
      </c>
      <c r="W57" s="10">
        <v>5000</v>
      </c>
      <c r="X57" s="10">
        <v>5000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45784</v>
      </c>
      <c r="AK57" s="3">
        <v>45780</v>
      </c>
      <c r="AL57" s="3">
        <v>45773</v>
      </c>
      <c r="AM57" s="3">
        <v>45781</v>
      </c>
      <c r="AN57" s="3">
        <v>45782</v>
      </c>
      <c r="AO57" s="3">
        <v>45783</v>
      </c>
      <c r="AP57" s="3">
        <v>45779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45769</v>
      </c>
      <c r="B58" s="14" t="s">
        <v>533</v>
      </c>
      <c r="C58" s="9" t="s">
        <v>80</v>
      </c>
      <c r="D58" s="13" t="s">
        <v>508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45787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3227.07</v>
      </c>
      <c r="AB58" s="8">
        <v>3227.07</v>
      </c>
      <c r="AC58" s="8">
        <v>0</v>
      </c>
      <c r="AD58" s="8">
        <v>3227.07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45787</v>
      </c>
      <c r="AK58" s="3">
        <v>45783</v>
      </c>
      <c r="AL58" s="3">
        <v>45776</v>
      </c>
      <c r="AM58" s="3">
        <v>45784</v>
      </c>
      <c r="AN58" s="3">
        <v>45785</v>
      </c>
      <c r="AO58" s="3">
        <v>45786</v>
      </c>
      <c r="AP58" s="3">
        <v>45782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144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348</v>
      </c>
      <c r="C59" s="9" t="s">
        <v>111</v>
      </c>
      <c r="D59" s="13" t="s">
        <v>341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45789</v>
      </c>
      <c r="U59" s="11">
        <v>5297</v>
      </c>
      <c r="V59" s="10">
        <v>0</v>
      </c>
      <c r="W59" s="10">
        <v>5297</v>
      </c>
      <c r="X59" s="10">
        <v>0</v>
      </c>
      <c r="Y59" s="10">
        <v>5561.85</v>
      </c>
      <c r="Z59" s="9" t="s">
        <v>81</v>
      </c>
      <c r="AA59" s="8">
        <v>5845.9281099999989</v>
      </c>
      <c r="AB59" s="8">
        <v>4000</v>
      </c>
      <c r="AC59" s="8">
        <v>1845.9281099999989</v>
      </c>
      <c r="AD59" s="8">
        <v>0</v>
      </c>
      <c r="AE59" s="8">
        <v>5845.9281099999989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45789</v>
      </c>
      <c r="AK59" s="3">
        <v>45785</v>
      </c>
      <c r="AL59" s="3">
        <v>45778</v>
      </c>
      <c r="AM59" s="3">
        <v>45786</v>
      </c>
      <c r="AN59" s="3">
        <v>45787</v>
      </c>
      <c r="AO59" s="3">
        <v>45788</v>
      </c>
      <c r="AP59" s="3">
        <v>45784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139.4701238666666</v>
      </c>
    </row>
    <row r="60" spans="1:56" ht="27.75" customHeight="1" x14ac:dyDescent="0.45">
      <c r="A60" s="3">
        <v>45752</v>
      </c>
      <c r="B60" s="14" t="s">
        <v>414</v>
      </c>
      <c r="C60" s="9" t="s">
        <v>80</v>
      </c>
      <c r="D60" s="13" t="s">
        <v>415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45790</v>
      </c>
      <c r="U60" s="11">
        <v>5000</v>
      </c>
      <c r="V60" s="10">
        <v>2000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45790</v>
      </c>
      <c r="AK60" s="3">
        <v>45786</v>
      </c>
      <c r="AL60" s="3">
        <v>45779</v>
      </c>
      <c r="AM60" s="3">
        <v>45787</v>
      </c>
      <c r="AN60" s="3">
        <v>45788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7.75" customHeight="1" x14ac:dyDescent="0.45">
      <c r="A61" s="3">
        <v>45756</v>
      </c>
      <c r="B61" s="14" t="s">
        <v>440</v>
      </c>
      <c r="C61" s="9" t="s">
        <v>111</v>
      </c>
      <c r="D61" s="13" t="s">
        <v>380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45791</v>
      </c>
      <c r="U61" s="11">
        <v>5000</v>
      </c>
      <c r="V61" s="10">
        <v>5021</v>
      </c>
      <c r="W61" s="10">
        <v>0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45791</v>
      </c>
      <c r="AK61" s="3">
        <v>45787</v>
      </c>
      <c r="AL61" s="3">
        <v>45780</v>
      </c>
      <c r="AM61" s="3">
        <v>45788</v>
      </c>
      <c r="AN61" s="3">
        <v>45789</v>
      </c>
      <c r="AO61" s="3">
        <v>45790</v>
      </c>
      <c r="AP61" s="3">
        <v>45786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45756</v>
      </c>
      <c r="B62" s="14" t="s">
        <v>443</v>
      </c>
      <c r="C62" s="9" t="s">
        <v>80</v>
      </c>
      <c r="D62" s="13" t="s">
        <v>444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45792</v>
      </c>
      <c r="U62" s="11">
        <v>6000</v>
      </c>
      <c r="V62" s="10">
        <v>0</v>
      </c>
      <c r="W62" s="10">
        <v>6000</v>
      </c>
      <c r="X62" s="10">
        <v>6505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45792</v>
      </c>
      <c r="AK62" s="3">
        <v>45788</v>
      </c>
      <c r="AL62" s="3">
        <v>45781</v>
      </c>
      <c r="AM62" s="3">
        <v>45789</v>
      </c>
      <c r="AN62" s="3">
        <v>45790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0</v>
      </c>
      <c r="B63" s="14" t="s">
        <v>263</v>
      </c>
      <c r="C63" s="9" t="s">
        <v>80</v>
      </c>
      <c r="D63" s="13" t="s">
        <v>421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45794</v>
      </c>
      <c r="U63" s="11">
        <v>5000</v>
      </c>
      <c r="V63" s="10">
        <v>338</v>
      </c>
      <c r="W63" s="10">
        <v>4662</v>
      </c>
      <c r="X63" s="10">
        <v>0</v>
      </c>
      <c r="Y63" s="10">
        <v>4895.1000000000004</v>
      </c>
      <c r="Z63" s="9" t="s">
        <v>81</v>
      </c>
      <c r="AA63" s="8">
        <v>5145.1230599999999</v>
      </c>
      <c r="AB63" s="8">
        <v>0</v>
      </c>
      <c r="AC63" s="8">
        <v>5145.1230599999999</v>
      </c>
      <c r="AD63" s="8">
        <v>0</v>
      </c>
      <c r="AE63" s="8">
        <v>5145.1230599999999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45794</v>
      </c>
      <c r="AK63" s="3">
        <v>45790</v>
      </c>
      <c r="AL63" s="3">
        <v>45783</v>
      </c>
      <c r="AM63" s="3">
        <v>45791</v>
      </c>
      <c r="AN63" s="3">
        <v>45792</v>
      </c>
      <c r="AO63" s="3">
        <v>45793</v>
      </c>
      <c r="AP63" s="3">
        <v>45789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388.74263120000001</v>
      </c>
    </row>
    <row r="64" spans="1:56" ht="27.75" customHeight="1" x14ac:dyDescent="0.45">
      <c r="A64" s="3">
        <v>45782</v>
      </c>
      <c r="B64" s="14" t="s">
        <v>137</v>
      </c>
      <c r="C64" s="9" t="s">
        <v>80</v>
      </c>
      <c r="D64" s="13" t="s">
        <v>421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25000</v>
      </c>
      <c r="V64" s="10">
        <v>0</v>
      </c>
      <c r="W64" s="10">
        <v>25000</v>
      </c>
      <c r="X64" s="10">
        <v>0</v>
      </c>
      <c r="Y64" s="10">
        <v>26250</v>
      </c>
      <c r="Z64" s="9" t="s">
        <v>81</v>
      </c>
      <c r="AA64" s="8">
        <v>27590.75</v>
      </c>
      <c r="AB64" s="8">
        <v>0</v>
      </c>
      <c r="AC64" s="8">
        <v>27590.75</v>
      </c>
      <c r="AD64" s="8">
        <v>0</v>
      </c>
      <c r="AE64" s="8">
        <v>27590.75</v>
      </c>
      <c r="AF64" s="8">
        <v>0</v>
      </c>
      <c r="AG64" s="1" t="s">
        <v>61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2084.6344444444444</v>
      </c>
    </row>
    <row r="65" spans="1:56" ht="27.75" customHeight="1" x14ac:dyDescent="0.45">
      <c r="A65" s="3">
        <v>45720</v>
      </c>
      <c r="B65" s="14" t="s">
        <v>350</v>
      </c>
      <c r="C65" s="9" t="s">
        <v>111</v>
      </c>
      <c r="D65" s="13" t="s">
        <v>344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45798</v>
      </c>
      <c r="U65" s="11">
        <v>3000</v>
      </c>
      <c r="V65" s="10">
        <v>3047</v>
      </c>
      <c r="W65" s="10">
        <v>0</v>
      </c>
      <c r="X65" s="10">
        <v>5300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45798</v>
      </c>
      <c r="AK65" s="3">
        <v>45794</v>
      </c>
      <c r="AL65" s="3">
        <v>45787</v>
      </c>
      <c r="AM65" s="3">
        <v>45795</v>
      </c>
      <c r="AN65" s="3">
        <v>45796</v>
      </c>
      <c r="AO65" s="3">
        <v>45797</v>
      </c>
      <c r="AP65" s="3">
        <v>45793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 t="s">
        <v>145</v>
      </c>
      <c r="B66" s="14" t="s">
        <v>145</v>
      </c>
      <c r="C66" s="9" t="s">
        <v>151</v>
      </c>
      <c r="D66" s="13" t="s">
        <v>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81</v>
      </c>
      <c r="AA66" s="8">
        <v>104775.00000000001</v>
      </c>
      <c r="AB66" s="8">
        <v>0</v>
      </c>
      <c r="AC66" s="8">
        <v>104775.00000000001</v>
      </c>
      <c r="AD66" s="8">
        <v>0</v>
      </c>
      <c r="AE66" s="8">
        <v>104775.00000000001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7916.333333333333</v>
      </c>
    </row>
    <row r="67" spans="1:56" ht="27.75" customHeight="1" x14ac:dyDescent="0.45">
      <c r="A67" s="3" t="s">
        <v>145</v>
      </c>
      <c r="B67" s="14" t="s">
        <v>145</v>
      </c>
      <c r="C67" s="9" t="s">
        <v>154</v>
      </c>
      <c r="D67" s="13" t="s">
        <v>61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0</v>
      </c>
      <c r="AC67" s="8">
        <v>53784.500000000007</v>
      </c>
      <c r="AD67" s="8">
        <v>0</v>
      </c>
      <c r="AE67" s="8">
        <v>53784.500000000007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4063.7177777777779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271</v>
      </c>
      <c r="AG68" s="1" t="s">
        <v>122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108.69125666666667</v>
      </c>
    </row>
    <row r="69" spans="1:56" ht="27.75" customHeight="1" x14ac:dyDescent="0.45">
      <c r="A69" s="3">
        <v>45756</v>
      </c>
      <c r="B69" s="14" t="s">
        <v>442</v>
      </c>
      <c r="C69" s="9" t="s">
        <v>111</v>
      </c>
      <c r="D69" s="13" t="s">
        <v>420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45721</v>
      </c>
      <c r="B70" s="14" t="s">
        <v>354</v>
      </c>
      <c r="C70" s="9" t="s">
        <v>151</v>
      </c>
      <c r="D70" s="13" t="s">
        <v>342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971</v>
      </c>
      <c r="V70" s="10">
        <v>0</v>
      </c>
      <c r="W70" s="10">
        <v>971</v>
      </c>
      <c r="X70" s="10">
        <v>10610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45721</v>
      </c>
      <c r="B71" s="14" t="s">
        <v>354</v>
      </c>
      <c r="C71" s="9" t="s">
        <v>151</v>
      </c>
      <c r="D71" s="13" t="s">
        <v>303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111</v>
      </c>
      <c r="V71" s="10">
        <v>0</v>
      </c>
      <c r="W71" s="10">
        <v>111</v>
      </c>
      <c r="X71" s="10">
        <v>5600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45611</v>
      </c>
      <c r="B72" s="14" t="s">
        <v>237</v>
      </c>
      <c r="C72" s="9" t="s">
        <v>151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67</v>
      </c>
      <c r="V72" s="10">
        <v>67</v>
      </c>
      <c r="W72" s="10">
        <v>0</v>
      </c>
      <c r="X72" s="10">
        <v>80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45721</v>
      </c>
      <c r="B73" s="14" t="s">
        <v>356</v>
      </c>
      <c r="C73" s="9" t="s">
        <v>151</v>
      </c>
      <c r="D73" s="13" t="s">
        <v>343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734</v>
      </c>
      <c r="V73" s="10">
        <v>0</v>
      </c>
      <c r="W73" s="10">
        <v>734</v>
      </c>
      <c r="X73" s="10">
        <v>5520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144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 t="s">
        <v>145</v>
      </c>
      <c r="B74" s="14" t="s">
        <v>145</v>
      </c>
      <c r="C74" s="9" t="s">
        <v>80</v>
      </c>
      <c r="D74" s="13" t="s">
        <v>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81</v>
      </c>
      <c r="AA74" s="8">
        <v>22072.6</v>
      </c>
      <c r="AB74" s="8">
        <v>0</v>
      </c>
      <c r="AC74" s="8">
        <v>22072.6</v>
      </c>
      <c r="AD74" s="8">
        <v>0</v>
      </c>
      <c r="AE74" s="8">
        <v>22072.6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1667.7075555555555</v>
      </c>
    </row>
    <row r="75" spans="1:56" ht="27.75" customHeight="1" x14ac:dyDescent="0.45">
      <c r="A75" s="3">
        <v>45740</v>
      </c>
      <c r="B75" s="14" t="s">
        <v>384</v>
      </c>
      <c r="C75" s="9" t="s">
        <v>80</v>
      </c>
      <c r="D75" s="13" t="s">
        <v>292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141</v>
      </c>
      <c r="U75" s="11">
        <v>2500</v>
      </c>
      <c r="V75" s="10">
        <v>2825</v>
      </c>
      <c r="W75" s="10">
        <v>0</v>
      </c>
      <c r="X75" s="10">
        <v>5688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141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144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145</v>
      </c>
      <c r="B76" s="14" t="s">
        <v>145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43027.600000000006</v>
      </c>
      <c r="AB76" s="8">
        <v>0</v>
      </c>
      <c r="AC76" s="8">
        <v>43027.600000000006</v>
      </c>
      <c r="AD76" s="8">
        <v>0</v>
      </c>
      <c r="AE76" s="8">
        <v>43027.600000000006</v>
      </c>
      <c r="AF76" s="8">
        <v>0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3250.9742222222226</v>
      </c>
    </row>
    <row r="77" spans="1:56" ht="27.75" customHeight="1" x14ac:dyDescent="0.45">
      <c r="A77" s="3">
        <v>45720</v>
      </c>
      <c r="B77" s="14" t="s">
        <v>349</v>
      </c>
      <c r="C77" s="9" t="s">
        <v>111</v>
      </c>
      <c r="D77" s="13" t="s">
        <v>452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7.75" customHeight="1" x14ac:dyDescent="0.45">
      <c r="A78" s="3">
        <v>45681</v>
      </c>
      <c r="B78" s="14" t="s">
        <v>311</v>
      </c>
      <c r="C78" s="9" t="s">
        <v>80</v>
      </c>
      <c r="D78" s="13" t="s">
        <v>309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330</v>
      </c>
      <c r="C79" s="9" t="s">
        <v>151</v>
      </c>
      <c r="D79" s="13" t="s">
        <v>205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307</v>
      </c>
      <c r="C80" s="9" t="s">
        <v>151</v>
      </c>
      <c r="D80" s="13" t="s">
        <v>305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335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236</v>
      </c>
      <c r="C81" s="9" t="s">
        <v>151</v>
      </c>
      <c r="D81" s="13" t="s">
        <v>232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201</v>
      </c>
      <c r="C82" s="9" t="s">
        <v>151</v>
      </c>
      <c r="D82" s="13" t="s">
        <v>199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201</v>
      </c>
      <c r="C83" s="9" t="s">
        <v>151</v>
      </c>
      <c r="D83" s="13" t="s">
        <v>200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414</v>
      </c>
      <c r="C84" s="9" t="s">
        <v>80</v>
      </c>
      <c r="D84" s="13" t="s">
        <v>415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387</v>
      </c>
      <c r="C85" s="9" t="s">
        <v>111</v>
      </c>
      <c r="D85" s="13" t="s">
        <v>382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4000</v>
      </c>
      <c r="V85" s="10">
        <v>2500</v>
      </c>
      <c r="W85" s="10">
        <v>1500</v>
      </c>
      <c r="X85" s="10">
        <v>4209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439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45741</v>
      </c>
      <c r="B86" s="14" t="s">
        <v>388</v>
      </c>
      <c r="C86" s="9" t="s">
        <v>111</v>
      </c>
      <c r="D86" s="13" t="s">
        <v>383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4000</v>
      </c>
      <c r="V86" s="10">
        <v>3857</v>
      </c>
      <c r="W86" s="10">
        <v>143</v>
      </c>
      <c r="X86" s="10">
        <v>4200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439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45667</v>
      </c>
      <c r="B87" s="14" t="s">
        <v>291</v>
      </c>
      <c r="C87" s="9" t="s">
        <v>111</v>
      </c>
      <c r="D87" s="13" t="s">
        <v>288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2432</v>
      </c>
      <c r="V87" s="10">
        <v>2432</v>
      </c>
      <c r="W87" s="10">
        <v>0</v>
      </c>
      <c r="X87" s="10">
        <v>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45720</v>
      </c>
      <c r="B88" s="14" t="s">
        <v>137</v>
      </c>
      <c r="C88" s="9" t="s">
        <v>111</v>
      </c>
      <c r="D88" s="13" t="s">
        <v>264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4000</v>
      </c>
      <c r="V88" s="10">
        <v>4010</v>
      </c>
      <c r="W88" s="10">
        <v>0</v>
      </c>
      <c r="X88" s="10">
        <v>4470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137</v>
      </c>
      <c r="C89" s="9" t="s">
        <v>111</v>
      </c>
      <c r="D89" s="13" t="s">
        <v>289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3000</v>
      </c>
      <c r="V89" s="10">
        <v>3065</v>
      </c>
      <c r="W89" s="10">
        <v>0</v>
      </c>
      <c r="X89" s="10">
        <v>3300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45541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3000</v>
      </c>
      <c r="V90" s="10">
        <v>3318</v>
      </c>
      <c r="W90" s="10">
        <v>0</v>
      </c>
      <c r="X90" s="10">
        <v>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213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 t="s">
        <v>298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45548</v>
      </c>
      <c r="B91" s="14" t="s">
        <v>211</v>
      </c>
      <c r="C91" s="9" t="s">
        <v>111</v>
      </c>
      <c r="D91" s="13" t="s">
        <v>210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2500</v>
      </c>
      <c r="V91" s="10">
        <v>2364</v>
      </c>
      <c r="W91" s="10">
        <v>136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144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45581</v>
      </c>
      <c r="B92" s="14" t="s">
        <v>217</v>
      </c>
      <c r="C92" s="9" t="s">
        <v>111</v>
      </c>
      <c r="D92" s="13" t="s">
        <v>218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81</v>
      </c>
      <c r="AA93" s="8">
        <v>350885.79619500006</v>
      </c>
      <c r="AB93" s="8">
        <v>20983.97</v>
      </c>
      <c r="AC93" s="8">
        <v>329901.82619500009</v>
      </c>
      <c r="AD93" s="8">
        <v>13983.970000000001</v>
      </c>
      <c r="AE93" s="8">
        <v>336901.82619500009</v>
      </c>
      <c r="AF93" s="8" t="s">
        <v>58</v>
      </c>
      <c r="AG93" s="1" t="s">
        <v>125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45768</v>
      </c>
      <c r="B94" s="14" t="s">
        <v>549</v>
      </c>
      <c r="C94" s="9" t="s">
        <v>98</v>
      </c>
      <c r="D94" s="13" t="s">
        <v>59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45784</v>
      </c>
      <c r="U94" s="11">
        <v>25000</v>
      </c>
      <c r="V94" s="10">
        <v>25103</v>
      </c>
      <c r="W94" s="10">
        <v>0</v>
      </c>
      <c r="X94" s="10">
        <v>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124</v>
      </c>
      <c r="AH94" s="1" t="s">
        <v>77</v>
      </c>
      <c r="AI94" s="1">
        <v>2</v>
      </c>
      <c r="AJ94" s="3">
        <v>45784</v>
      </c>
      <c r="AK94" s="3">
        <v>0</v>
      </c>
      <c r="AL94" s="3">
        <v>0</v>
      </c>
      <c r="AM94" s="3">
        <v>0</v>
      </c>
      <c r="AN94" s="3">
        <v>0</v>
      </c>
      <c r="AO94" s="3">
        <v>45782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 t="s">
        <v>509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45751</v>
      </c>
      <c r="B95" s="14" t="s">
        <v>411</v>
      </c>
      <c r="C95" s="9" t="s">
        <v>86</v>
      </c>
      <c r="D95" s="13" t="s">
        <v>584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45786</v>
      </c>
      <c r="U95" s="11">
        <v>40000</v>
      </c>
      <c r="V95" s="10">
        <v>40457</v>
      </c>
      <c r="W95" s="10">
        <v>0</v>
      </c>
      <c r="X95" s="10">
        <v>41678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331</v>
      </c>
      <c r="AG95" s="1" t="s">
        <v>123</v>
      </c>
      <c r="AH95" s="1" t="s">
        <v>74</v>
      </c>
      <c r="AI95" s="1">
        <v>2</v>
      </c>
      <c r="AJ95" s="3">
        <v>45786</v>
      </c>
      <c r="AK95" s="3">
        <v>0</v>
      </c>
      <c r="AL95" s="3">
        <v>45777</v>
      </c>
      <c r="AM95" s="3">
        <v>45784</v>
      </c>
      <c r="AN95" s="3">
        <v>45785</v>
      </c>
      <c r="AO95" s="3">
        <v>45785</v>
      </c>
      <c r="AP95" s="3">
        <v>45781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45731</v>
      </c>
      <c r="B96" s="14" t="s">
        <v>375</v>
      </c>
      <c r="C96" s="9" t="s">
        <v>86</v>
      </c>
      <c r="D96" s="13" t="s">
        <v>369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45790</v>
      </c>
      <c r="U96" s="11">
        <v>5000</v>
      </c>
      <c r="V96" s="10">
        <v>5144</v>
      </c>
      <c r="W96" s="10">
        <v>0</v>
      </c>
      <c r="X96" s="10">
        <v>5400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233</v>
      </c>
      <c r="AG96" s="1" t="s">
        <v>123</v>
      </c>
      <c r="AH96" s="1" t="s">
        <v>74</v>
      </c>
      <c r="AI96" s="1">
        <v>2</v>
      </c>
      <c r="AJ96" s="3">
        <v>45790</v>
      </c>
      <c r="AK96" s="3">
        <v>0</v>
      </c>
      <c r="AL96" s="3">
        <v>45781</v>
      </c>
      <c r="AM96" s="3">
        <v>45788</v>
      </c>
      <c r="AN96" s="3">
        <v>45789</v>
      </c>
      <c r="AO96" s="3">
        <v>45789</v>
      </c>
      <c r="AP96" s="3">
        <v>45785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45764</v>
      </c>
      <c r="B97" s="14" t="s">
        <v>477</v>
      </c>
      <c r="C97" s="9" t="s">
        <v>86</v>
      </c>
      <c r="D97" s="13" t="s">
        <v>332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45790</v>
      </c>
      <c r="U97" s="11">
        <v>20000</v>
      </c>
      <c r="V97" s="10">
        <v>0</v>
      </c>
      <c r="W97" s="10">
        <v>20000</v>
      </c>
      <c r="X97" s="10">
        <v>20800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333</v>
      </c>
      <c r="AG97" s="1" t="s">
        <v>123</v>
      </c>
      <c r="AH97" s="1" t="s">
        <v>74</v>
      </c>
      <c r="AI97" s="1">
        <v>2</v>
      </c>
      <c r="AJ97" s="3">
        <v>45790</v>
      </c>
      <c r="AK97" s="3">
        <v>0</v>
      </c>
      <c r="AL97" s="3">
        <v>45781</v>
      </c>
      <c r="AM97" s="3">
        <v>45788</v>
      </c>
      <c r="AN97" s="3">
        <v>45789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45731</v>
      </c>
      <c r="B98" s="14" t="s">
        <v>376</v>
      </c>
      <c r="C98" s="9" t="s">
        <v>86</v>
      </c>
      <c r="D98" s="13" t="s">
        <v>368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45792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82</v>
      </c>
      <c r="AA98" s="8">
        <v>5378.4500000000007</v>
      </c>
      <c r="AB98" s="8">
        <v>5378.4500000000007</v>
      </c>
      <c r="AC98" s="8">
        <v>0</v>
      </c>
      <c r="AD98" s="8">
        <v>0</v>
      </c>
      <c r="AE98" s="8">
        <v>0</v>
      </c>
      <c r="AF98" s="8" t="s">
        <v>233</v>
      </c>
      <c r="AG98" s="1" t="s">
        <v>123</v>
      </c>
      <c r="AH98" s="1" t="s">
        <v>74</v>
      </c>
      <c r="AI98" s="1">
        <v>2</v>
      </c>
      <c r="AJ98" s="3">
        <v>45792</v>
      </c>
      <c r="AK98" s="3">
        <v>0</v>
      </c>
      <c r="AL98" s="3">
        <v>45783</v>
      </c>
      <c r="AM98" s="3">
        <v>45790</v>
      </c>
      <c r="AN98" s="3">
        <v>45791</v>
      </c>
      <c r="AO98" s="3">
        <v>45791</v>
      </c>
      <c r="AP98" s="3">
        <v>45787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45728</v>
      </c>
      <c r="B99" s="14" t="s">
        <v>364</v>
      </c>
      <c r="C99" s="9" t="s">
        <v>86</v>
      </c>
      <c r="D99" s="13" t="s">
        <v>365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45793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233</v>
      </c>
      <c r="AG99" s="1" t="s">
        <v>123</v>
      </c>
      <c r="AH99" s="1" t="s">
        <v>74</v>
      </c>
      <c r="AI99" s="1">
        <v>2</v>
      </c>
      <c r="AJ99" s="3">
        <v>45793</v>
      </c>
      <c r="AK99" s="3">
        <v>0</v>
      </c>
      <c r="AL99" s="3">
        <v>45784</v>
      </c>
      <c r="AM99" s="3">
        <v>45791</v>
      </c>
      <c r="AN99" s="3">
        <v>45792</v>
      </c>
      <c r="AO99" s="3">
        <v>45792</v>
      </c>
      <c r="AP99" s="3">
        <v>45788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45728</v>
      </c>
      <c r="B100" s="14" t="s">
        <v>364</v>
      </c>
      <c r="C100" s="9" t="s">
        <v>86</v>
      </c>
      <c r="D100" s="13" t="s">
        <v>238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45793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233</v>
      </c>
      <c r="AG100" s="1" t="s">
        <v>61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45771</v>
      </c>
      <c r="B101" s="14" t="s">
        <v>565</v>
      </c>
      <c r="C101" s="9" t="s">
        <v>86</v>
      </c>
      <c r="D101" s="13" t="s">
        <v>299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10756.900000000001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61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45771</v>
      </c>
      <c r="B102" s="14" t="s">
        <v>565</v>
      </c>
      <c r="C102" s="9" t="s">
        <v>86</v>
      </c>
      <c r="D102" s="13" t="s">
        <v>550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0</v>
      </c>
      <c r="AF102" s="8" t="s">
        <v>331</v>
      </c>
      <c r="AG102" s="1" t="s">
        <v>122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411.15262222222225</v>
      </c>
    </row>
    <row r="103" spans="1:56" ht="27.75" customHeight="1" x14ac:dyDescent="0.45">
      <c r="A103" s="3" t="s">
        <v>145</v>
      </c>
      <c r="B103" s="14" t="s">
        <v>145</v>
      </c>
      <c r="C103" s="9" t="s">
        <v>151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45807</v>
      </c>
      <c r="U103" s="11">
        <v>200000</v>
      </c>
      <c r="V103" s="10">
        <v>0</v>
      </c>
      <c r="W103" s="10">
        <v>200000</v>
      </c>
      <c r="X103" s="10">
        <v>0</v>
      </c>
      <c r="Y103" s="10">
        <v>210000</v>
      </c>
      <c r="Z103" s="9" t="s">
        <v>82</v>
      </c>
      <c r="AA103" s="8">
        <v>209550.00000000003</v>
      </c>
      <c r="AB103" s="8">
        <v>0</v>
      </c>
      <c r="AC103" s="8">
        <v>209550.00000000003</v>
      </c>
      <c r="AD103" s="8">
        <v>0</v>
      </c>
      <c r="AE103" s="8">
        <v>0</v>
      </c>
      <c r="AF103" s="8" t="s">
        <v>271</v>
      </c>
      <c r="AG103" s="1" t="s">
        <v>122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16018.933333333336</v>
      </c>
    </row>
    <row r="104" spans="1:56" ht="27.75" customHeight="1" x14ac:dyDescent="0.45">
      <c r="A104" s="3" t="s">
        <v>145</v>
      </c>
      <c r="B104" s="14" t="s">
        <v>145</v>
      </c>
      <c r="C104" s="9" t="s">
        <v>86</v>
      </c>
      <c r="D104" s="13" t="s">
        <v>61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45807</v>
      </c>
      <c r="U104" s="11">
        <v>200000</v>
      </c>
      <c r="V104" s="10">
        <v>0</v>
      </c>
      <c r="W104" s="10">
        <v>200000</v>
      </c>
      <c r="X104" s="10">
        <v>0</v>
      </c>
      <c r="Y104" s="10">
        <v>210000</v>
      </c>
      <c r="Z104" s="9" t="s">
        <v>82</v>
      </c>
      <c r="AA104" s="8">
        <v>215138.00000000003</v>
      </c>
      <c r="AB104" s="8">
        <v>0</v>
      </c>
      <c r="AC104" s="8">
        <v>215138.00000000003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16446.104888888891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82</v>
      </c>
      <c r="AA105" s="8">
        <v>456958.70000000007</v>
      </c>
      <c r="AB105" s="8">
        <v>26892.250000000004</v>
      </c>
      <c r="AC105" s="8">
        <v>430066.45000000007</v>
      </c>
      <c r="AD105" s="8">
        <v>0</v>
      </c>
      <c r="AE105" s="8">
        <v>0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 t="s">
        <v>145</v>
      </c>
      <c r="B106" s="14" t="s">
        <v>145</v>
      </c>
      <c r="C106" s="9" t="s">
        <v>567</v>
      </c>
      <c r="D106" s="13" t="s">
        <v>567</v>
      </c>
      <c r="E106" s="9">
        <v>20</v>
      </c>
      <c r="F106" s="9">
        <v>34</v>
      </c>
      <c r="G106" s="9" t="s">
        <v>60</v>
      </c>
      <c r="H106" s="9">
        <v>0</v>
      </c>
      <c r="I106" s="9">
        <v>85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45807</v>
      </c>
      <c r="U106" s="11">
        <v>1345000</v>
      </c>
      <c r="V106" s="10">
        <v>0</v>
      </c>
      <c r="W106" s="10">
        <v>1345000</v>
      </c>
      <c r="X106" s="10">
        <v>0</v>
      </c>
      <c r="Y106" s="10">
        <v>1412250</v>
      </c>
      <c r="Z106" s="9" t="s">
        <v>568</v>
      </c>
      <c r="AA106" s="8">
        <v>1249170.095</v>
      </c>
      <c r="AB106" s="8">
        <v>0</v>
      </c>
      <c r="AC106" s="8">
        <v>1249170.095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74</v>
      </c>
      <c r="AI106" s="1">
        <v>2</v>
      </c>
      <c r="AJ106" s="3">
        <v>45807</v>
      </c>
      <c r="AK106" s="3">
        <v>0</v>
      </c>
      <c r="AL106" s="3">
        <v>45798</v>
      </c>
      <c r="AM106" s="3">
        <v>45805</v>
      </c>
      <c r="AN106" s="3">
        <v>45806</v>
      </c>
      <c r="AO106" s="3">
        <v>45806</v>
      </c>
      <c r="AP106" s="3">
        <v>45802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569</v>
      </c>
      <c r="BD106" s="56">
        <v>109718.77334416666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34</v>
      </c>
      <c r="G107" s="9">
        <v>0</v>
      </c>
      <c r="H107" s="9">
        <v>0</v>
      </c>
      <c r="I107" s="9">
        <v>85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568</v>
      </c>
      <c r="AA107" s="8">
        <v>1249170.095</v>
      </c>
      <c r="AB107" s="8">
        <v>0</v>
      </c>
      <c r="AC107" s="8">
        <v>1249170.095</v>
      </c>
      <c r="AD107" s="8">
        <v>0</v>
      </c>
      <c r="AE107" s="8">
        <v>0</v>
      </c>
      <c r="AF107" s="8" t="s">
        <v>58</v>
      </c>
      <c r="AG107" s="1" t="s">
        <v>125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570</v>
      </c>
      <c r="BD107" s="56">
        <v>0</v>
      </c>
    </row>
    <row r="108" spans="1:56" ht="27.75" customHeight="1" x14ac:dyDescent="0.45">
      <c r="A108" s="3">
        <v>45772</v>
      </c>
      <c r="B108" s="14" t="s">
        <v>551</v>
      </c>
      <c r="C108" s="9" t="s">
        <v>191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45785</v>
      </c>
      <c r="U108" s="11">
        <v>2000</v>
      </c>
      <c r="V108" s="10">
        <v>2071</v>
      </c>
      <c r="W108" s="10">
        <v>0</v>
      </c>
      <c r="X108" s="10">
        <v>0</v>
      </c>
      <c r="Y108" s="10">
        <v>0</v>
      </c>
      <c r="Z108" s="9" t="s">
        <v>139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125</v>
      </c>
      <c r="AH108" s="1" t="s">
        <v>77</v>
      </c>
      <c r="AI108" s="1">
        <v>2</v>
      </c>
      <c r="AJ108" s="3">
        <v>45785</v>
      </c>
      <c r="AK108" s="3">
        <v>0</v>
      </c>
      <c r="AL108" s="3">
        <v>0</v>
      </c>
      <c r="AM108" s="3">
        <v>0</v>
      </c>
      <c r="AN108" s="3">
        <v>0</v>
      </c>
      <c r="AO108" s="3">
        <v>45783</v>
      </c>
      <c r="AP108" s="3">
        <v>45780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45775</v>
      </c>
      <c r="B109" s="14" t="s">
        <v>571</v>
      </c>
      <c r="C109" s="9" t="s">
        <v>203</v>
      </c>
      <c r="D109" s="13" t="s">
        <v>59</v>
      </c>
      <c r="E109" s="9">
        <v>21</v>
      </c>
      <c r="F109" s="9">
        <v>38</v>
      </c>
      <c r="G109" s="9" t="s">
        <v>60</v>
      </c>
      <c r="H109" s="9">
        <v>0</v>
      </c>
      <c r="I109" s="9">
        <v>69</v>
      </c>
      <c r="J109" s="9" t="s">
        <v>57</v>
      </c>
      <c r="K109" s="9">
        <v>5</v>
      </c>
      <c r="L109" s="9" t="s">
        <v>93</v>
      </c>
      <c r="M109" s="10">
        <v>22</v>
      </c>
      <c r="N109" s="9">
        <v>41</v>
      </c>
      <c r="O109" s="9">
        <v>40</v>
      </c>
      <c r="P109" s="10">
        <v>86.787356747519979</v>
      </c>
      <c r="Q109" s="10">
        <v>0</v>
      </c>
      <c r="R109" s="10">
        <v>86.787356747519979</v>
      </c>
      <c r="S109" s="9" t="s">
        <v>71</v>
      </c>
      <c r="T109" s="12">
        <v>45785</v>
      </c>
      <c r="U109" s="11">
        <v>5000</v>
      </c>
      <c r="V109" s="10">
        <v>1100</v>
      </c>
      <c r="W109" s="10">
        <v>3900</v>
      </c>
      <c r="X109" s="10">
        <v>0</v>
      </c>
      <c r="Y109" s="10">
        <v>0</v>
      </c>
      <c r="Z109" s="9" t="s">
        <v>139</v>
      </c>
      <c r="AA109" s="8">
        <v>4304.1570000000002</v>
      </c>
      <c r="AB109" s="8">
        <v>1990</v>
      </c>
      <c r="AC109" s="8">
        <v>2314.1570000000002</v>
      </c>
      <c r="AD109" s="8">
        <v>0</v>
      </c>
      <c r="AE109" s="8">
        <v>0</v>
      </c>
      <c r="AF109" s="8">
        <v>0</v>
      </c>
      <c r="AG109" s="1" t="s">
        <v>125</v>
      </c>
      <c r="AH109" s="1" t="s">
        <v>77</v>
      </c>
      <c r="AI109" s="1">
        <v>2</v>
      </c>
      <c r="AJ109" s="3">
        <v>45785</v>
      </c>
      <c r="AK109" s="3">
        <v>0</v>
      </c>
      <c r="AL109" s="3">
        <v>0</v>
      </c>
      <c r="AM109" s="3">
        <v>0</v>
      </c>
      <c r="AN109" s="3">
        <v>0</v>
      </c>
      <c r="AO109" s="3">
        <v>45783</v>
      </c>
      <c r="AP109" s="3">
        <v>45780</v>
      </c>
      <c r="AQ109" s="3">
        <v>45784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157.94121524999997</v>
      </c>
    </row>
    <row r="110" spans="1:56" ht="27.75" customHeight="1" x14ac:dyDescent="0.45">
      <c r="A110" s="3">
        <v>0</v>
      </c>
      <c r="B110" s="14" t="s">
        <v>137</v>
      </c>
      <c r="C110" s="9" t="s">
        <v>191</v>
      </c>
      <c r="D110" s="13" t="s">
        <v>59</v>
      </c>
      <c r="E110" s="9">
        <v>21</v>
      </c>
      <c r="F110" s="9">
        <v>38</v>
      </c>
      <c r="G110" s="9" t="s">
        <v>60</v>
      </c>
      <c r="H110" s="9">
        <v>0</v>
      </c>
      <c r="I110" s="9">
        <v>69</v>
      </c>
      <c r="J110" s="9" t="s">
        <v>57</v>
      </c>
      <c r="K110" s="9">
        <v>5</v>
      </c>
      <c r="L110" s="9" t="s">
        <v>93</v>
      </c>
      <c r="M110" s="10">
        <v>22</v>
      </c>
      <c r="N110" s="9">
        <v>41</v>
      </c>
      <c r="O110" s="9">
        <v>40</v>
      </c>
      <c r="P110" s="10">
        <v>111.26584198399999</v>
      </c>
      <c r="Q110" s="10">
        <v>0</v>
      </c>
      <c r="R110" s="10">
        <v>111.26584198399999</v>
      </c>
      <c r="S110" s="9" t="s">
        <v>71</v>
      </c>
      <c r="T110" s="12">
        <v>45786</v>
      </c>
      <c r="U110" s="11">
        <v>5000</v>
      </c>
      <c r="V110" s="10">
        <v>0</v>
      </c>
      <c r="W110" s="10">
        <v>5000</v>
      </c>
      <c r="X110" s="10">
        <v>0</v>
      </c>
      <c r="Y110" s="10">
        <v>0</v>
      </c>
      <c r="Z110" s="9" t="s">
        <v>139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0</v>
      </c>
      <c r="AF110" s="8">
        <v>0</v>
      </c>
      <c r="AG110" s="1" t="s">
        <v>125</v>
      </c>
      <c r="AH110" s="1" t="s">
        <v>77</v>
      </c>
      <c r="AI110" s="1">
        <v>2</v>
      </c>
      <c r="AJ110" s="3">
        <v>45786</v>
      </c>
      <c r="AK110" s="3">
        <v>0</v>
      </c>
      <c r="AL110" s="3">
        <v>0</v>
      </c>
      <c r="AM110" s="3">
        <v>0</v>
      </c>
      <c r="AN110" s="3">
        <v>0</v>
      </c>
      <c r="AO110" s="3">
        <v>45784</v>
      </c>
      <c r="AP110" s="3">
        <v>45781</v>
      </c>
      <c r="AQ110" s="3">
        <v>45785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376.6137374999999</v>
      </c>
    </row>
    <row r="111" spans="1:56" ht="27.75" customHeight="1" x14ac:dyDescent="0.45">
      <c r="A111" s="3">
        <v>0</v>
      </c>
      <c r="B111" s="14" t="s">
        <v>137</v>
      </c>
      <c r="C111" s="9" t="s">
        <v>191</v>
      </c>
      <c r="D111" s="13" t="s">
        <v>59</v>
      </c>
      <c r="E111" s="9">
        <v>21</v>
      </c>
      <c r="F111" s="9">
        <v>38</v>
      </c>
      <c r="G111" s="9" t="s">
        <v>60</v>
      </c>
      <c r="H111" s="9">
        <v>0</v>
      </c>
      <c r="I111" s="9">
        <v>69</v>
      </c>
      <c r="J111" s="9" t="s">
        <v>57</v>
      </c>
      <c r="K111" s="9">
        <v>5</v>
      </c>
      <c r="L111" s="9" t="s">
        <v>93</v>
      </c>
      <c r="M111" s="10">
        <v>22</v>
      </c>
      <c r="N111" s="9">
        <v>41</v>
      </c>
      <c r="O111" s="9">
        <v>40</v>
      </c>
      <c r="P111" s="10">
        <v>111.26584198399999</v>
      </c>
      <c r="Q111" s="10">
        <v>0</v>
      </c>
      <c r="R111" s="10">
        <v>111.26584198399999</v>
      </c>
      <c r="S111" s="9" t="s">
        <v>71</v>
      </c>
      <c r="T111" s="12">
        <v>45791</v>
      </c>
      <c r="U111" s="11">
        <v>5000</v>
      </c>
      <c r="V111" s="10">
        <v>0</v>
      </c>
      <c r="W111" s="10">
        <v>5000</v>
      </c>
      <c r="X111" s="10">
        <v>0</v>
      </c>
      <c r="Y111" s="10">
        <v>0</v>
      </c>
      <c r="Z111" s="9" t="s">
        <v>139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77</v>
      </c>
      <c r="AI111" s="1">
        <v>2</v>
      </c>
      <c r="AJ111" s="3">
        <v>45791</v>
      </c>
      <c r="AK111" s="3">
        <v>0</v>
      </c>
      <c r="AL111" s="3">
        <v>0</v>
      </c>
      <c r="AM111" s="3">
        <v>0</v>
      </c>
      <c r="AN111" s="3">
        <v>0</v>
      </c>
      <c r="AO111" s="3">
        <v>45789</v>
      </c>
      <c r="AP111" s="3">
        <v>45786</v>
      </c>
      <c r="AQ111" s="3">
        <v>45790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376.6137374999999</v>
      </c>
    </row>
    <row r="112" spans="1:56" ht="27.75" customHeight="1" x14ac:dyDescent="0.45">
      <c r="A112" s="3">
        <v>0</v>
      </c>
      <c r="B112" s="14" t="s">
        <v>137</v>
      </c>
      <c r="C112" s="9" t="s">
        <v>191</v>
      </c>
      <c r="D112" s="13" t="s">
        <v>59</v>
      </c>
      <c r="E112" s="9">
        <v>21</v>
      </c>
      <c r="F112" s="9">
        <v>38</v>
      </c>
      <c r="G112" s="9" t="s">
        <v>60</v>
      </c>
      <c r="H112" s="9">
        <v>0</v>
      </c>
      <c r="I112" s="9">
        <v>69</v>
      </c>
      <c r="J112" s="9" t="s">
        <v>57</v>
      </c>
      <c r="K112" s="9">
        <v>5</v>
      </c>
      <c r="L112" s="9" t="s">
        <v>93</v>
      </c>
      <c r="M112" s="10">
        <v>22</v>
      </c>
      <c r="N112" s="9">
        <v>41</v>
      </c>
      <c r="O112" s="9">
        <v>40</v>
      </c>
      <c r="P112" s="10">
        <v>111.26584198399999</v>
      </c>
      <c r="Q112" s="10">
        <v>0</v>
      </c>
      <c r="R112" s="10">
        <v>111.26584198399999</v>
      </c>
      <c r="S112" s="9" t="s">
        <v>71</v>
      </c>
      <c r="T112" s="12">
        <v>45794</v>
      </c>
      <c r="U112" s="11">
        <v>5000</v>
      </c>
      <c r="V112" s="10">
        <v>0</v>
      </c>
      <c r="W112" s="10">
        <v>5000</v>
      </c>
      <c r="X112" s="10">
        <v>0</v>
      </c>
      <c r="Y112" s="10">
        <v>0</v>
      </c>
      <c r="Z112" s="9" t="s">
        <v>139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77</v>
      </c>
      <c r="AI112" s="1">
        <v>2</v>
      </c>
      <c r="AJ112" s="3">
        <v>45794</v>
      </c>
      <c r="AK112" s="3">
        <v>0</v>
      </c>
      <c r="AL112" s="3">
        <v>0</v>
      </c>
      <c r="AM112" s="3">
        <v>0</v>
      </c>
      <c r="AN112" s="3">
        <v>0</v>
      </c>
      <c r="AO112" s="3">
        <v>45792</v>
      </c>
      <c r="AP112" s="3">
        <v>45789</v>
      </c>
      <c r="AQ112" s="3">
        <v>45793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376.6137374999999</v>
      </c>
    </row>
    <row r="113" spans="1:56" ht="27.75" customHeight="1" x14ac:dyDescent="0.45">
      <c r="A113" s="3" t="s">
        <v>145</v>
      </c>
      <c r="B113" s="14" t="s">
        <v>145</v>
      </c>
      <c r="C113" s="9" t="s">
        <v>191</v>
      </c>
      <c r="D113" s="13" t="s">
        <v>59</v>
      </c>
      <c r="E113" s="9">
        <v>21</v>
      </c>
      <c r="F113" s="9">
        <v>38</v>
      </c>
      <c r="G113" s="9" t="s">
        <v>60</v>
      </c>
      <c r="H113" s="9">
        <v>0</v>
      </c>
      <c r="I113" s="9">
        <v>69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5000</v>
      </c>
      <c r="V113" s="10">
        <v>0</v>
      </c>
      <c r="W113" s="10">
        <v>5000</v>
      </c>
      <c r="X113" s="10">
        <v>0</v>
      </c>
      <c r="Y113" s="10">
        <v>0</v>
      </c>
      <c r="Z113" s="9" t="s">
        <v>139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77</v>
      </c>
      <c r="AI113" s="1">
        <v>2</v>
      </c>
      <c r="AJ113" s="3">
        <v>45807</v>
      </c>
      <c r="AK113" s="3">
        <v>0</v>
      </c>
      <c r="AL113" s="3">
        <v>0</v>
      </c>
      <c r="AM113" s="3">
        <v>0</v>
      </c>
      <c r="AN113" s="3">
        <v>0</v>
      </c>
      <c r="AO113" s="3">
        <v>45805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376.6137374999999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 t="s">
        <v>60</v>
      </c>
      <c r="H114" s="9">
        <v>0</v>
      </c>
      <c r="I114" s="9">
        <v>67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139</v>
      </c>
      <c r="AA114" s="8">
        <v>26376.756999999998</v>
      </c>
      <c r="AB114" s="8">
        <v>1990</v>
      </c>
      <c r="AC114" s="8">
        <v>24386.756999999998</v>
      </c>
      <c r="AD114" s="8">
        <v>0</v>
      </c>
      <c r="AE114" s="8">
        <v>0</v>
      </c>
      <c r="AF114" s="8" t="s">
        <v>58</v>
      </c>
      <c r="AG114" s="1" t="s">
        <v>124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45548</v>
      </c>
      <c r="B115" s="14" t="s">
        <v>212</v>
      </c>
      <c r="C115" s="9" t="s">
        <v>111</v>
      </c>
      <c r="D115" s="13" t="s">
        <v>206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217.10408191999997</v>
      </c>
      <c r="Q115" s="10">
        <v>0</v>
      </c>
      <c r="R115" s="10">
        <v>217.10408191999997</v>
      </c>
      <c r="S115" s="9" t="s">
        <v>67</v>
      </c>
      <c r="T115" s="12">
        <v>45784</v>
      </c>
      <c r="U115" s="11">
        <v>10000</v>
      </c>
      <c r="V115" s="10">
        <v>0</v>
      </c>
      <c r="W115" s="10">
        <v>10000</v>
      </c>
      <c r="X115" s="10">
        <v>10557</v>
      </c>
      <c r="Y115" s="10">
        <v>0</v>
      </c>
      <c r="Z115" s="9" t="s">
        <v>128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45784</v>
      </c>
      <c r="AK115" s="3">
        <v>45780</v>
      </c>
      <c r="AL115" s="3">
        <v>45774</v>
      </c>
      <c r="AM115" s="3">
        <v>45781</v>
      </c>
      <c r="AN115" s="3">
        <v>45782</v>
      </c>
      <c r="AO115" s="3">
        <v>45782</v>
      </c>
      <c r="AP115" s="3">
        <v>45779</v>
      </c>
      <c r="AQ115" s="3">
        <v>45783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592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45768</v>
      </c>
      <c r="B116" s="14" t="s">
        <v>514</v>
      </c>
      <c r="C116" s="9" t="s">
        <v>115</v>
      </c>
      <c r="D116" s="13" t="s">
        <v>357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45785</v>
      </c>
      <c r="U116" s="11">
        <v>19128</v>
      </c>
      <c r="V116" s="10">
        <v>0</v>
      </c>
      <c r="W116" s="10">
        <v>19128</v>
      </c>
      <c r="X116" s="10">
        <v>19153</v>
      </c>
      <c r="Y116" s="10">
        <v>0</v>
      </c>
      <c r="Z116" s="9" t="s">
        <v>128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45785</v>
      </c>
      <c r="AK116" s="3">
        <v>45781</v>
      </c>
      <c r="AL116" s="3">
        <v>45775</v>
      </c>
      <c r="AM116" s="3">
        <v>45782</v>
      </c>
      <c r="AN116" s="3">
        <v>45783</v>
      </c>
      <c r="AO116" s="3">
        <v>45783</v>
      </c>
      <c r="AP116" s="3">
        <v>45780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0</v>
      </c>
    </row>
    <row r="117" spans="1:56" ht="27.75" customHeight="1" x14ac:dyDescent="0.45">
      <c r="A117" s="3">
        <v>45780</v>
      </c>
      <c r="B117" s="14" t="s">
        <v>593</v>
      </c>
      <c r="C117" s="9" t="s">
        <v>395</v>
      </c>
      <c r="D117" s="13" t="s">
        <v>537</v>
      </c>
      <c r="E117" s="9">
        <v>21</v>
      </c>
      <c r="F117" s="9">
        <v>37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45786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128</v>
      </c>
      <c r="AA117" s="8">
        <v>5378.4500000000007</v>
      </c>
      <c r="AB117" s="8">
        <v>5378.4500000000007</v>
      </c>
      <c r="AC117" s="8">
        <v>0</v>
      </c>
      <c r="AD117" s="8">
        <v>5378.4500000000007</v>
      </c>
      <c r="AE117" s="8">
        <v>0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45786</v>
      </c>
      <c r="AK117" s="3">
        <v>45782</v>
      </c>
      <c r="AL117" s="3">
        <v>45776</v>
      </c>
      <c r="AM117" s="3">
        <v>45783</v>
      </c>
      <c r="AN117" s="3">
        <v>45784</v>
      </c>
      <c r="AO117" s="3">
        <v>45784</v>
      </c>
      <c r="AP117" s="3">
        <v>45781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0</v>
      </c>
    </row>
    <row r="118" spans="1:56" ht="27.75" customHeight="1" x14ac:dyDescent="0.45">
      <c r="A118" s="3">
        <v>0</v>
      </c>
      <c r="B118" s="14" t="s">
        <v>137</v>
      </c>
      <c r="C118" s="9" t="s">
        <v>191</v>
      </c>
      <c r="D118" s="13" t="s">
        <v>594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>
        <v>45789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128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5378.4500000000007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45789</v>
      </c>
      <c r="AK118" s="3">
        <v>45785</v>
      </c>
      <c r="AL118" s="3">
        <v>45779</v>
      </c>
      <c r="AM118" s="3">
        <v>45786</v>
      </c>
      <c r="AN118" s="3">
        <v>45787</v>
      </c>
      <c r="AO118" s="3">
        <v>45787</v>
      </c>
      <c r="AP118" s="3">
        <v>45784</v>
      </c>
      <c r="AQ118" s="3">
        <v>45788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386.78226766666666</v>
      </c>
    </row>
    <row r="119" spans="1:56" ht="27.75" customHeight="1" x14ac:dyDescent="0.45">
      <c r="A119" s="3">
        <v>45756</v>
      </c>
      <c r="B119" s="14" t="s">
        <v>445</v>
      </c>
      <c r="C119" s="9" t="s">
        <v>111</v>
      </c>
      <c r="D119" s="13" t="s">
        <v>422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130.26244915199996</v>
      </c>
      <c r="Q119" s="10">
        <v>0</v>
      </c>
      <c r="R119" s="10">
        <v>130.26244915199996</v>
      </c>
      <c r="S119" s="9" t="s">
        <v>67</v>
      </c>
      <c r="T119" s="12">
        <v>45791</v>
      </c>
      <c r="U119" s="11">
        <v>6000</v>
      </c>
      <c r="V119" s="10">
        <v>0</v>
      </c>
      <c r="W119" s="10">
        <v>6000</v>
      </c>
      <c r="X119" s="10">
        <v>0</v>
      </c>
      <c r="Y119" s="10">
        <v>6300</v>
      </c>
      <c r="Z119" s="9" t="s">
        <v>128</v>
      </c>
      <c r="AA119" s="8">
        <v>6621.78</v>
      </c>
      <c r="AB119" s="8">
        <v>0</v>
      </c>
      <c r="AC119" s="8">
        <v>6621.78</v>
      </c>
      <c r="AD119" s="8">
        <v>0</v>
      </c>
      <c r="AE119" s="8">
        <v>6621.78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45791</v>
      </c>
      <c r="AK119" s="3">
        <v>45787</v>
      </c>
      <c r="AL119" s="3">
        <v>45781</v>
      </c>
      <c r="AM119" s="3">
        <v>45788</v>
      </c>
      <c r="AN119" s="3">
        <v>45789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476.19427239999999</v>
      </c>
    </row>
    <row r="120" spans="1:56" ht="27.75" customHeight="1" x14ac:dyDescent="0.45">
      <c r="A120" s="3">
        <v>0</v>
      </c>
      <c r="B120" s="14" t="s">
        <v>137</v>
      </c>
      <c r="C120" s="9" t="s">
        <v>203</v>
      </c>
      <c r="D120" s="13" t="s">
        <v>595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45793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128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386.78226766666666</v>
      </c>
    </row>
    <row r="121" spans="1:56" ht="27.75" customHeight="1" x14ac:dyDescent="0.45">
      <c r="A121" s="3">
        <v>0</v>
      </c>
      <c r="B121" s="14" t="s">
        <v>137</v>
      </c>
      <c r="C121" s="9" t="s">
        <v>203</v>
      </c>
      <c r="D121" s="13" t="s">
        <v>596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0</v>
      </c>
      <c r="B122" s="14" t="s">
        <v>137</v>
      </c>
      <c r="C122" s="9" t="s">
        <v>203</v>
      </c>
      <c r="D122" s="13" t="s">
        <v>597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386.78226766666666</v>
      </c>
    </row>
    <row r="123" spans="1:56" ht="27.75" customHeight="1" x14ac:dyDescent="0.45">
      <c r="A123" s="3">
        <v>0</v>
      </c>
      <c r="B123" s="14" t="s">
        <v>137</v>
      </c>
      <c r="C123" s="9" t="s">
        <v>203</v>
      </c>
      <c r="D123" s="13" t="s">
        <v>598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45793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5378.4500000000007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386.78226766666666</v>
      </c>
    </row>
    <row r="124" spans="1:56" ht="27.75" customHeight="1" x14ac:dyDescent="0.45">
      <c r="A124" s="3">
        <v>45628</v>
      </c>
      <c r="B124" s="14" t="s">
        <v>245</v>
      </c>
      <c r="C124" s="9" t="s">
        <v>113</v>
      </c>
      <c r="D124" s="13" t="s">
        <v>158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45807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128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285</v>
      </c>
      <c r="AZ124" s="2">
        <v>0</v>
      </c>
      <c r="BA124" s="2">
        <v>0</v>
      </c>
      <c r="BB124" s="2">
        <v>0</v>
      </c>
      <c r="BC124" s="1" t="s">
        <v>129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250</v>
      </c>
      <c r="C125" s="9" t="s">
        <v>113</v>
      </c>
      <c r="D125" s="13" t="s">
        <v>158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45807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128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286</v>
      </c>
      <c r="AZ125" s="2">
        <v>0</v>
      </c>
      <c r="BA125" s="2">
        <v>0</v>
      </c>
      <c r="BB125" s="2">
        <v>0</v>
      </c>
      <c r="BC125" s="1" t="s">
        <v>129</v>
      </c>
      <c r="BD125" s="56">
        <v>1237.7032565333332</v>
      </c>
    </row>
    <row r="126" spans="1:56" ht="27.75" customHeight="1" x14ac:dyDescent="0.45">
      <c r="A126" s="3">
        <v>45667</v>
      </c>
      <c r="B126" s="14" t="s">
        <v>293</v>
      </c>
      <c r="C126" s="9" t="s">
        <v>111</v>
      </c>
      <c r="D126" s="13" t="s">
        <v>290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86.841632767999982</v>
      </c>
      <c r="Q126" s="10">
        <v>0</v>
      </c>
      <c r="R126" s="10">
        <v>86.841632767999982</v>
      </c>
      <c r="S126" s="9" t="s">
        <v>67</v>
      </c>
      <c r="T126" s="12">
        <v>45807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128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45807</v>
      </c>
      <c r="AK126" s="3">
        <v>45803</v>
      </c>
      <c r="AL126" s="3">
        <v>45797</v>
      </c>
      <c r="AM126" s="3">
        <v>45804</v>
      </c>
      <c r="AN126" s="3">
        <v>45805</v>
      </c>
      <c r="AO126" s="3">
        <v>45805</v>
      </c>
      <c r="AP126" s="3">
        <v>45802</v>
      </c>
      <c r="AQ126" s="3">
        <v>45806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317.46284826666664</v>
      </c>
    </row>
    <row r="127" spans="1:56" ht="27.75" customHeight="1" x14ac:dyDescent="0.45">
      <c r="A127" s="3" t="s">
        <v>145</v>
      </c>
      <c r="B127" s="14" t="s">
        <v>145</v>
      </c>
      <c r="C127" s="9" t="s">
        <v>566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217.10408191999997</v>
      </c>
      <c r="Q127" s="10">
        <v>0</v>
      </c>
      <c r="R127" s="10">
        <v>217.10408191999997</v>
      </c>
      <c r="S127" s="9" t="s">
        <v>71</v>
      </c>
      <c r="T127" s="12">
        <v>45807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128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45807</v>
      </c>
      <c r="AK127" s="3">
        <v>45803</v>
      </c>
      <c r="AL127" s="3">
        <v>45797</v>
      </c>
      <c r="AM127" s="3">
        <v>45804</v>
      </c>
      <c r="AN127" s="3">
        <v>45805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773.56453533333331</v>
      </c>
    </row>
    <row r="128" spans="1:56" ht="27.75" customHeight="1" x14ac:dyDescent="0.45">
      <c r="A128" s="3" t="s">
        <v>145</v>
      </c>
      <c r="B128" s="14" t="s">
        <v>145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45807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128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773.56453533333331</v>
      </c>
    </row>
    <row r="129" spans="1:56" ht="27.75" customHeight="1" x14ac:dyDescent="0.45">
      <c r="A129" s="3" t="s">
        <v>145</v>
      </c>
      <c r="B129" s="14" t="s">
        <v>145</v>
      </c>
      <c r="C129" s="9" t="s">
        <v>115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128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1547.1290706666666</v>
      </c>
    </row>
    <row r="130" spans="1:56" ht="27.75" customHeight="1" x14ac:dyDescent="0.45">
      <c r="A130" s="3" t="s">
        <v>145</v>
      </c>
      <c r="B130" s="14" t="s">
        <v>145</v>
      </c>
      <c r="C130" s="9" t="s">
        <v>111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833.84229133333326</v>
      </c>
    </row>
    <row r="131" spans="1:56" ht="27.75" customHeight="1" x14ac:dyDescent="0.45">
      <c r="A131" s="3">
        <v>45631</v>
      </c>
      <c r="B131" s="14" t="s">
        <v>251</v>
      </c>
      <c r="C131" s="9" t="s">
        <v>113</v>
      </c>
      <c r="D131" s="13" t="s">
        <v>158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128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287</v>
      </c>
      <c r="AZ131" s="2">
        <v>0</v>
      </c>
      <c r="BA131" s="2">
        <v>0</v>
      </c>
      <c r="BB131" s="2">
        <v>0</v>
      </c>
      <c r="BC131" s="1" t="s">
        <v>129</v>
      </c>
      <c r="BD131" s="56">
        <v>1237.7032565333332</v>
      </c>
    </row>
    <row r="132" spans="1:56" ht="27.75" customHeight="1" x14ac:dyDescent="0.45">
      <c r="A132" s="3">
        <v>45066</v>
      </c>
      <c r="B132" s="14" t="s">
        <v>135</v>
      </c>
      <c r="C132" s="9" t="s">
        <v>80</v>
      </c>
      <c r="D132" s="13" t="s">
        <v>134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122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128</v>
      </c>
      <c r="AA133" s="8">
        <v>155080.97</v>
      </c>
      <c r="AB133" s="8">
        <v>10896.6</v>
      </c>
      <c r="AC133" s="8">
        <v>144184.37</v>
      </c>
      <c r="AD133" s="8">
        <v>10896.6</v>
      </c>
      <c r="AE133" s="8">
        <v>144184.37</v>
      </c>
      <c r="AF133" s="8" t="s">
        <v>58</v>
      </c>
      <c r="AG133" s="1" t="s">
        <v>126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130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396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 t="s">
        <v>141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322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68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0</v>
      </c>
    </row>
    <row r="136" spans="1:56" ht="27.75" customHeight="1" x14ac:dyDescent="0.45">
      <c r="A136" s="3">
        <v>45720</v>
      </c>
      <c r="B136" s="14" t="s">
        <v>351</v>
      </c>
      <c r="C136" s="9" t="s">
        <v>345</v>
      </c>
      <c r="D136" s="13" t="s">
        <v>346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308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71062</v>
      </c>
      <c r="Y136" s="10">
        <v>240384.90000000002</v>
      </c>
      <c r="Z136" s="9" t="s">
        <v>322</v>
      </c>
      <c r="AA136" s="8">
        <v>238430.57076300003</v>
      </c>
      <c r="AB136" s="8">
        <v>37452</v>
      </c>
      <c r="AC136" s="8">
        <v>200978.57076300003</v>
      </c>
      <c r="AD136" s="8">
        <v>14932</v>
      </c>
      <c r="AE136" s="8">
        <v>223498.57076300003</v>
      </c>
      <c r="AF136" s="8">
        <v>0</v>
      </c>
      <c r="AG136" s="1" t="s">
        <v>124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21473.890357457349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322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126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519</v>
      </c>
      <c r="AZ137" s="2">
        <v>0</v>
      </c>
      <c r="BA137" s="2">
        <v>0</v>
      </c>
      <c r="BB137" s="2">
        <v>0</v>
      </c>
      <c r="BC137" s="1" t="s">
        <v>324</v>
      </c>
      <c r="BD137" s="56">
        <v>115240.16281816356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322</v>
      </c>
      <c r="AA138" s="8">
        <v>1316987.0331530001</v>
      </c>
      <c r="AB138" s="8">
        <v>37452</v>
      </c>
      <c r="AC138" s="8">
        <v>1279535.0331530001</v>
      </c>
      <c r="AD138" s="8">
        <v>14932</v>
      </c>
      <c r="AE138" s="8">
        <v>1302055.0331530001</v>
      </c>
      <c r="AF138" s="8" t="s">
        <v>58</v>
      </c>
      <c r="AG138" s="1" t="s">
        <v>124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>
        <v>45756</v>
      </c>
      <c r="B139" s="14" t="s">
        <v>447</v>
      </c>
      <c r="C139" s="9" t="s">
        <v>295</v>
      </c>
      <c r="D139" s="13" t="s">
        <v>296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93</v>
      </c>
      <c r="M139" s="10">
        <v>24</v>
      </c>
      <c r="N139" s="9">
        <v>37</v>
      </c>
      <c r="O139" s="9">
        <v>50</v>
      </c>
      <c r="P139" s="10">
        <v>273.84719423999996</v>
      </c>
      <c r="Q139" s="10">
        <v>0</v>
      </c>
      <c r="R139" s="10">
        <v>273.84719423999996</v>
      </c>
      <c r="S139" s="9" t="s">
        <v>132</v>
      </c>
      <c r="T139" s="12">
        <v>45785</v>
      </c>
      <c r="U139" s="11">
        <v>10000</v>
      </c>
      <c r="V139" s="10">
        <v>0</v>
      </c>
      <c r="W139" s="10">
        <v>10000</v>
      </c>
      <c r="X139" s="10">
        <v>10050</v>
      </c>
      <c r="Y139" s="10">
        <v>0</v>
      </c>
      <c r="Z139" s="9" t="s">
        <v>84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402</v>
      </c>
      <c r="AG139" s="1" t="s">
        <v>61</v>
      </c>
      <c r="AH139" s="1" t="s">
        <v>72</v>
      </c>
      <c r="AI139" s="1">
        <v>3</v>
      </c>
      <c r="AJ139" s="3">
        <v>45785</v>
      </c>
      <c r="AK139" s="3">
        <v>0</v>
      </c>
      <c r="AL139" s="3">
        <v>45775</v>
      </c>
      <c r="AM139" s="3">
        <v>45782</v>
      </c>
      <c r="AN139" s="3">
        <v>45783</v>
      </c>
      <c r="AO139" s="3">
        <v>45783</v>
      </c>
      <c r="AP139" s="3">
        <v>45780</v>
      </c>
      <c r="AQ139" s="3">
        <v>45784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45">
      <c r="A140" s="3">
        <v>45756</v>
      </c>
      <c r="B140" s="14" t="s">
        <v>447</v>
      </c>
      <c r="C140" s="9" t="s">
        <v>295</v>
      </c>
      <c r="D140" s="13" t="s">
        <v>297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93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132</v>
      </c>
      <c r="T140" s="12">
        <v>45785</v>
      </c>
      <c r="U140" s="11">
        <v>10000</v>
      </c>
      <c r="V140" s="10">
        <v>0</v>
      </c>
      <c r="W140" s="10">
        <v>10000</v>
      </c>
      <c r="X140" s="10">
        <v>3060</v>
      </c>
      <c r="Y140" s="10">
        <v>7287</v>
      </c>
      <c r="Z140" s="9" t="s">
        <v>84</v>
      </c>
      <c r="AA140" s="8">
        <v>7227.7566900000002</v>
      </c>
      <c r="AB140" s="8">
        <v>1500</v>
      </c>
      <c r="AC140" s="8">
        <v>5727.7566900000002</v>
      </c>
      <c r="AD140" s="8">
        <v>0</v>
      </c>
      <c r="AE140" s="8">
        <v>0</v>
      </c>
      <c r="AF140" s="8" t="s">
        <v>402</v>
      </c>
      <c r="AG140" s="1" t="s">
        <v>61</v>
      </c>
      <c r="AH140" s="1" t="s">
        <v>72</v>
      </c>
      <c r="AI140" s="1">
        <v>3</v>
      </c>
      <c r="AJ140" s="3">
        <v>45785</v>
      </c>
      <c r="AK140" s="3">
        <v>0</v>
      </c>
      <c r="AL140" s="3">
        <v>45775</v>
      </c>
      <c r="AM140" s="3">
        <v>45782</v>
      </c>
      <c r="AN140" s="3">
        <v>45783</v>
      </c>
      <c r="AO140" s="3">
        <v>45783</v>
      </c>
      <c r="AP140" s="3">
        <v>45780</v>
      </c>
      <c r="AQ140" s="3">
        <v>45784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428.14981257749997</v>
      </c>
    </row>
    <row r="141" spans="1:56" ht="27.75" customHeight="1" x14ac:dyDescent="0.45">
      <c r="A141" s="3">
        <v>45756</v>
      </c>
      <c r="B141" s="14" t="s">
        <v>447</v>
      </c>
      <c r="C141" s="9" t="s">
        <v>295</v>
      </c>
      <c r="D141" s="13" t="s">
        <v>425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93</v>
      </c>
      <c r="M141" s="10">
        <v>24</v>
      </c>
      <c r="N141" s="9">
        <v>37</v>
      </c>
      <c r="O141" s="9">
        <v>50</v>
      </c>
      <c r="P141" s="10">
        <v>136.92359711999998</v>
      </c>
      <c r="Q141" s="10">
        <v>0</v>
      </c>
      <c r="R141" s="10">
        <v>136.92359711999998</v>
      </c>
      <c r="S141" s="9" t="s">
        <v>132</v>
      </c>
      <c r="T141" s="12">
        <v>45785</v>
      </c>
      <c r="U141" s="11">
        <v>5000</v>
      </c>
      <c r="V141" s="10">
        <v>0</v>
      </c>
      <c r="W141" s="10">
        <v>5000</v>
      </c>
      <c r="X141" s="10">
        <v>4910</v>
      </c>
      <c r="Y141" s="10">
        <v>94.5</v>
      </c>
      <c r="Z141" s="9" t="s">
        <v>84</v>
      </c>
      <c r="AA141" s="8">
        <v>93.731715000000008</v>
      </c>
      <c r="AB141" s="8">
        <v>93.731715000000008</v>
      </c>
      <c r="AC141" s="8">
        <v>0</v>
      </c>
      <c r="AD141" s="8">
        <v>0</v>
      </c>
      <c r="AE141" s="8">
        <v>0</v>
      </c>
      <c r="AF141" s="8" t="s">
        <v>402</v>
      </c>
      <c r="AG141" s="1" t="s">
        <v>61</v>
      </c>
      <c r="AH141" s="1" t="s">
        <v>72</v>
      </c>
      <c r="AI141" s="1">
        <v>3</v>
      </c>
      <c r="AJ141" s="3">
        <v>45785</v>
      </c>
      <c r="AK141" s="3">
        <v>0</v>
      </c>
      <c r="AL141" s="3">
        <v>45775</v>
      </c>
      <c r="AM141" s="3">
        <v>45782</v>
      </c>
      <c r="AN141" s="3">
        <v>45783</v>
      </c>
      <c r="AO141" s="3">
        <v>45783</v>
      </c>
      <c r="AP141" s="3">
        <v>45780</v>
      </c>
      <c r="AQ141" s="3">
        <v>45784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145</v>
      </c>
      <c r="B142" s="14" t="s">
        <v>145</v>
      </c>
      <c r="C142" s="9" t="s">
        <v>257</v>
      </c>
      <c r="D142" s="13" t="s">
        <v>61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11036.3</v>
      </c>
      <c r="AB142" s="8">
        <v>0</v>
      </c>
      <c r="AC142" s="8">
        <v>11036.3</v>
      </c>
      <c r="AD142" s="8">
        <v>0</v>
      </c>
      <c r="AE142" s="8">
        <v>11036.3</v>
      </c>
      <c r="AF142" s="8" t="s">
        <v>402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824.9634249999998</v>
      </c>
    </row>
    <row r="143" spans="1:56" ht="27.75" customHeight="1" x14ac:dyDescent="0.45">
      <c r="A143" s="3" t="s">
        <v>145</v>
      </c>
      <c r="B143" s="14" t="s">
        <v>145</v>
      </c>
      <c r="C143" s="9" t="s">
        <v>282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45807</v>
      </c>
      <c r="U143" s="11">
        <v>40000</v>
      </c>
      <c r="V143" s="10">
        <v>0</v>
      </c>
      <c r="W143" s="10">
        <v>40000</v>
      </c>
      <c r="X143" s="10">
        <v>0</v>
      </c>
      <c r="Y143" s="10">
        <v>42000</v>
      </c>
      <c r="Z143" s="9" t="s">
        <v>84</v>
      </c>
      <c r="AA143" s="8">
        <v>39674.800000000003</v>
      </c>
      <c r="AB143" s="8">
        <v>0</v>
      </c>
      <c r="AC143" s="8">
        <v>39674.800000000003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45807</v>
      </c>
      <c r="AK143" s="3">
        <v>0</v>
      </c>
      <c r="AL143" s="3">
        <v>45798</v>
      </c>
      <c r="AM143" s="3">
        <v>45805</v>
      </c>
      <c r="AN143" s="3">
        <v>45806</v>
      </c>
      <c r="AO143" s="3">
        <v>45806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2965.6913</v>
      </c>
    </row>
    <row r="144" spans="1:56" ht="27.75" customHeight="1" x14ac:dyDescent="0.45">
      <c r="A144" s="3" t="s">
        <v>145</v>
      </c>
      <c r="B144" s="14" t="s">
        <v>145</v>
      </c>
      <c r="C144" s="9" t="s">
        <v>295</v>
      </c>
      <c r="D144" s="13" t="s">
        <v>61</v>
      </c>
      <c r="E144" s="9">
        <v>23</v>
      </c>
      <c r="F144" s="9">
        <v>34</v>
      </c>
      <c r="G144" s="9" t="s">
        <v>60</v>
      </c>
      <c r="H144" s="9" t="s">
        <v>66</v>
      </c>
      <c r="I144" s="9">
        <v>92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132</v>
      </c>
      <c r="T144" s="12">
        <v>45807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84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9918.7000000000007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741.42282499999999</v>
      </c>
    </row>
    <row r="145" spans="1:56" ht="27.75" customHeight="1" x14ac:dyDescent="0.45">
      <c r="A145" s="3" t="s">
        <v>145</v>
      </c>
      <c r="B145" s="14" t="s">
        <v>145</v>
      </c>
      <c r="C145" s="9" t="s">
        <v>295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93</v>
      </c>
      <c r="M145" s="10">
        <v>24</v>
      </c>
      <c r="N145" s="9">
        <v>37</v>
      </c>
      <c r="O145" s="9">
        <v>50</v>
      </c>
      <c r="P145" s="10">
        <v>273.84719423999996</v>
      </c>
      <c r="Q145" s="10">
        <v>0</v>
      </c>
      <c r="R145" s="10">
        <v>273.84719423999996</v>
      </c>
      <c r="S145" s="9" t="s">
        <v>132</v>
      </c>
      <c r="T145" s="12">
        <v>45807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72</v>
      </c>
      <c r="AI145" s="1">
        <v>3</v>
      </c>
      <c r="AJ145" s="3">
        <v>45807</v>
      </c>
      <c r="AK145" s="3">
        <v>0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741.42282499999999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77869.988404999996</v>
      </c>
      <c r="AB146" s="8">
        <v>1593.7317149999999</v>
      </c>
      <c r="AC146" s="8">
        <v>76276.256689999995</v>
      </c>
      <c r="AD146" s="8">
        <v>0</v>
      </c>
      <c r="AE146" s="8">
        <v>20955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282</v>
      </c>
      <c r="D147" s="13" t="s">
        <v>61</v>
      </c>
      <c r="E147" s="9">
        <v>23</v>
      </c>
      <c r="F147" s="9">
        <v>34</v>
      </c>
      <c r="G147" s="9" t="s">
        <v>195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197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196</v>
      </c>
      <c r="BD147" s="56">
        <v>800.41704844444439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195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197</v>
      </c>
      <c r="AA148" s="8">
        <v>9918.7000000000007</v>
      </c>
      <c r="AB148" s="8">
        <v>0</v>
      </c>
      <c r="AC148" s="8">
        <v>9918.7000000000007</v>
      </c>
      <c r="AD148" s="8">
        <v>0</v>
      </c>
      <c r="AE148" s="8">
        <v>0</v>
      </c>
      <c r="AF148" s="8">
        <v>0</v>
      </c>
      <c r="AG148" s="1" t="s">
        <v>126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196</v>
      </c>
      <c r="BD148" s="56">
        <v>0</v>
      </c>
    </row>
    <row r="149" spans="1:56" ht="27.75" customHeight="1" x14ac:dyDescent="0.45">
      <c r="A149" s="3">
        <v>45772</v>
      </c>
      <c r="B149" s="14" t="s">
        <v>553</v>
      </c>
      <c r="C149" s="9" t="s">
        <v>539</v>
      </c>
      <c r="D149" s="13" t="s">
        <v>540</v>
      </c>
      <c r="E149" s="9">
        <v>23</v>
      </c>
      <c r="F149" s="9">
        <v>37</v>
      </c>
      <c r="G149" s="9" t="s">
        <v>60</v>
      </c>
      <c r="H149" s="9">
        <v>0</v>
      </c>
      <c r="I149" s="9">
        <v>85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45785</v>
      </c>
      <c r="U149" s="11">
        <v>10000</v>
      </c>
      <c r="V149" s="10">
        <v>0</v>
      </c>
      <c r="W149" s="10">
        <v>10000</v>
      </c>
      <c r="X149" s="10">
        <v>2780</v>
      </c>
      <c r="Y149" s="10">
        <v>7581</v>
      </c>
      <c r="Z149" s="9" t="s">
        <v>275</v>
      </c>
      <c r="AA149" s="8">
        <v>8154.8058900000005</v>
      </c>
      <c r="AB149" s="8">
        <v>6849</v>
      </c>
      <c r="AC149" s="8">
        <v>1305.8058900000005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554</v>
      </c>
      <c r="AZ149" s="2">
        <v>0</v>
      </c>
      <c r="BA149" s="2">
        <v>0</v>
      </c>
      <c r="BB149" s="2">
        <v>0</v>
      </c>
      <c r="BC149" s="1" t="s">
        <v>108</v>
      </c>
      <c r="BD149" s="56">
        <v>115.12855263500003</v>
      </c>
    </row>
    <row r="150" spans="1:56" ht="27.75" customHeight="1" x14ac:dyDescent="0.45">
      <c r="A150" s="3">
        <v>45749</v>
      </c>
      <c r="B150" s="14" t="s">
        <v>397</v>
      </c>
      <c r="C150" s="9" t="s">
        <v>398</v>
      </c>
      <c r="D150" s="13" t="s">
        <v>399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115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80</v>
      </c>
      <c r="P150" s="10">
        <v>0</v>
      </c>
      <c r="Q150" s="10">
        <v>0</v>
      </c>
      <c r="R150" s="10">
        <v>0</v>
      </c>
      <c r="S150" s="9" t="s">
        <v>71</v>
      </c>
      <c r="T150" s="12">
        <v>45789</v>
      </c>
      <c r="U150" s="11">
        <v>8000</v>
      </c>
      <c r="V150" s="10">
        <v>8000</v>
      </c>
      <c r="W150" s="10">
        <v>0</v>
      </c>
      <c r="X150" s="10">
        <v>8400</v>
      </c>
      <c r="Y150" s="10">
        <v>0</v>
      </c>
      <c r="Z150" s="9" t="s">
        <v>275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300</v>
      </c>
      <c r="AG150" s="1" t="s">
        <v>125</v>
      </c>
      <c r="AH150" s="1" t="s">
        <v>68</v>
      </c>
      <c r="AI150" s="1">
        <v>4</v>
      </c>
      <c r="AJ150" s="3">
        <v>45789</v>
      </c>
      <c r="AK150" s="3">
        <v>45785</v>
      </c>
      <c r="AL150" s="3">
        <v>45779</v>
      </c>
      <c r="AM150" s="3">
        <v>45786</v>
      </c>
      <c r="AN150" s="3">
        <v>45787</v>
      </c>
      <c r="AO150" s="3">
        <v>45787</v>
      </c>
      <c r="AP150" s="3">
        <v>45784</v>
      </c>
      <c r="AQ150" s="3">
        <v>45788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587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45772</v>
      </c>
      <c r="B151" s="14" t="s">
        <v>573</v>
      </c>
      <c r="C151" s="9" t="s">
        <v>555</v>
      </c>
      <c r="D151" s="13" t="s">
        <v>556</v>
      </c>
      <c r="E151" s="9">
        <v>23</v>
      </c>
      <c r="F151" s="9">
        <v>36</v>
      </c>
      <c r="G151" s="9" t="s">
        <v>60</v>
      </c>
      <c r="H151" s="9" t="s">
        <v>66</v>
      </c>
      <c r="I151" s="9">
        <v>110</v>
      </c>
      <c r="J151" s="9" t="s">
        <v>57</v>
      </c>
      <c r="K151" s="9">
        <v>5</v>
      </c>
      <c r="L151" s="9" t="s">
        <v>239</v>
      </c>
      <c r="M151" s="10">
        <v>24</v>
      </c>
      <c r="N151" s="9">
        <v>39</v>
      </c>
      <c r="O151" s="9">
        <v>60</v>
      </c>
      <c r="P151" s="10">
        <v>173.18984716799994</v>
      </c>
      <c r="Q151" s="10">
        <v>0</v>
      </c>
      <c r="R151" s="10">
        <v>173.18984716799994</v>
      </c>
      <c r="S151" s="9" t="s">
        <v>71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275</v>
      </c>
      <c r="AA151" s="8">
        <v>5238.75</v>
      </c>
      <c r="AB151" s="8">
        <v>1334</v>
      </c>
      <c r="AC151" s="8">
        <v>3904.75</v>
      </c>
      <c r="AD151" s="8">
        <v>1334</v>
      </c>
      <c r="AE151" s="8">
        <v>3904.75</v>
      </c>
      <c r="AF151" s="8" t="s">
        <v>300</v>
      </c>
      <c r="AG151" s="1" t="s">
        <v>122</v>
      </c>
      <c r="AH151" s="1" t="s">
        <v>68</v>
      </c>
      <c r="AI151" s="1">
        <v>4</v>
      </c>
      <c r="AJ151" s="3">
        <v>45790</v>
      </c>
      <c r="AK151" s="3">
        <v>45786</v>
      </c>
      <c r="AL151" s="3">
        <v>45780</v>
      </c>
      <c r="AM151" s="3">
        <v>45787</v>
      </c>
      <c r="AN151" s="3">
        <v>45788</v>
      </c>
      <c r="AO151" s="3">
        <v>45788</v>
      </c>
      <c r="AP151" s="3">
        <v>45785</v>
      </c>
      <c r="AQ151" s="3">
        <v>45789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344.26879166666663</v>
      </c>
    </row>
    <row r="152" spans="1:56" ht="27.75" customHeight="1" x14ac:dyDescent="0.45">
      <c r="A152" s="3" t="s">
        <v>145</v>
      </c>
      <c r="B152" s="14" t="s">
        <v>145</v>
      </c>
      <c r="C152" s="9" t="s">
        <v>539</v>
      </c>
      <c r="D152" s="13" t="s">
        <v>540</v>
      </c>
      <c r="E152" s="9">
        <v>23</v>
      </c>
      <c r="F152" s="9">
        <v>37</v>
      </c>
      <c r="G152" s="9" t="s">
        <v>60</v>
      </c>
      <c r="H152" s="9">
        <v>0</v>
      </c>
      <c r="I152" s="9">
        <v>85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275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45807</v>
      </c>
      <c r="AK152" s="3">
        <v>0</v>
      </c>
      <c r="AL152" s="3">
        <v>45798</v>
      </c>
      <c r="AM152" s="3">
        <v>45805</v>
      </c>
      <c r="AN152" s="3">
        <v>45806</v>
      </c>
      <c r="AO152" s="3">
        <v>45806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948.4000166666666</v>
      </c>
    </row>
    <row r="153" spans="1:56" ht="27.75" customHeight="1" x14ac:dyDescent="0.45">
      <c r="A153" s="3">
        <v>45727</v>
      </c>
      <c r="B153" s="14" t="s">
        <v>363</v>
      </c>
      <c r="C153" s="9" t="s">
        <v>115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240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275</v>
      </c>
      <c r="AA153" s="8">
        <v>1159.5100000000002</v>
      </c>
      <c r="AB153" s="8">
        <v>0</v>
      </c>
      <c r="AC153" s="8">
        <v>1159.5100000000002</v>
      </c>
      <c r="AD153" s="8">
        <v>0</v>
      </c>
      <c r="AE153" s="8">
        <v>1159.5100000000002</v>
      </c>
      <c r="AF153" s="8" t="s">
        <v>278</v>
      </c>
      <c r="AG153" s="1" t="s">
        <v>122</v>
      </c>
      <c r="AH153" s="1" t="s">
        <v>162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157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102.23013166666668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275</v>
      </c>
      <c r="AA154" s="8">
        <v>25309.965889999999</v>
      </c>
      <c r="AB154" s="8">
        <v>8183</v>
      </c>
      <c r="AC154" s="8">
        <v>17126.965889999999</v>
      </c>
      <c r="AD154" s="8">
        <v>1334</v>
      </c>
      <c r="AE154" s="8">
        <v>5064.26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276</v>
      </c>
      <c r="BD154" s="56">
        <v>0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3256.5612287999998</v>
      </c>
      <c r="Q155" s="10">
        <v>3256.5612287999998</v>
      </c>
      <c r="R155" s="10">
        <v>0</v>
      </c>
      <c r="S155" s="9" t="s">
        <v>100</v>
      </c>
      <c r="T155" s="12">
        <v>45797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319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0</v>
      </c>
      <c r="AF155" s="8" t="s">
        <v>320</v>
      </c>
      <c r="AG155" s="1" t="s">
        <v>123</v>
      </c>
      <c r="AH155" s="1" t="s">
        <v>72</v>
      </c>
      <c r="AI155" s="1">
        <v>3</v>
      </c>
      <c r="AJ155" s="3">
        <v>45797</v>
      </c>
      <c r="AK155" s="3">
        <v>0</v>
      </c>
      <c r="AL155" s="3">
        <v>45787</v>
      </c>
      <c r="AM155" s="3">
        <v>45794</v>
      </c>
      <c r="AN155" s="3">
        <v>45795</v>
      </c>
      <c r="AO155" s="3">
        <v>45795</v>
      </c>
      <c r="AP155" s="3">
        <v>45792</v>
      </c>
      <c r="AQ155" s="3">
        <v>45796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340</v>
      </c>
      <c r="AZ155" s="2">
        <v>0</v>
      </c>
      <c r="BA155" s="2">
        <v>0</v>
      </c>
      <c r="BB155" s="2">
        <v>0</v>
      </c>
      <c r="BC155" s="1" t="s">
        <v>120</v>
      </c>
      <c r="BD155" s="56">
        <v>0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156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6513.1224575999995</v>
      </c>
      <c r="Q156" s="10">
        <v>264</v>
      </c>
      <c r="R156" s="10">
        <v>6249.1224575999995</v>
      </c>
      <c r="S156" s="9" t="s">
        <v>100</v>
      </c>
      <c r="T156" s="12">
        <v>45828</v>
      </c>
      <c r="U156" s="11">
        <v>200000</v>
      </c>
      <c r="V156" s="10">
        <v>0</v>
      </c>
      <c r="W156" s="10">
        <v>200000</v>
      </c>
      <c r="X156" s="10">
        <v>0</v>
      </c>
      <c r="Y156" s="10">
        <v>210000</v>
      </c>
      <c r="Z156" s="9" t="s">
        <v>319</v>
      </c>
      <c r="AA156" s="8">
        <v>215138.00000000003</v>
      </c>
      <c r="AB156" s="8">
        <v>0</v>
      </c>
      <c r="AC156" s="8">
        <v>215138.00000000003</v>
      </c>
      <c r="AD156" s="8">
        <v>0</v>
      </c>
      <c r="AE156" s="8">
        <v>0</v>
      </c>
      <c r="AF156" s="8" t="s">
        <v>320</v>
      </c>
      <c r="AG156" s="1" t="s">
        <v>123</v>
      </c>
      <c r="AH156" s="1" t="s">
        <v>72</v>
      </c>
      <c r="AI156" s="1">
        <v>3</v>
      </c>
      <c r="AJ156" s="3">
        <v>45828</v>
      </c>
      <c r="AK156" s="3">
        <v>0</v>
      </c>
      <c r="AL156" s="3">
        <v>45818</v>
      </c>
      <c r="AM156" s="3">
        <v>45825</v>
      </c>
      <c r="AN156" s="3">
        <v>45826</v>
      </c>
      <c r="AO156" s="3">
        <v>45826</v>
      </c>
      <c r="AP156" s="3">
        <v>45823</v>
      </c>
      <c r="AQ156" s="3">
        <v>45827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340</v>
      </c>
      <c r="AZ156" s="2">
        <v>0</v>
      </c>
      <c r="BA156" s="2">
        <v>0</v>
      </c>
      <c r="BB156" s="2">
        <v>0</v>
      </c>
      <c r="BC156" s="1" t="s">
        <v>120</v>
      </c>
      <c r="BD156" s="56">
        <v>27559.954687222227</v>
      </c>
    </row>
    <row r="157" spans="1:56" ht="27.75" customHeight="1" x14ac:dyDescent="0.45">
      <c r="A157" s="3">
        <v>45601</v>
      </c>
      <c r="B157" s="14" t="s">
        <v>231</v>
      </c>
      <c r="C157" s="9" t="s">
        <v>94</v>
      </c>
      <c r="D157" s="13" t="s">
        <v>156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6513.1224575999995</v>
      </c>
      <c r="Q157" s="10">
        <v>0</v>
      </c>
      <c r="R157" s="10">
        <v>6513.1224575999995</v>
      </c>
      <c r="S157" s="9" t="s">
        <v>100</v>
      </c>
      <c r="T157" s="12">
        <v>45858</v>
      </c>
      <c r="U157" s="11">
        <v>200000</v>
      </c>
      <c r="V157" s="10">
        <v>0</v>
      </c>
      <c r="W157" s="10">
        <v>200000</v>
      </c>
      <c r="X157" s="10">
        <v>0</v>
      </c>
      <c r="Y157" s="10">
        <v>210000</v>
      </c>
      <c r="Z157" s="9" t="s">
        <v>101</v>
      </c>
      <c r="AA157" s="8">
        <v>215138.00000000003</v>
      </c>
      <c r="AB157" s="8">
        <v>0</v>
      </c>
      <c r="AC157" s="8">
        <v>215138.00000000003</v>
      </c>
      <c r="AD157" s="8">
        <v>0</v>
      </c>
      <c r="AE157" s="8">
        <v>0</v>
      </c>
      <c r="AF157" s="8" t="s">
        <v>320</v>
      </c>
      <c r="AG157" s="1" t="s">
        <v>123</v>
      </c>
      <c r="AH157" s="1" t="s">
        <v>72</v>
      </c>
      <c r="AI157" s="1">
        <v>3</v>
      </c>
      <c r="AJ157" s="3">
        <v>45858</v>
      </c>
      <c r="AK157" s="3">
        <v>0</v>
      </c>
      <c r="AL157" s="3">
        <v>45848</v>
      </c>
      <c r="AM157" s="3">
        <v>45855</v>
      </c>
      <c r="AN157" s="3">
        <v>45856</v>
      </c>
      <c r="AO157" s="3">
        <v>45856</v>
      </c>
      <c r="AP157" s="3">
        <v>45853</v>
      </c>
      <c r="AQ157" s="3">
        <v>45857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120</v>
      </c>
      <c r="BD157" s="56">
        <v>27559.954687222227</v>
      </c>
    </row>
    <row r="158" spans="1:56" ht="27.75" customHeight="1" x14ac:dyDescent="0.45">
      <c r="A158" s="3">
        <v>45601</v>
      </c>
      <c r="B158" s="14" t="s">
        <v>231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4884.8418431999999</v>
      </c>
      <c r="Q158" s="10">
        <v>0</v>
      </c>
      <c r="R158" s="10">
        <v>4884.8418431999999</v>
      </c>
      <c r="S158" s="9" t="s">
        <v>100</v>
      </c>
      <c r="T158" s="12">
        <v>45858</v>
      </c>
      <c r="U158" s="11">
        <v>150000</v>
      </c>
      <c r="V158" s="10">
        <v>0</v>
      </c>
      <c r="W158" s="10">
        <v>150000</v>
      </c>
      <c r="X158" s="10">
        <v>0</v>
      </c>
      <c r="Y158" s="10">
        <v>157500</v>
      </c>
      <c r="Z158" s="9" t="s">
        <v>319</v>
      </c>
      <c r="AA158" s="8">
        <v>161353.5</v>
      </c>
      <c r="AB158" s="8">
        <v>0</v>
      </c>
      <c r="AC158" s="8">
        <v>161353.5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>
        <v>45858</v>
      </c>
      <c r="AK158" s="3">
        <v>0</v>
      </c>
      <c r="AL158" s="3">
        <v>45848</v>
      </c>
      <c r="AM158" s="3">
        <v>45855</v>
      </c>
      <c r="AN158" s="3">
        <v>45856</v>
      </c>
      <c r="AO158" s="3">
        <v>45856</v>
      </c>
      <c r="AP158" s="3">
        <v>45853</v>
      </c>
      <c r="AQ158" s="3">
        <v>45857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120</v>
      </c>
      <c r="BD158" s="56">
        <v>20669.966015416667</v>
      </c>
    </row>
    <row r="159" spans="1:56" ht="27.75" customHeight="1" x14ac:dyDescent="0.45">
      <c r="A159" s="3">
        <v>45601</v>
      </c>
      <c r="B159" s="14" t="s">
        <v>231</v>
      </c>
      <c r="C159" s="9" t="s">
        <v>94</v>
      </c>
      <c r="D159" s="13" t="s">
        <v>156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100</v>
      </c>
      <c r="T159" s="12">
        <v>45889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101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320</v>
      </c>
      <c r="AG159" s="1" t="s">
        <v>122</v>
      </c>
      <c r="AH159" s="1" t="s">
        <v>72</v>
      </c>
      <c r="AI159" s="1">
        <v>3</v>
      </c>
      <c r="AJ159" s="3">
        <v>45889</v>
      </c>
      <c r="AK159" s="3">
        <v>0</v>
      </c>
      <c r="AL159" s="3">
        <v>45879</v>
      </c>
      <c r="AM159" s="3">
        <v>45886</v>
      </c>
      <c r="AN159" s="3">
        <v>45887</v>
      </c>
      <c r="AO159" s="3">
        <v>45887</v>
      </c>
      <c r="AP159" s="3">
        <v>45884</v>
      </c>
      <c r="AQ159" s="3">
        <v>45888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120</v>
      </c>
      <c r="BD159" s="56">
        <v>27559.954687222227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3461.0081427440637</v>
      </c>
      <c r="Q160" s="10">
        <v>0</v>
      </c>
      <c r="R160" s="10">
        <v>3461.0081427440637</v>
      </c>
      <c r="S160" s="9" t="s">
        <v>100</v>
      </c>
      <c r="T160" s="12" t="s">
        <v>63</v>
      </c>
      <c r="U160" s="11">
        <v>106278</v>
      </c>
      <c r="V160" s="10">
        <v>0</v>
      </c>
      <c r="W160" s="10">
        <v>106278</v>
      </c>
      <c r="X160" s="10">
        <v>0</v>
      </c>
      <c r="Y160" s="10">
        <v>111591.90000000001</v>
      </c>
      <c r="Z160" s="9" t="s">
        <v>101</v>
      </c>
      <c r="AA160" s="8">
        <v>114322.18182000001</v>
      </c>
      <c r="AB160" s="8">
        <v>0</v>
      </c>
      <c r="AC160" s="8">
        <v>114322.18182000001</v>
      </c>
      <c r="AD160" s="8">
        <v>0</v>
      </c>
      <c r="AE160" s="8">
        <v>0</v>
      </c>
      <c r="AF160" s="8" t="s">
        <v>320</v>
      </c>
      <c r="AG160" s="1" t="s">
        <v>122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120</v>
      </c>
      <c r="BD160" s="56">
        <v>14645.084321243019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100</v>
      </c>
      <c r="T161" s="12" t="s">
        <v>141</v>
      </c>
      <c r="U161" s="11">
        <v>10000</v>
      </c>
      <c r="V161" s="10">
        <v>12607</v>
      </c>
      <c r="W161" s="10">
        <v>0</v>
      </c>
      <c r="X161" s="10">
        <v>56730</v>
      </c>
      <c r="Y161" s="10">
        <v>0</v>
      </c>
      <c r="Z161" s="9" t="s">
        <v>319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 t="s">
        <v>141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323</v>
      </c>
      <c r="AZ161" s="2">
        <v>0</v>
      </c>
      <c r="BA161" s="2">
        <v>0</v>
      </c>
      <c r="BB161" s="2">
        <v>0</v>
      </c>
      <c r="BC161" s="1" t="s">
        <v>120</v>
      </c>
      <c r="BD161" s="56">
        <v>0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110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100</v>
      </c>
      <c r="T162" s="12" t="s">
        <v>141</v>
      </c>
      <c r="U162" s="11">
        <v>7920</v>
      </c>
      <c r="V162" s="10">
        <v>7920</v>
      </c>
      <c r="W162" s="10">
        <v>0</v>
      </c>
      <c r="X162" s="10">
        <v>12600</v>
      </c>
      <c r="Y162" s="10">
        <v>0</v>
      </c>
      <c r="Z162" s="9" t="s">
        <v>319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72</v>
      </c>
      <c r="AI162" s="1">
        <v>3</v>
      </c>
      <c r="AJ162" s="3" t="s">
        <v>141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101</v>
      </c>
      <c r="AA163" s="8">
        <v>1028658.6818200002</v>
      </c>
      <c r="AB163" s="8">
        <v>107569.00000000001</v>
      </c>
      <c r="AC163" s="8">
        <v>921089.68182000006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0</v>
      </c>
    </row>
    <row r="164" spans="1:56" ht="27.75" customHeight="1" x14ac:dyDescent="0.45">
      <c r="A164" s="3">
        <v>45782</v>
      </c>
      <c r="B164" s="14" t="s">
        <v>137</v>
      </c>
      <c r="C164" s="9" t="s">
        <v>149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132</v>
      </c>
      <c r="T164" s="12">
        <v>45792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85</v>
      </c>
      <c r="AA164" s="8">
        <v>11315.7</v>
      </c>
      <c r="AB164" s="8">
        <v>3553</v>
      </c>
      <c r="AC164" s="8">
        <v>7762.7000000000007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45792</v>
      </c>
      <c r="AK164" s="3">
        <v>0</v>
      </c>
      <c r="AL164" s="3">
        <v>0</v>
      </c>
      <c r="AM164" s="3">
        <v>0</v>
      </c>
      <c r="AN164" s="3">
        <v>0</v>
      </c>
      <c r="AO164" s="3">
        <v>45791</v>
      </c>
      <c r="AP164" s="3">
        <v>45787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626.79489888888884</v>
      </c>
    </row>
    <row r="165" spans="1:56" ht="27.75" customHeight="1" x14ac:dyDescent="0.45">
      <c r="A165" s="3" t="s">
        <v>145</v>
      </c>
      <c r="B165" s="14" t="s">
        <v>145</v>
      </c>
      <c r="C165" s="9" t="s">
        <v>149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132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85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913.67990999999995</v>
      </c>
    </row>
    <row r="166" spans="1:56" ht="27.75" customHeight="1" x14ac:dyDescent="0.45">
      <c r="A166" s="3" t="s">
        <v>145</v>
      </c>
      <c r="B166" s="14" t="s">
        <v>145</v>
      </c>
      <c r="C166" s="9" t="s">
        <v>152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85</v>
      </c>
      <c r="AA166" s="8">
        <v>48615.600000000006</v>
      </c>
      <c r="AB166" s="8">
        <v>0</v>
      </c>
      <c r="AC166" s="8">
        <v>48615.600000000006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3925.4396133333335</v>
      </c>
    </row>
    <row r="167" spans="1:56" ht="27.75" customHeight="1" x14ac:dyDescent="0.45">
      <c r="A167" s="3" t="s">
        <v>145</v>
      </c>
      <c r="B167" s="14" t="s">
        <v>145</v>
      </c>
      <c r="C167" s="9" t="s">
        <v>202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214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85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958.79990555555537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85</v>
      </c>
      <c r="AA168" s="8">
        <v>83121.5</v>
      </c>
      <c r="AB168" s="8">
        <v>3553</v>
      </c>
      <c r="AC168" s="8">
        <v>79568.5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 t="s">
        <v>145</v>
      </c>
      <c r="B169" s="14" t="s">
        <v>145</v>
      </c>
      <c r="C169" s="9" t="s">
        <v>222</v>
      </c>
      <c r="D169" s="13" t="s">
        <v>403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140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209</v>
      </c>
      <c r="T169" s="12" t="s">
        <v>63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163</v>
      </c>
      <c r="AA169" s="8">
        <v>24866.6</v>
      </c>
      <c r="AB169" s="8">
        <v>0</v>
      </c>
      <c r="AC169" s="8">
        <v>24866.6</v>
      </c>
      <c r="AD169" s="8">
        <v>0</v>
      </c>
      <c r="AE169" s="8">
        <v>24866.6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2234.1258622222217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163</v>
      </c>
      <c r="AA170" s="8">
        <v>24866.6</v>
      </c>
      <c r="AB170" s="8">
        <v>0</v>
      </c>
      <c r="AC170" s="8">
        <v>24866.6</v>
      </c>
      <c r="AD170" s="8">
        <v>0</v>
      </c>
      <c r="AE170" s="8">
        <v>24866.6</v>
      </c>
      <c r="AF170" s="8" t="s">
        <v>58</v>
      </c>
      <c r="AG170" s="1" t="s">
        <v>125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 t="s">
        <v>145</v>
      </c>
      <c r="B171" s="14" t="s">
        <v>145</v>
      </c>
      <c r="C171" s="9" t="s">
        <v>113</v>
      </c>
      <c r="D171" s="13" t="s">
        <v>59</v>
      </c>
      <c r="E171" s="9">
        <v>26</v>
      </c>
      <c r="F171" s="9">
        <v>43</v>
      </c>
      <c r="G171" s="9" t="s">
        <v>60</v>
      </c>
      <c r="H171" s="9">
        <v>0</v>
      </c>
      <c r="I171" s="9">
        <v>116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45807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242</v>
      </c>
      <c r="AA171" s="8">
        <v>12433.3</v>
      </c>
      <c r="AB171" s="8">
        <v>6978</v>
      </c>
      <c r="AC171" s="8">
        <v>5455.2999999999993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77</v>
      </c>
      <c r="AI171" s="1">
        <v>1</v>
      </c>
      <c r="AJ171" s="3">
        <v>45807</v>
      </c>
      <c r="AK171" s="3">
        <v>0</v>
      </c>
      <c r="AL171" s="3">
        <v>0</v>
      </c>
      <c r="AM171" s="3">
        <v>0</v>
      </c>
      <c r="AN171" s="3">
        <v>0</v>
      </c>
      <c r="AO171" s="3">
        <v>45806</v>
      </c>
      <c r="AP171" s="3">
        <v>45802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542.13559111111113</v>
      </c>
    </row>
    <row r="172" spans="1:56" ht="27.75" customHeight="1" x14ac:dyDescent="0.45">
      <c r="A172" s="3" t="s">
        <v>145</v>
      </c>
      <c r="B172" s="14" t="s">
        <v>145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242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77</v>
      </c>
      <c r="AI172" s="1">
        <v>1</v>
      </c>
      <c r="AJ172" s="3" t="s">
        <v>63</v>
      </c>
      <c r="AK172" s="3">
        <v>0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2471.1874488888889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242</v>
      </c>
      <c r="AA173" s="8">
        <v>37299.899999999994</v>
      </c>
      <c r="AB173" s="8">
        <v>6978</v>
      </c>
      <c r="AC173" s="8">
        <v>30321.899999999998</v>
      </c>
      <c r="AD173" s="8">
        <v>0</v>
      </c>
      <c r="AE173" s="8">
        <v>0</v>
      </c>
      <c r="AF173" s="8" t="s">
        <v>58</v>
      </c>
      <c r="AG173" s="1" t="s">
        <v>123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243</v>
      </c>
      <c r="BD173" s="56">
        <v>0</v>
      </c>
    </row>
    <row r="174" spans="1:56" ht="27.75" customHeight="1" x14ac:dyDescent="0.45">
      <c r="A174" s="3">
        <v>45723</v>
      </c>
      <c r="B174" s="14" t="s">
        <v>358</v>
      </c>
      <c r="C174" s="9" t="s">
        <v>113</v>
      </c>
      <c r="D174" s="13" t="s">
        <v>158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45784</v>
      </c>
      <c r="U174" s="11">
        <v>10000</v>
      </c>
      <c r="V174" s="10">
        <v>4046</v>
      </c>
      <c r="W174" s="10">
        <v>5954</v>
      </c>
      <c r="X174" s="10">
        <v>11046</v>
      </c>
      <c r="Y174" s="10">
        <v>0</v>
      </c>
      <c r="Z174" s="9" t="s">
        <v>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278</v>
      </c>
      <c r="AG174" s="1" t="s">
        <v>123</v>
      </c>
      <c r="AH174" s="1" t="s">
        <v>68</v>
      </c>
      <c r="AI174" s="1">
        <v>4</v>
      </c>
      <c r="AJ174" s="3">
        <v>45784</v>
      </c>
      <c r="AK174" s="3">
        <v>45780</v>
      </c>
      <c r="AL174" s="3">
        <v>45774</v>
      </c>
      <c r="AM174" s="3">
        <v>45781</v>
      </c>
      <c r="AN174" s="3">
        <v>45782</v>
      </c>
      <c r="AO174" s="3">
        <v>45782</v>
      </c>
      <c r="AP174" s="3">
        <v>45779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45723</v>
      </c>
      <c r="B175" s="14" t="s">
        <v>358</v>
      </c>
      <c r="C175" s="9" t="s">
        <v>113</v>
      </c>
      <c r="D175" s="13" t="s">
        <v>158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45791</v>
      </c>
      <c r="U175" s="11">
        <v>20000</v>
      </c>
      <c r="V175" s="10">
        <v>0</v>
      </c>
      <c r="W175" s="10">
        <v>20000</v>
      </c>
      <c r="X175" s="10">
        <v>19740</v>
      </c>
      <c r="Y175" s="10">
        <v>273</v>
      </c>
      <c r="Z175" s="9" t="s">
        <v>89</v>
      </c>
      <c r="AA175" s="8">
        <v>339.42908999999997</v>
      </c>
      <c r="AB175" s="8">
        <v>339.42908999999997</v>
      </c>
      <c r="AC175" s="8">
        <v>0</v>
      </c>
      <c r="AD175" s="8">
        <v>339.42908999999997</v>
      </c>
      <c r="AE175" s="8">
        <v>0</v>
      </c>
      <c r="AF175" s="8" t="s">
        <v>278</v>
      </c>
      <c r="AG175" s="1" t="s">
        <v>61</v>
      </c>
      <c r="AH175" s="1" t="s">
        <v>68</v>
      </c>
      <c r="AI175" s="1">
        <v>4</v>
      </c>
      <c r="AJ175" s="3">
        <v>45791</v>
      </c>
      <c r="AK175" s="3">
        <v>45787</v>
      </c>
      <c r="AL175" s="3">
        <v>45781</v>
      </c>
      <c r="AM175" s="3">
        <v>45788</v>
      </c>
      <c r="AN175" s="3">
        <v>45789</v>
      </c>
      <c r="AO175" s="3">
        <v>45789</v>
      </c>
      <c r="AP175" s="3">
        <v>45786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45723</v>
      </c>
      <c r="B176" s="14" t="s">
        <v>359</v>
      </c>
      <c r="C176" s="9" t="s">
        <v>113</v>
      </c>
      <c r="D176" s="13" t="s">
        <v>158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45790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6147</v>
      </c>
      <c r="AE176" s="8">
        <v>31152.899999999994</v>
      </c>
      <c r="AF176" s="8" t="s">
        <v>278</v>
      </c>
      <c r="AG176" s="1" t="s">
        <v>122</v>
      </c>
      <c r="AH176" s="1" t="s">
        <v>68</v>
      </c>
      <c r="AI176" s="1">
        <v>4</v>
      </c>
      <c r="AJ176" s="3">
        <v>45790</v>
      </c>
      <c r="AK176" s="3">
        <v>45786</v>
      </c>
      <c r="AL176" s="3">
        <v>45780</v>
      </c>
      <c r="AM176" s="3">
        <v>45787</v>
      </c>
      <c r="AN176" s="3">
        <v>45788</v>
      </c>
      <c r="AO176" s="3">
        <v>45788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45723</v>
      </c>
      <c r="B177" s="14" t="s">
        <v>360</v>
      </c>
      <c r="C177" s="9" t="s">
        <v>113</v>
      </c>
      <c r="D177" s="13" t="s">
        <v>158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45797</v>
      </c>
      <c r="U177" s="11">
        <v>30000</v>
      </c>
      <c r="V177" s="10">
        <v>0</v>
      </c>
      <c r="W177" s="10">
        <v>30000</v>
      </c>
      <c r="X177" s="10">
        <v>0</v>
      </c>
      <c r="Y177" s="10">
        <v>31500</v>
      </c>
      <c r="Z177" s="9" t="s">
        <v>89</v>
      </c>
      <c r="AA177" s="8">
        <v>37299.899999999994</v>
      </c>
      <c r="AB177" s="8">
        <v>37299.899999999994</v>
      </c>
      <c r="AC177" s="8">
        <v>0</v>
      </c>
      <c r="AD177" s="8">
        <v>0</v>
      </c>
      <c r="AE177" s="8">
        <v>37299.899999999994</v>
      </c>
      <c r="AF177" s="8" t="s">
        <v>278</v>
      </c>
      <c r="AG177" s="1" t="s">
        <v>122</v>
      </c>
      <c r="AH177" s="1" t="s">
        <v>68</v>
      </c>
      <c r="AI177" s="1">
        <v>4</v>
      </c>
      <c r="AJ177" s="3">
        <v>45797</v>
      </c>
      <c r="AK177" s="3">
        <v>45793</v>
      </c>
      <c r="AL177" s="3">
        <v>45787</v>
      </c>
      <c r="AM177" s="3">
        <v>45794</v>
      </c>
      <c r="AN177" s="3">
        <v>45795</v>
      </c>
      <c r="AO177" s="3">
        <v>45795</v>
      </c>
      <c r="AP177" s="3">
        <v>45792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45">
      <c r="A178" s="3" t="s">
        <v>145</v>
      </c>
      <c r="B178" s="14" t="s">
        <v>145</v>
      </c>
      <c r="C178" s="9" t="s">
        <v>113</v>
      </c>
      <c r="D178" s="13" t="s">
        <v>61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45807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89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278</v>
      </c>
      <c r="AG178" s="1" t="s">
        <v>123</v>
      </c>
      <c r="AH178" s="1" t="s">
        <v>68</v>
      </c>
      <c r="AI178" s="1">
        <v>4</v>
      </c>
      <c r="AJ178" s="3">
        <v>45807</v>
      </c>
      <c r="AK178" s="3">
        <v>45803</v>
      </c>
      <c r="AL178" s="3">
        <v>45797</v>
      </c>
      <c r="AM178" s="3">
        <v>45804</v>
      </c>
      <c r="AN178" s="3">
        <v>45805</v>
      </c>
      <c r="AO178" s="3">
        <v>45805</v>
      </c>
      <c r="AP178" s="3">
        <v>45802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2564.5753466666665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89</v>
      </c>
      <c r="AA179" s="8">
        <v>99805.829089999985</v>
      </c>
      <c r="AB179" s="8">
        <v>74939.229089999979</v>
      </c>
      <c r="AC179" s="8">
        <v>24866.6</v>
      </c>
      <c r="AD179" s="8">
        <v>6486.4290899999996</v>
      </c>
      <c r="AE179" s="8">
        <v>93319.4</v>
      </c>
      <c r="AF179" s="8" t="s">
        <v>58</v>
      </c>
      <c r="AG179" s="1" t="s">
        <v>125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109</v>
      </c>
      <c r="BD179" s="56">
        <v>0</v>
      </c>
    </row>
    <row r="180" spans="1:56" ht="27.75" customHeight="1" x14ac:dyDescent="0.45">
      <c r="A180" s="3">
        <v>45768</v>
      </c>
      <c r="B180" s="14" t="s">
        <v>529</v>
      </c>
      <c r="C180" s="9" t="s">
        <v>164</v>
      </c>
      <c r="D180" s="13" t="s">
        <v>165</v>
      </c>
      <c r="E180" s="9">
        <v>28</v>
      </c>
      <c r="F180" s="9">
        <v>41</v>
      </c>
      <c r="G180" s="9" t="s">
        <v>60</v>
      </c>
      <c r="H180" s="9">
        <v>0</v>
      </c>
      <c r="I180" s="9">
        <v>120</v>
      </c>
      <c r="J180" s="9" t="s">
        <v>78</v>
      </c>
      <c r="K180" s="9">
        <v>3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45792</v>
      </c>
      <c r="U180" s="11">
        <v>50000</v>
      </c>
      <c r="V180" s="10">
        <v>5677</v>
      </c>
      <c r="W180" s="10">
        <v>44323</v>
      </c>
      <c r="X180" s="10">
        <v>0</v>
      </c>
      <c r="Y180" s="10">
        <v>46539.15</v>
      </c>
      <c r="Z180" s="9" t="s">
        <v>136</v>
      </c>
      <c r="AA180" s="8">
        <v>52631.34635</v>
      </c>
      <c r="AB180" s="8">
        <v>30583</v>
      </c>
      <c r="AC180" s="8">
        <v>22048.34635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166</v>
      </c>
      <c r="AI180" s="1">
        <v>2</v>
      </c>
      <c r="AJ180" s="3">
        <v>45792</v>
      </c>
      <c r="AK180" s="3">
        <v>0</v>
      </c>
      <c r="AL180" s="3">
        <v>45783</v>
      </c>
      <c r="AM180" s="3">
        <v>45790</v>
      </c>
      <c r="AN180" s="3">
        <v>0</v>
      </c>
      <c r="AO180" s="3">
        <v>45791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2477.9891481138893</v>
      </c>
    </row>
    <row r="181" spans="1:56" ht="27.75" customHeight="1" x14ac:dyDescent="0.45">
      <c r="A181" s="3" t="s">
        <v>145</v>
      </c>
      <c r="B181" s="14" t="s">
        <v>145</v>
      </c>
      <c r="C181" s="9" t="s">
        <v>113</v>
      </c>
      <c r="D181" s="13" t="s">
        <v>59</v>
      </c>
      <c r="E181" s="9">
        <v>28</v>
      </c>
      <c r="F181" s="9">
        <v>47</v>
      </c>
      <c r="G181" s="9" t="s">
        <v>60</v>
      </c>
      <c r="H181" s="9" t="s">
        <v>66</v>
      </c>
      <c r="I181" s="9">
        <v>180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136</v>
      </c>
      <c r="AA181" s="8">
        <v>13550.900000000001</v>
      </c>
      <c r="AB181" s="8">
        <v>0</v>
      </c>
      <c r="AC181" s="8">
        <v>13550.900000000001</v>
      </c>
      <c r="AD181" s="8">
        <v>0</v>
      </c>
      <c r="AE181" s="8">
        <v>13550.900000000001</v>
      </c>
      <c r="AF181" s="8">
        <v>0</v>
      </c>
      <c r="AG181" s="1">
        <v>0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1522.9705944444447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136</v>
      </c>
      <c r="AA182" s="8">
        <v>66182.246350000001</v>
      </c>
      <c r="AB182" s="8">
        <v>30583</v>
      </c>
      <c r="AC182" s="8">
        <v>35599.246350000001</v>
      </c>
      <c r="AD182" s="8">
        <v>0</v>
      </c>
      <c r="AE182" s="8">
        <v>13550.900000000001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167</v>
      </c>
      <c r="BD182" s="56">
        <v>0</v>
      </c>
    </row>
  </sheetData>
  <autoFilter ref="A5:BD1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516-D222-4EEE-989F-5EFFD82DA689}">
  <sheetPr>
    <tabColor rgb="FFFFFF00"/>
  </sheetPr>
  <dimension ref="A1:BD187"/>
  <sheetViews>
    <sheetView topLeftCell="A5" zoomScale="80" zoomScaleNormal="80" workbookViewId="0">
      <selection activeCell="E17" sqref="E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45782</v>
      </c>
      <c r="E3" s="81" t="s">
        <v>52</v>
      </c>
      <c r="F3" s="81"/>
      <c r="G3" s="82">
        <v>10.26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45755</v>
      </c>
      <c r="B15" s="14" t="s">
        <v>426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0</v>
      </c>
      <c r="Y15" s="10">
        <v>12600</v>
      </c>
      <c r="Z15" s="9" t="s">
        <v>186</v>
      </c>
      <c r="AA15" s="8">
        <v>10561.32</v>
      </c>
      <c r="AB15" s="8">
        <v>10561.32</v>
      </c>
      <c r="AC15" s="8">
        <v>0</v>
      </c>
      <c r="AD15" s="8">
        <v>0</v>
      </c>
      <c r="AE15" s="8">
        <v>0</v>
      </c>
      <c r="AF15" s="8">
        <v>0</v>
      </c>
      <c r="AG15" s="1" t="s">
        <v>126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419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428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186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3195.7771999999995</v>
      </c>
    </row>
    <row r="17" spans="1:56" ht="27.75" customHeight="1" x14ac:dyDescent="0.45">
      <c r="A17" s="3">
        <v>45755</v>
      </c>
      <c r="B17" s="14" t="s">
        <v>427</v>
      </c>
      <c r="C17" s="9" t="s">
        <v>146</v>
      </c>
      <c r="D17" s="13" t="s">
        <v>244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20635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132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186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911.32913153333345</v>
      </c>
    </row>
    <row r="19" spans="1:56" ht="27.75" customHeight="1" x14ac:dyDescent="0.45">
      <c r="A19" s="3">
        <v>45769</v>
      </c>
      <c r="B19" s="14" t="s">
        <v>531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132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 t="s">
        <v>145</v>
      </c>
      <c r="B20" s="14" t="s">
        <v>145</v>
      </c>
      <c r="C20" s="9" t="s">
        <v>339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145</v>
      </c>
      <c r="B21" s="14" t="s">
        <v>145</v>
      </c>
      <c r="C21" s="9" t="s">
        <v>559</v>
      </c>
      <c r="D21" s="13" t="s">
        <v>560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186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360.15901777777782</v>
      </c>
    </row>
    <row r="22" spans="1:56" ht="27.75" customHeight="1" x14ac:dyDescent="0.45">
      <c r="A22" s="3" t="s">
        <v>145</v>
      </c>
      <c r="B22" s="14" t="s">
        <v>145</v>
      </c>
      <c r="C22" s="9" t="s">
        <v>253</v>
      </c>
      <c r="D22" s="13" t="s">
        <v>254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186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45734</v>
      </c>
      <c r="B23" s="14" t="s">
        <v>374</v>
      </c>
      <c r="C23" s="9" t="s">
        <v>334</v>
      </c>
      <c r="D23" s="13" t="s">
        <v>310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132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586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133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186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6391.5543999999991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244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186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3834.93264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248655.87175000002</v>
      </c>
      <c r="AB26" s="8">
        <v>10561.32</v>
      </c>
      <c r="AC26" s="8">
        <v>238094.55175000001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124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408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45783</v>
      </c>
      <c r="U28" s="11">
        <v>5000</v>
      </c>
      <c r="V28" s="10">
        <v>0</v>
      </c>
      <c r="W28" s="10">
        <v>5000</v>
      </c>
      <c r="X28" s="10">
        <v>5640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45783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123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45783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499</v>
      </c>
      <c r="AG30" s="1" t="s">
        <v>123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501</v>
      </c>
      <c r="AG32" s="1" t="s">
        <v>123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249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503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228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504</v>
      </c>
      <c r="AG36" s="1" t="s">
        <v>123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504</v>
      </c>
      <c r="AG37" s="1" t="s">
        <v>123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125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506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505</v>
      </c>
      <c r="AG40" s="1" t="s">
        <v>122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507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192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505</v>
      </c>
      <c r="AG41" s="1" t="s">
        <v>123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789.21186666666665</v>
      </c>
    </row>
    <row r="42" spans="1:56" ht="27.75" customHeight="1" x14ac:dyDescent="0.45">
      <c r="A42" s="3" t="s">
        <v>145</v>
      </c>
      <c r="B42" s="14" t="s">
        <v>145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192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122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9944.0695200000009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192</v>
      </c>
      <c r="AA43" s="8">
        <v>199701.15000000002</v>
      </c>
      <c r="AB43" s="8">
        <v>0</v>
      </c>
      <c r="AC43" s="8">
        <v>199701.15000000002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194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279</v>
      </c>
      <c r="D44" s="13" t="s">
        <v>561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132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280</v>
      </c>
      <c r="AA44" s="8">
        <v>11525.250000000002</v>
      </c>
      <c r="AB44" s="8">
        <v>3891</v>
      </c>
      <c r="AC44" s="8">
        <v>7634.2500000000018</v>
      </c>
      <c r="AD44" s="8">
        <v>0</v>
      </c>
      <c r="AE44" s="8">
        <v>11525.250000000002</v>
      </c>
      <c r="AF44" s="8">
        <v>0</v>
      </c>
      <c r="AG44" s="1" t="s">
        <v>122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515.73600000000022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280</v>
      </c>
      <c r="AA45" s="8">
        <v>11525.250000000002</v>
      </c>
      <c r="AB45" s="8">
        <v>3891</v>
      </c>
      <c r="AC45" s="8">
        <v>7634.2500000000018</v>
      </c>
      <c r="AD45" s="8">
        <v>0</v>
      </c>
      <c r="AE45" s="8">
        <v>11525.250000000002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281</v>
      </c>
      <c r="BD45" s="56">
        <v>0</v>
      </c>
    </row>
    <row r="46" spans="1:56" ht="27.75" customHeight="1" x14ac:dyDescent="0.45">
      <c r="A46" s="3">
        <v>45721</v>
      </c>
      <c r="B46" s="14" t="s">
        <v>353</v>
      </c>
      <c r="C46" s="9" t="s">
        <v>151</v>
      </c>
      <c r="D46" s="13" t="s">
        <v>386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229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230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562</v>
      </c>
      <c r="D48" s="13" t="s">
        <v>563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150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1149.1877222222222</v>
      </c>
    </row>
    <row r="49" spans="1:56" ht="27.75" customHeight="1" x14ac:dyDescent="0.45">
      <c r="A49" s="3" t="s">
        <v>145</v>
      </c>
      <c r="B49" s="14" t="s">
        <v>145</v>
      </c>
      <c r="C49" s="9" t="s">
        <v>191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150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1080.5795000000001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150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45772</v>
      </c>
      <c r="B51" s="14" t="s">
        <v>564</v>
      </c>
      <c r="C51" s="9" t="s">
        <v>545</v>
      </c>
      <c r="D51" s="13" t="s">
        <v>546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45772</v>
      </c>
      <c r="B52" s="14" t="s">
        <v>564</v>
      </c>
      <c r="C52" s="9" t="s">
        <v>545</v>
      </c>
      <c r="D52" s="13" t="s">
        <v>547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5378.4500000000007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45766</v>
      </c>
      <c r="B53" s="14" t="s">
        <v>473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466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467</v>
      </c>
      <c r="AG53" s="1" t="s">
        <v>124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10756.900000000001</v>
      </c>
      <c r="AC54" s="8">
        <v>0</v>
      </c>
      <c r="AD54" s="8">
        <v>0</v>
      </c>
      <c r="AE54" s="8">
        <v>0</v>
      </c>
      <c r="AF54" s="8" t="s">
        <v>58</v>
      </c>
      <c r="AG54" s="1" t="s">
        <v>126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45766</v>
      </c>
      <c r="B55" s="14" t="s">
        <v>483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240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271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304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122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45782</v>
      </c>
      <c r="U57" s="11">
        <v>50000</v>
      </c>
      <c r="V57" s="10">
        <v>5480</v>
      </c>
      <c r="W57" s="10">
        <v>44520</v>
      </c>
      <c r="X57" s="10">
        <v>21370</v>
      </c>
      <c r="Y57" s="10">
        <v>30061.5</v>
      </c>
      <c r="Z57" s="9" t="s">
        <v>81</v>
      </c>
      <c r="AA57" s="8">
        <v>31496.936625000002</v>
      </c>
      <c r="AB57" s="8">
        <v>34108</v>
      </c>
      <c r="AC57" s="8">
        <v>0</v>
      </c>
      <c r="AD57" s="8">
        <v>0</v>
      </c>
      <c r="AE57" s="8">
        <v>31496.936625000002</v>
      </c>
      <c r="AF57" s="8" t="s">
        <v>271</v>
      </c>
      <c r="AG57" s="1" t="s">
        <v>122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484</v>
      </c>
      <c r="C58" s="9" t="s">
        <v>151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470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45782</v>
      </c>
      <c r="U58" s="11">
        <v>5040</v>
      </c>
      <c r="V58" s="10">
        <v>5040</v>
      </c>
      <c r="W58" s="10">
        <v>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271</v>
      </c>
      <c r="AG58" s="1" t="s">
        <v>125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45721</v>
      </c>
      <c r="B59" s="14" t="s">
        <v>356</v>
      </c>
      <c r="C59" s="9" t="s">
        <v>151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45782</v>
      </c>
      <c r="U59" s="11">
        <v>235</v>
      </c>
      <c r="V59" s="10">
        <v>538</v>
      </c>
      <c r="W59" s="10">
        <v>0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484</v>
      </c>
      <c r="C60" s="9" t="s">
        <v>151</v>
      </c>
      <c r="D60" s="13" t="s">
        <v>465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470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45782</v>
      </c>
      <c r="U60" s="11">
        <v>5040</v>
      </c>
      <c r="V60" s="10">
        <v>5520</v>
      </c>
      <c r="W60" s="10">
        <v>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45779</v>
      </c>
      <c r="B61" s="14" t="s">
        <v>137</v>
      </c>
      <c r="C61" s="9" t="s">
        <v>583</v>
      </c>
      <c r="D61" s="13" t="s">
        <v>59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45784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81</v>
      </c>
      <c r="AA61" s="8">
        <v>10756.900000000001</v>
      </c>
      <c r="AB61" s="8">
        <v>10756.900000000001</v>
      </c>
      <c r="AC61" s="8">
        <v>0</v>
      </c>
      <c r="AD61" s="8">
        <v>10756.900000000001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45784</v>
      </c>
      <c r="AK61" s="3">
        <v>45780</v>
      </c>
      <c r="AL61" s="3">
        <v>45773</v>
      </c>
      <c r="AM61" s="3">
        <v>45781</v>
      </c>
      <c r="AN61" s="3">
        <v>45782</v>
      </c>
      <c r="AO61" s="3">
        <v>45783</v>
      </c>
      <c r="AP61" s="3">
        <v>45779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157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45771</v>
      </c>
      <c r="B62" s="14" t="s">
        <v>548</v>
      </c>
      <c r="C62" s="9" t="s">
        <v>154</v>
      </c>
      <c r="D62" s="13" t="s">
        <v>532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45784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45769</v>
      </c>
      <c r="B63" s="14" t="s">
        <v>533</v>
      </c>
      <c r="C63" s="9" t="s">
        <v>80</v>
      </c>
      <c r="D63" s="13" t="s">
        <v>508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3227.07</v>
      </c>
      <c r="AB63" s="8">
        <v>0</v>
      </c>
      <c r="AC63" s="8">
        <v>3227.07</v>
      </c>
      <c r="AD63" s="8">
        <v>0</v>
      </c>
      <c r="AE63" s="8">
        <v>3227.07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144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243.82306666666665</v>
      </c>
    </row>
    <row r="64" spans="1:56" ht="27.75" customHeight="1" x14ac:dyDescent="0.45">
      <c r="A64" s="3">
        <v>45720</v>
      </c>
      <c r="B64" s="14" t="s">
        <v>348</v>
      </c>
      <c r="C64" s="9" t="s">
        <v>111</v>
      </c>
      <c r="D64" s="13" t="s">
        <v>341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45789</v>
      </c>
      <c r="U64" s="11">
        <v>5297</v>
      </c>
      <c r="V64" s="10">
        <v>0</v>
      </c>
      <c r="W64" s="10">
        <v>5297</v>
      </c>
      <c r="X64" s="10">
        <v>0</v>
      </c>
      <c r="Y64" s="10">
        <v>5561.85</v>
      </c>
      <c r="Z64" s="9" t="s">
        <v>81</v>
      </c>
      <c r="AA64" s="8">
        <v>5845.9281099999989</v>
      </c>
      <c r="AB64" s="8">
        <v>4000</v>
      </c>
      <c r="AC64" s="8">
        <v>1845.9281099999989</v>
      </c>
      <c r="AD64" s="8">
        <v>0</v>
      </c>
      <c r="AE64" s="8">
        <v>5845.9281099999989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45789</v>
      </c>
      <c r="AK64" s="3">
        <v>45785</v>
      </c>
      <c r="AL64" s="3">
        <v>45778</v>
      </c>
      <c r="AM64" s="3">
        <v>45786</v>
      </c>
      <c r="AN64" s="3">
        <v>45787</v>
      </c>
      <c r="AO64" s="3">
        <v>45788</v>
      </c>
      <c r="AP64" s="3">
        <v>45784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139.4701238666666</v>
      </c>
    </row>
    <row r="65" spans="1:56" ht="27.75" customHeight="1" x14ac:dyDescent="0.45">
      <c r="A65" s="3">
        <v>45752</v>
      </c>
      <c r="B65" s="14" t="s">
        <v>414</v>
      </c>
      <c r="C65" s="9" t="s">
        <v>80</v>
      </c>
      <c r="D65" s="13" t="s">
        <v>415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45790</v>
      </c>
      <c r="U65" s="11">
        <v>5000</v>
      </c>
      <c r="V65" s="10">
        <v>2000</v>
      </c>
      <c r="W65" s="10">
        <v>3000</v>
      </c>
      <c r="X65" s="10">
        <v>0</v>
      </c>
      <c r="Y65" s="10">
        <v>3150</v>
      </c>
      <c r="Z65" s="9" t="s">
        <v>81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45790</v>
      </c>
      <c r="AK65" s="3">
        <v>45786</v>
      </c>
      <c r="AL65" s="3">
        <v>45779</v>
      </c>
      <c r="AM65" s="3">
        <v>45787</v>
      </c>
      <c r="AN65" s="3">
        <v>45788</v>
      </c>
      <c r="AO65" s="3">
        <v>45789</v>
      </c>
      <c r="AP65" s="3">
        <v>45785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250.15613333333337</v>
      </c>
    </row>
    <row r="66" spans="1:56" ht="27.75" customHeight="1" x14ac:dyDescent="0.45">
      <c r="A66" s="3">
        <v>45756</v>
      </c>
      <c r="B66" s="14" t="s">
        <v>440</v>
      </c>
      <c r="C66" s="9" t="s">
        <v>111</v>
      </c>
      <c r="D66" s="13" t="s">
        <v>380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45791</v>
      </c>
      <c r="U66" s="11">
        <v>5000</v>
      </c>
      <c r="V66" s="10">
        <v>5021</v>
      </c>
      <c r="W66" s="10">
        <v>0</v>
      </c>
      <c r="X66" s="10">
        <v>10500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45791</v>
      </c>
      <c r="AK66" s="3">
        <v>45787</v>
      </c>
      <c r="AL66" s="3">
        <v>45780</v>
      </c>
      <c r="AM66" s="3">
        <v>45788</v>
      </c>
      <c r="AN66" s="3">
        <v>45789</v>
      </c>
      <c r="AO66" s="3">
        <v>45790</v>
      </c>
      <c r="AP66" s="3">
        <v>45786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45756</v>
      </c>
      <c r="B67" s="14" t="s">
        <v>443</v>
      </c>
      <c r="C67" s="9" t="s">
        <v>80</v>
      </c>
      <c r="D67" s="13" t="s">
        <v>444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45792</v>
      </c>
      <c r="U67" s="11">
        <v>6000</v>
      </c>
      <c r="V67" s="10">
        <v>0</v>
      </c>
      <c r="W67" s="10">
        <v>6000</v>
      </c>
      <c r="X67" s="10">
        <v>6505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45792</v>
      </c>
      <c r="AK67" s="3">
        <v>45788</v>
      </c>
      <c r="AL67" s="3">
        <v>45781</v>
      </c>
      <c r="AM67" s="3">
        <v>45789</v>
      </c>
      <c r="AN67" s="3">
        <v>45790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0</v>
      </c>
      <c r="B68" s="14" t="s">
        <v>263</v>
      </c>
      <c r="C68" s="9" t="s">
        <v>80</v>
      </c>
      <c r="D68" s="13" t="s">
        <v>421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45794</v>
      </c>
      <c r="U68" s="11">
        <v>5000</v>
      </c>
      <c r="V68" s="10">
        <v>338</v>
      </c>
      <c r="W68" s="10">
        <v>4662</v>
      </c>
      <c r="X68" s="10">
        <v>0</v>
      </c>
      <c r="Y68" s="10">
        <v>4895.1000000000004</v>
      </c>
      <c r="Z68" s="9" t="s">
        <v>81</v>
      </c>
      <c r="AA68" s="8">
        <v>5145.1230599999999</v>
      </c>
      <c r="AB68" s="8">
        <v>0</v>
      </c>
      <c r="AC68" s="8">
        <v>5145.1230599999999</v>
      </c>
      <c r="AD68" s="8">
        <v>0</v>
      </c>
      <c r="AE68" s="8">
        <v>5145.1230599999999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45794</v>
      </c>
      <c r="AK68" s="3">
        <v>45790</v>
      </c>
      <c r="AL68" s="3">
        <v>45783</v>
      </c>
      <c r="AM68" s="3">
        <v>45791</v>
      </c>
      <c r="AN68" s="3">
        <v>45792</v>
      </c>
      <c r="AO68" s="3">
        <v>45793</v>
      </c>
      <c r="AP68" s="3">
        <v>45789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388.74263120000001</v>
      </c>
    </row>
    <row r="69" spans="1:56" ht="27.75" customHeight="1" x14ac:dyDescent="0.45">
      <c r="A69" s="3">
        <v>45720</v>
      </c>
      <c r="B69" s="14" t="s">
        <v>350</v>
      </c>
      <c r="C69" s="9" t="s">
        <v>111</v>
      </c>
      <c r="D69" s="13" t="s">
        <v>344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45798</v>
      </c>
      <c r="U69" s="11">
        <v>3000</v>
      </c>
      <c r="V69" s="10">
        <v>3047</v>
      </c>
      <c r="W69" s="10">
        <v>0</v>
      </c>
      <c r="X69" s="10">
        <v>5300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 t="s">
        <v>145</v>
      </c>
      <c r="B70" s="14" t="s">
        <v>145</v>
      </c>
      <c r="C70" s="9" t="s">
        <v>151</v>
      </c>
      <c r="D70" s="13" t="s">
        <v>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81</v>
      </c>
      <c r="AA70" s="8">
        <v>104775.00000000001</v>
      </c>
      <c r="AB70" s="8">
        <v>0</v>
      </c>
      <c r="AC70" s="8">
        <v>104775.00000000001</v>
      </c>
      <c r="AD70" s="8">
        <v>0</v>
      </c>
      <c r="AE70" s="8">
        <v>104775.00000000001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7916.333333333333</v>
      </c>
    </row>
    <row r="71" spans="1:56" ht="27.75" customHeight="1" x14ac:dyDescent="0.45">
      <c r="A71" s="3" t="s">
        <v>145</v>
      </c>
      <c r="B71" s="14" t="s">
        <v>145</v>
      </c>
      <c r="C71" s="9" t="s">
        <v>154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45807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53784.500000000007</v>
      </c>
      <c r="AB71" s="8">
        <v>0</v>
      </c>
      <c r="AC71" s="8">
        <v>53784.500000000007</v>
      </c>
      <c r="AD71" s="8">
        <v>0</v>
      </c>
      <c r="AE71" s="8">
        <v>53784.500000000007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4063.7177777777779</v>
      </c>
    </row>
    <row r="72" spans="1:56" ht="27.75" customHeight="1" x14ac:dyDescent="0.45">
      <c r="A72" s="3">
        <v>45766</v>
      </c>
      <c r="B72" s="14" t="s">
        <v>479</v>
      </c>
      <c r="C72" s="9" t="s">
        <v>151</v>
      </c>
      <c r="D72" s="13" t="s">
        <v>302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271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468</v>
      </c>
      <c r="AZ72" s="2">
        <v>0</v>
      </c>
      <c r="BA72" s="2">
        <v>0</v>
      </c>
      <c r="BB72" s="2">
        <v>0</v>
      </c>
      <c r="BC72" s="1" t="s">
        <v>107</v>
      </c>
      <c r="BD72" s="56">
        <v>108.69125666666667</v>
      </c>
    </row>
    <row r="73" spans="1:56" ht="27.75" customHeight="1" x14ac:dyDescent="0.45">
      <c r="A73" s="3">
        <v>45756</v>
      </c>
      <c r="B73" s="14" t="s">
        <v>442</v>
      </c>
      <c r="C73" s="9" t="s">
        <v>111</v>
      </c>
      <c r="D73" s="13" t="s">
        <v>420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354</v>
      </c>
      <c r="C75" s="9" t="s">
        <v>151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237</v>
      </c>
      <c r="C76" s="9" t="s">
        <v>151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356</v>
      </c>
      <c r="C77" s="9" t="s">
        <v>151</v>
      </c>
      <c r="D77" s="13" t="s">
        <v>343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 t="s">
        <v>145</v>
      </c>
      <c r="B78" s="14" t="s">
        <v>145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45740</v>
      </c>
      <c r="B79" s="14" t="s">
        <v>384</v>
      </c>
      <c r="C79" s="9" t="s">
        <v>80</v>
      </c>
      <c r="D79" s="13" t="s">
        <v>292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7.75" customHeight="1" x14ac:dyDescent="0.45">
      <c r="A82" s="3">
        <v>45681</v>
      </c>
      <c r="B82" s="14" t="s">
        <v>311</v>
      </c>
      <c r="C82" s="9" t="s">
        <v>80</v>
      </c>
      <c r="D82" s="13" t="s">
        <v>309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262.82226666666674</v>
      </c>
    </row>
    <row r="83" spans="1:56" ht="27.75" customHeight="1" x14ac:dyDescent="0.45">
      <c r="A83" s="3">
        <v>45705</v>
      </c>
      <c r="B83" s="14" t="s">
        <v>330</v>
      </c>
      <c r="C83" s="9" t="s">
        <v>151</v>
      </c>
      <c r="D83" s="13" t="s">
        <v>205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336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45674</v>
      </c>
      <c r="B84" s="14" t="s">
        <v>307</v>
      </c>
      <c r="C84" s="9" t="s">
        <v>151</v>
      </c>
      <c r="D84" s="13" t="s">
        <v>305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335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236</v>
      </c>
      <c r="C85" s="9" t="s">
        <v>151</v>
      </c>
      <c r="D85" s="13" t="s">
        <v>232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201</v>
      </c>
      <c r="C86" s="9" t="s">
        <v>151</v>
      </c>
      <c r="D86" s="13" t="s">
        <v>199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45523</v>
      </c>
      <c r="B87" s="14" t="s">
        <v>201</v>
      </c>
      <c r="C87" s="9" t="s">
        <v>151</v>
      </c>
      <c r="D87" s="13" t="s">
        <v>200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45752</v>
      </c>
      <c r="B88" s="14" t="s">
        <v>414</v>
      </c>
      <c r="C88" s="9" t="s">
        <v>80</v>
      </c>
      <c r="D88" s="13" t="s">
        <v>415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45741</v>
      </c>
      <c r="B89" s="14" t="s">
        <v>387</v>
      </c>
      <c r="C89" s="9" t="s">
        <v>111</v>
      </c>
      <c r="D89" s="13" t="s">
        <v>382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45741</v>
      </c>
      <c r="B90" s="14" t="s">
        <v>388</v>
      </c>
      <c r="C90" s="9" t="s">
        <v>111</v>
      </c>
      <c r="D90" s="13" t="s">
        <v>383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45667</v>
      </c>
      <c r="B91" s="14" t="s">
        <v>291</v>
      </c>
      <c r="C91" s="9" t="s">
        <v>111</v>
      </c>
      <c r="D91" s="13" t="s">
        <v>288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2432</v>
      </c>
      <c r="V91" s="10">
        <v>2432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45720</v>
      </c>
      <c r="B92" s="14" t="s">
        <v>137</v>
      </c>
      <c r="C92" s="9" t="s">
        <v>111</v>
      </c>
      <c r="D92" s="13" t="s">
        <v>264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4010</v>
      </c>
      <c r="W92" s="10">
        <v>0</v>
      </c>
      <c r="X92" s="10">
        <v>4470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45720</v>
      </c>
      <c r="B93" s="14" t="s">
        <v>137</v>
      </c>
      <c r="C93" s="9" t="s">
        <v>111</v>
      </c>
      <c r="D93" s="13" t="s">
        <v>289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3000</v>
      </c>
      <c r="V93" s="10">
        <v>3065</v>
      </c>
      <c r="W93" s="10">
        <v>0</v>
      </c>
      <c r="X93" s="10">
        <v>3300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45541</v>
      </c>
      <c r="B94" s="14" t="s">
        <v>207</v>
      </c>
      <c r="C94" s="9" t="s">
        <v>111</v>
      </c>
      <c r="D94" s="13" t="s">
        <v>208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3318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213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>
        <v>0</v>
      </c>
      <c r="AY94" s="2" t="s">
        <v>298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45548</v>
      </c>
      <c r="B95" s="14" t="s">
        <v>211</v>
      </c>
      <c r="C95" s="9" t="s">
        <v>111</v>
      </c>
      <c r="D95" s="13" t="s">
        <v>210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144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45581</v>
      </c>
      <c r="B96" s="14" t="s">
        <v>217</v>
      </c>
      <c r="C96" s="9" t="s">
        <v>111</v>
      </c>
      <c r="D96" s="13" t="s">
        <v>218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3194</v>
      </c>
      <c r="W96" s="10">
        <v>0</v>
      </c>
      <c r="X96" s="10">
        <v>5632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84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300359.86854500009</v>
      </c>
      <c r="AB97" s="8">
        <v>54243.350000000006</v>
      </c>
      <c r="AC97" s="8">
        <v>248727.58192000006</v>
      </c>
      <c r="AD97" s="8">
        <v>10756.900000000001</v>
      </c>
      <c r="AE97" s="8">
        <v>289602.96854500007</v>
      </c>
      <c r="AF97" s="8" t="s">
        <v>58</v>
      </c>
      <c r="AG97" s="1" t="s">
        <v>124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45764</v>
      </c>
      <c r="B98" s="14" t="s">
        <v>476</v>
      </c>
      <c r="C98" s="9" t="s">
        <v>86</v>
      </c>
      <c r="D98" s="13" t="s">
        <v>332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45783</v>
      </c>
      <c r="U98" s="11">
        <v>30000</v>
      </c>
      <c r="V98" s="10">
        <v>20000</v>
      </c>
      <c r="W98" s="10">
        <v>10000</v>
      </c>
      <c r="X98" s="10">
        <v>30900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333</v>
      </c>
      <c r="AG98" s="1" t="s">
        <v>124</v>
      </c>
      <c r="AH98" s="1" t="s">
        <v>74</v>
      </c>
      <c r="AI98" s="1">
        <v>2</v>
      </c>
      <c r="AJ98" s="3">
        <v>45783</v>
      </c>
      <c r="AK98" s="3">
        <v>0</v>
      </c>
      <c r="AL98" s="3">
        <v>45774</v>
      </c>
      <c r="AM98" s="3">
        <v>45781</v>
      </c>
      <c r="AN98" s="3">
        <v>45782</v>
      </c>
      <c r="AO98" s="3">
        <v>45782</v>
      </c>
      <c r="AP98" s="3">
        <v>45778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45764</v>
      </c>
      <c r="B99" s="14" t="s">
        <v>476</v>
      </c>
      <c r="C99" s="9" t="s">
        <v>86</v>
      </c>
      <c r="D99" s="13" t="s">
        <v>352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45783</v>
      </c>
      <c r="U99" s="11">
        <v>20000</v>
      </c>
      <c r="V99" s="10">
        <v>0</v>
      </c>
      <c r="W99" s="10">
        <v>20000</v>
      </c>
      <c r="X99" s="10">
        <v>20980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333</v>
      </c>
      <c r="AG99" s="1" t="s">
        <v>124</v>
      </c>
      <c r="AH99" s="1" t="s">
        <v>74</v>
      </c>
      <c r="AI99" s="1">
        <v>2</v>
      </c>
      <c r="AJ99" s="3">
        <v>45783</v>
      </c>
      <c r="AK99" s="3">
        <v>0</v>
      </c>
      <c r="AL99" s="3">
        <v>45774</v>
      </c>
      <c r="AM99" s="3">
        <v>45781</v>
      </c>
      <c r="AN99" s="3">
        <v>45782</v>
      </c>
      <c r="AO99" s="3">
        <v>45782</v>
      </c>
      <c r="AP99" s="3">
        <v>45778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45768</v>
      </c>
      <c r="B100" s="14" t="s">
        <v>549</v>
      </c>
      <c r="C100" s="9" t="s">
        <v>98</v>
      </c>
      <c r="D100" s="13" t="s">
        <v>59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45784</v>
      </c>
      <c r="U100" s="11">
        <v>25000</v>
      </c>
      <c r="V100" s="10">
        <v>0</v>
      </c>
      <c r="W100" s="10">
        <v>25000</v>
      </c>
      <c r="X100" s="10">
        <v>0</v>
      </c>
      <c r="Y100" s="10">
        <v>0</v>
      </c>
      <c r="Z100" s="9" t="s">
        <v>82</v>
      </c>
      <c r="AA100" s="8">
        <v>26892.250000000004</v>
      </c>
      <c r="AB100" s="8">
        <v>26892.250000000004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77</v>
      </c>
      <c r="AI100" s="1">
        <v>2</v>
      </c>
      <c r="AJ100" s="3">
        <v>45784</v>
      </c>
      <c r="AK100" s="3">
        <v>0</v>
      </c>
      <c r="AL100" s="3">
        <v>0</v>
      </c>
      <c r="AM100" s="3">
        <v>0</v>
      </c>
      <c r="AN100" s="3">
        <v>0</v>
      </c>
      <c r="AO100" s="3">
        <v>45782</v>
      </c>
      <c r="AP100" s="3">
        <v>45779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 t="s">
        <v>509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45751</v>
      </c>
      <c r="B101" s="14" t="s">
        <v>410</v>
      </c>
      <c r="C101" s="9" t="s">
        <v>86</v>
      </c>
      <c r="D101" s="13" t="s">
        <v>321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45783</v>
      </c>
      <c r="U101" s="11">
        <v>20000</v>
      </c>
      <c r="V101" s="10">
        <v>15000</v>
      </c>
      <c r="W101" s="10">
        <v>5000</v>
      </c>
      <c r="X101" s="10">
        <v>20770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126</v>
      </c>
      <c r="AH101" s="1" t="s">
        <v>74</v>
      </c>
      <c r="AI101" s="1">
        <v>2</v>
      </c>
      <c r="AJ101" s="3">
        <v>45783</v>
      </c>
      <c r="AK101" s="3">
        <v>0</v>
      </c>
      <c r="AL101" s="3">
        <v>45774</v>
      </c>
      <c r="AM101" s="3">
        <v>45781</v>
      </c>
      <c r="AN101" s="3">
        <v>45782</v>
      </c>
      <c r="AO101" s="3">
        <v>45782</v>
      </c>
      <c r="AP101" s="3">
        <v>45778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45751</v>
      </c>
      <c r="B102" s="14" t="s">
        <v>411</v>
      </c>
      <c r="C102" s="9" t="s">
        <v>86</v>
      </c>
      <c r="D102" s="13" t="s">
        <v>584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45786</v>
      </c>
      <c r="U102" s="11">
        <v>40000</v>
      </c>
      <c r="V102" s="10">
        <v>0</v>
      </c>
      <c r="W102" s="10">
        <v>40000</v>
      </c>
      <c r="X102" s="10">
        <v>41678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331</v>
      </c>
      <c r="AG102" s="1" t="s">
        <v>123</v>
      </c>
      <c r="AH102" s="1" t="s">
        <v>74</v>
      </c>
      <c r="AI102" s="1">
        <v>2</v>
      </c>
      <c r="AJ102" s="3">
        <v>45786</v>
      </c>
      <c r="AK102" s="3">
        <v>0</v>
      </c>
      <c r="AL102" s="3">
        <v>45777</v>
      </c>
      <c r="AM102" s="3">
        <v>45784</v>
      </c>
      <c r="AN102" s="3">
        <v>45785</v>
      </c>
      <c r="AO102" s="3">
        <v>45785</v>
      </c>
      <c r="AP102" s="3">
        <v>45781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45731</v>
      </c>
      <c r="B103" s="14" t="s">
        <v>375</v>
      </c>
      <c r="C103" s="9" t="s">
        <v>86</v>
      </c>
      <c r="D103" s="13" t="s">
        <v>369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45790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123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45764</v>
      </c>
      <c r="B104" s="14" t="s">
        <v>477</v>
      </c>
      <c r="C104" s="9" t="s">
        <v>86</v>
      </c>
      <c r="D104" s="13" t="s">
        <v>332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45790</v>
      </c>
      <c r="U104" s="11">
        <v>20000</v>
      </c>
      <c r="V104" s="10">
        <v>0</v>
      </c>
      <c r="W104" s="10">
        <v>20000</v>
      </c>
      <c r="X104" s="10">
        <v>14935</v>
      </c>
      <c r="Y104" s="10">
        <v>5318.25</v>
      </c>
      <c r="Z104" s="9" t="s">
        <v>82</v>
      </c>
      <c r="AA104" s="8">
        <v>5720.7883425</v>
      </c>
      <c r="AB104" s="8">
        <v>0</v>
      </c>
      <c r="AC104" s="8">
        <v>5720.7883425</v>
      </c>
      <c r="AD104" s="8">
        <v>0</v>
      </c>
      <c r="AE104" s="8">
        <v>0</v>
      </c>
      <c r="AF104" s="8" t="s">
        <v>333</v>
      </c>
      <c r="AG104" s="1" t="s">
        <v>123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437.32248662666666</v>
      </c>
    </row>
    <row r="105" spans="1:56" ht="27.75" customHeight="1" x14ac:dyDescent="0.45">
      <c r="A105" s="3">
        <v>45731</v>
      </c>
      <c r="B105" s="14" t="s">
        <v>376</v>
      </c>
      <c r="C105" s="9" t="s">
        <v>86</v>
      </c>
      <c r="D105" s="13" t="s">
        <v>368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233</v>
      </c>
      <c r="AG105" s="1" t="s">
        <v>123</v>
      </c>
      <c r="AH105" s="1" t="s">
        <v>74</v>
      </c>
      <c r="AI105" s="1">
        <v>2</v>
      </c>
      <c r="AJ105" s="3">
        <v>45792</v>
      </c>
      <c r="AK105" s="3">
        <v>0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7.75" customHeight="1" x14ac:dyDescent="0.45">
      <c r="A106" s="3">
        <v>45728</v>
      </c>
      <c r="B106" s="14" t="s">
        <v>364</v>
      </c>
      <c r="C106" s="9" t="s">
        <v>86</v>
      </c>
      <c r="D106" s="13" t="s">
        <v>365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411.15262222222225</v>
      </c>
    </row>
    <row r="107" spans="1:56" ht="27.75" customHeight="1" x14ac:dyDescent="0.45">
      <c r="A107" s="3">
        <v>45728</v>
      </c>
      <c r="B107" s="14" t="s">
        <v>364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0</v>
      </c>
      <c r="AF107" s="8" t="s">
        <v>233</v>
      </c>
      <c r="AG107" s="1" t="s">
        <v>61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411.15262222222225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299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331</v>
      </c>
      <c r="AG108" s="1" t="s">
        <v>61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550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331</v>
      </c>
      <c r="AG109" s="1" t="s">
        <v>122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411.15262222222225</v>
      </c>
    </row>
    <row r="110" spans="1:56" ht="27.75" customHeight="1" x14ac:dyDescent="0.45">
      <c r="A110" s="3" t="s">
        <v>145</v>
      </c>
      <c r="B110" s="14" t="s">
        <v>145</v>
      </c>
      <c r="C110" s="9" t="s">
        <v>151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240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45807</v>
      </c>
      <c r="U110" s="11">
        <v>200000</v>
      </c>
      <c r="V110" s="10">
        <v>0</v>
      </c>
      <c r="W110" s="10">
        <v>200000</v>
      </c>
      <c r="X110" s="10">
        <v>0</v>
      </c>
      <c r="Y110" s="10">
        <v>210000</v>
      </c>
      <c r="Z110" s="9" t="s">
        <v>82</v>
      </c>
      <c r="AA110" s="8">
        <v>209550.00000000003</v>
      </c>
      <c r="AB110" s="8">
        <v>0</v>
      </c>
      <c r="AC110" s="8">
        <v>209550.00000000003</v>
      </c>
      <c r="AD110" s="8">
        <v>0</v>
      </c>
      <c r="AE110" s="8">
        <v>0</v>
      </c>
      <c r="AF110" s="8" t="s">
        <v>271</v>
      </c>
      <c r="AG110" s="1" t="s">
        <v>122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16018.933333333336</v>
      </c>
    </row>
    <row r="111" spans="1:56" ht="27.75" customHeight="1" x14ac:dyDescent="0.45">
      <c r="A111" s="3" t="s">
        <v>145</v>
      </c>
      <c r="B111" s="14" t="s">
        <v>145</v>
      </c>
      <c r="C111" s="9" t="s">
        <v>86</v>
      </c>
      <c r="D111" s="13" t="s">
        <v>61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215138.00000000003</v>
      </c>
      <c r="AB111" s="8">
        <v>0</v>
      </c>
      <c r="AC111" s="8">
        <v>215138.00000000003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16446.104888888891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489571.73834250006</v>
      </c>
      <c r="AB112" s="8">
        <v>26892.250000000004</v>
      </c>
      <c r="AC112" s="8">
        <v>462679.48834250006</v>
      </c>
      <c r="AD112" s="8">
        <v>0</v>
      </c>
      <c r="AE112" s="8">
        <v>0</v>
      </c>
      <c r="AF112" s="8" t="s">
        <v>58</v>
      </c>
      <c r="AG112" s="1" t="s">
        <v>122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145</v>
      </c>
      <c r="B113" s="14" t="s">
        <v>145</v>
      </c>
      <c r="C113" s="9" t="s">
        <v>567</v>
      </c>
      <c r="D113" s="13" t="s">
        <v>567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568</v>
      </c>
      <c r="AA113" s="8">
        <v>1249170.095</v>
      </c>
      <c r="AB113" s="8">
        <v>0</v>
      </c>
      <c r="AC113" s="8">
        <v>1249170.095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109718.77334416666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568</v>
      </c>
      <c r="AA114" s="8">
        <v>1249170.095</v>
      </c>
      <c r="AB114" s="8">
        <v>0</v>
      </c>
      <c r="AC114" s="8">
        <v>1249170.095</v>
      </c>
      <c r="AD114" s="8">
        <v>0</v>
      </c>
      <c r="AE114" s="8">
        <v>0</v>
      </c>
      <c r="AF114" s="8" t="s">
        <v>58</v>
      </c>
      <c r="AG114" s="1" t="s">
        <v>125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570</v>
      </c>
      <c r="BD114" s="56">
        <v>0</v>
      </c>
    </row>
    <row r="115" spans="1:56" ht="27.75" customHeight="1" x14ac:dyDescent="0.45">
      <c r="A115" s="3">
        <v>45772</v>
      </c>
      <c r="B115" s="14" t="s">
        <v>551</v>
      </c>
      <c r="C115" s="9" t="s">
        <v>191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45785</v>
      </c>
      <c r="U115" s="11">
        <v>2000</v>
      </c>
      <c r="V115" s="10">
        <v>271</v>
      </c>
      <c r="W115" s="10">
        <v>1729</v>
      </c>
      <c r="X115" s="10">
        <v>0</v>
      </c>
      <c r="Y115" s="10">
        <v>0</v>
      </c>
      <c r="Z115" s="9" t="s">
        <v>139</v>
      </c>
      <c r="AA115" s="8">
        <v>1908.1762699999999</v>
      </c>
      <c r="AB115" s="8">
        <v>1908.1762699999999</v>
      </c>
      <c r="AC115" s="8">
        <v>0</v>
      </c>
      <c r="AD115" s="8">
        <v>0</v>
      </c>
      <c r="AE115" s="8">
        <v>0</v>
      </c>
      <c r="AF115" s="8">
        <v>0</v>
      </c>
      <c r="AG115" s="1" t="s">
        <v>125</v>
      </c>
      <c r="AH115" s="1" t="s">
        <v>77</v>
      </c>
      <c r="AI115" s="1">
        <v>2</v>
      </c>
      <c r="AJ115" s="3">
        <v>45785</v>
      </c>
      <c r="AK115" s="3">
        <v>0</v>
      </c>
      <c r="AL115" s="3">
        <v>0</v>
      </c>
      <c r="AM115" s="3">
        <v>0</v>
      </c>
      <c r="AN115" s="3">
        <v>0</v>
      </c>
      <c r="AO115" s="3">
        <v>45783</v>
      </c>
      <c r="AP115" s="3">
        <v>45780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45779</v>
      </c>
      <c r="B116" s="14" t="s">
        <v>137</v>
      </c>
      <c r="C116" s="9" t="s">
        <v>379</v>
      </c>
      <c r="D116" s="13" t="s">
        <v>59</v>
      </c>
      <c r="E116" s="9">
        <v>21</v>
      </c>
      <c r="F116" s="9">
        <v>40</v>
      </c>
      <c r="G116" s="9" t="s">
        <v>60</v>
      </c>
      <c r="H116" s="9">
        <v>0</v>
      </c>
      <c r="I116" s="9">
        <v>73</v>
      </c>
      <c r="J116" s="9" t="s">
        <v>57</v>
      </c>
      <c r="K116" s="9">
        <v>5</v>
      </c>
      <c r="L116" s="9" t="s">
        <v>93</v>
      </c>
      <c r="M116" s="10">
        <v>22</v>
      </c>
      <c r="N116" s="9">
        <v>42</v>
      </c>
      <c r="O116" s="9">
        <v>40</v>
      </c>
      <c r="P116" s="10">
        <v>45.591857203199993</v>
      </c>
      <c r="Q116" s="10">
        <v>0</v>
      </c>
      <c r="R116" s="10">
        <v>45.591857203199993</v>
      </c>
      <c r="S116" s="9" t="s">
        <v>71</v>
      </c>
      <c r="T116" s="12">
        <v>45782</v>
      </c>
      <c r="U116" s="11">
        <v>2000</v>
      </c>
      <c r="V116" s="10">
        <v>0</v>
      </c>
      <c r="W116" s="10">
        <v>2000</v>
      </c>
      <c r="X116" s="10">
        <v>0</v>
      </c>
      <c r="Y116" s="10">
        <v>0</v>
      </c>
      <c r="Z116" s="9" t="s">
        <v>139</v>
      </c>
      <c r="AA116" s="8">
        <v>2319.0200000000004</v>
      </c>
      <c r="AB116" s="8">
        <v>2319.0200000000004</v>
      </c>
      <c r="AC116" s="8">
        <v>0</v>
      </c>
      <c r="AD116" s="8">
        <v>0</v>
      </c>
      <c r="AE116" s="8">
        <v>0</v>
      </c>
      <c r="AF116" s="8">
        <v>0</v>
      </c>
      <c r="AG116" s="1" t="s">
        <v>125</v>
      </c>
      <c r="AH116" s="1" t="s">
        <v>77</v>
      </c>
      <c r="AI116" s="1">
        <v>2</v>
      </c>
      <c r="AJ116" s="3">
        <v>45782</v>
      </c>
      <c r="AK116" s="3">
        <v>0</v>
      </c>
      <c r="AL116" s="3">
        <v>0</v>
      </c>
      <c r="AM116" s="3">
        <v>0</v>
      </c>
      <c r="AN116" s="3">
        <v>0</v>
      </c>
      <c r="AO116" s="3">
        <v>45780</v>
      </c>
      <c r="AP116" s="3">
        <v>45777</v>
      </c>
      <c r="AQ116" s="3">
        <v>45781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 t="s">
        <v>585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45775</v>
      </c>
      <c r="B117" s="14" t="s">
        <v>571</v>
      </c>
      <c r="C117" s="9" t="s">
        <v>203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139</v>
      </c>
      <c r="AA117" s="8">
        <v>4304.1570000000002</v>
      </c>
      <c r="AB117" s="8">
        <v>0</v>
      </c>
      <c r="AC117" s="8">
        <v>4304.1570000000002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293.75871524999997</v>
      </c>
    </row>
    <row r="118" spans="1:56" ht="27.75" customHeight="1" x14ac:dyDescent="0.45">
      <c r="A118" s="3" t="s">
        <v>145</v>
      </c>
      <c r="B118" s="14" t="s">
        <v>145</v>
      </c>
      <c r="C118" s="9" t="s">
        <v>191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445.06336793599996</v>
      </c>
      <c r="Q118" s="10">
        <v>0</v>
      </c>
      <c r="R118" s="10">
        <v>445.06336793599996</v>
      </c>
      <c r="S118" s="9" t="s">
        <v>71</v>
      </c>
      <c r="T118" s="12">
        <v>45807</v>
      </c>
      <c r="U118" s="11">
        <v>20000</v>
      </c>
      <c r="V118" s="10">
        <v>0</v>
      </c>
      <c r="W118" s="10">
        <v>20000</v>
      </c>
      <c r="X118" s="10">
        <v>0</v>
      </c>
      <c r="Y118" s="10">
        <v>0</v>
      </c>
      <c r="Z118" s="9" t="s">
        <v>139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77</v>
      </c>
      <c r="AI118" s="1">
        <v>2</v>
      </c>
      <c r="AJ118" s="3">
        <v>45807</v>
      </c>
      <c r="AK118" s="3">
        <v>0</v>
      </c>
      <c r="AL118" s="3">
        <v>0</v>
      </c>
      <c r="AM118" s="3">
        <v>0</v>
      </c>
      <c r="AN118" s="3">
        <v>0</v>
      </c>
      <c r="AO118" s="3">
        <v>45805</v>
      </c>
      <c r="AP118" s="3">
        <v>45802</v>
      </c>
      <c r="AQ118" s="3">
        <v>45806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1506.4549499999996</v>
      </c>
    </row>
    <row r="119" spans="1:56" ht="27.75" customHeight="1" x14ac:dyDescent="0.45">
      <c r="A119" s="3" t="s">
        <v>145</v>
      </c>
      <c r="B119" s="14" t="s">
        <v>145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139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45807</v>
      </c>
      <c r="AK119" s="3">
        <v>0</v>
      </c>
      <c r="AL119" s="3">
        <v>0</v>
      </c>
      <c r="AM119" s="3">
        <v>0</v>
      </c>
      <c r="AN119" s="3">
        <v>0</v>
      </c>
      <c r="AO119" s="3">
        <v>45805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376.6137374999999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139</v>
      </c>
      <c r="AA120" s="8">
        <v>36122.10327</v>
      </c>
      <c r="AB120" s="8">
        <v>4227.1962700000004</v>
      </c>
      <c r="AC120" s="8">
        <v>31894.906999999999</v>
      </c>
      <c r="AD120" s="8">
        <v>0</v>
      </c>
      <c r="AE120" s="8">
        <v>0</v>
      </c>
      <c r="AF120" s="8" t="s">
        <v>58</v>
      </c>
      <c r="AG120" s="1" t="s">
        <v>122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45766</v>
      </c>
      <c r="B121" s="14" t="s">
        <v>487</v>
      </c>
      <c r="C121" s="9" t="s">
        <v>488</v>
      </c>
      <c r="D121" s="13" t="s">
        <v>489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45782</v>
      </c>
      <c r="U121" s="11">
        <v>3000</v>
      </c>
      <c r="V121" s="10">
        <v>3241</v>
      </c>
      <c r="W121" s="10">
        <v>0</v>
      </c>
      <c r="X121" s="10">
        <v>3380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45782</v>
      </c>
      <c r="AK121" s="3">
        <v>45778</v>
      </c>
      <c r="AL121" s="3">
        <v>45772</v>
      </c>
      <c r="AM121" s="3">
        <v>45779</v>
      </c>
      <c r="AN121" s="3">
        <v>45780</v>
      </c>
      <c r="AO121" s="3">
        <v>45780</v>
      </c>
      <c r="AP121" s="3">
        <v>45777</v>
      </c>
      <c r="AQ121" s="3">
        <v>45781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578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45780</v>
      </c>
      <c r="B122" s="14" t="s">
        <v>137</v>
      </c>
      <c r="C122" s="9" t="s">
        <v>395</v>
      </c>
      <c r="D122" s="13" t="s">
        <v>537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5378.4500000000007</v>
      </c>
      <c r="AC122" s="8">
        <v>0</v>
      </c>
      <c r="AD122" s="8">
        <v>5378.4500000000007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45786</v>
      </c>
      <c r="AK122" s="3">
        <v>45782</v>
      </c>
      <c r="AL122" s="3">
        <v>45776</v>
      </c>
      <c r="AM122" s="3">
        <v>45783</v>
      </c>
      <c r="AN122" s="3">
        <v>45784</v>
      </c>
      <c r="AO122" s="3">
        <v>45784</v>
      </c>
      <c r="AP122" s="3">
        <v>45781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45548</v>
      </c>
      <c r="B123" s="14" t="s">
        <v>212</v>
      </c>
      <c r="C123" s="9" t="s">
        <v>111</v>
      </c>
      <c r="D123" s="13" t="s">
        <v>206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45784</v>
      </c>
      <c r="U123" s="11">
        <v>10000</v>
      </c>
      <c r="V123" s="10">
        <v>0</v>
      </c>
      <c r="W123" s="10">
        <v>10000</v>
      </c>
      <c r="X123" s="10">
        <v>5661</v>
      </c>
      <c r="Y123" s="10">
        <v>4555.95</v>
      </c>
      <c r="Z123" s="9" t="s">
        <v>128</v>
      </c>
      <c r="AA123" s="8">
        <v>5028.0830984999993</v>
      </c>
      <c r="AB123" s="8">
        <v>5028.0830984999993</v>
      </c>
      <c r="AC123" s="8">
        <v>0</v>
      </c>
      <c r="AD123" s="8">
        <v>5028.0830984999993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45784</v>
      </c>
      <c r="AK123" s="3">
        <v>45780</v>
      </c>
      <c r="AL123" s="3">
        <v>45774</v>
      </c>
      <c r="AM123" s="3">
        <v>45781</v>
      </c>
      <c r="AN123" s="3">
        <v>45782</v>
      </c>
      <c r="AO123" s="3">
        <v>45782</v>
      </c>
      <c r="AP123" s="3">
        <v>45779</v>
      </c>
      <c r="AQ123" s="3">
        <v>45783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45768</v>
      </c>
      <c r="B124" s="14" t="s">
        <v>514</v>
      </c>
      <c r="C124" s="9" t="s">
        <v>115</v>
      </c>
      <c r="D124" s="13" t="s">
        <v>357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128</v>
      </c>
      <c r="AA124" s="8">
        <v>21513.800000000003</v>
      </c>
      <c r="AB124" s="8">
        <v>15667</v>
      </c>
      <c r="AC124" s="8">
        <v>5846.8000000000029</v>
      </c>
      <c r="AD124" s="8">
        <v>0</v>
      </c>
      <c r="AE124" s="8">
        <v>21513.800000000003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420.46287733333349</v>
      </c>
    </row>
    <row r="125" spans="1:56" ht="27.75" customHeight="1" x14ac:dyDescent="0.45">
      <c r="A125" s="3">
        <v>45756</v>
      </c>
      <c r="B125" s="14" t="s">
        <v>445</v>
      </c>
      <c r="C125" s="9" t="s">
        <v>111</v>
      </c>
      <c r="D125" s="13" t="s">
        <v>422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130.26244915199996</v>
      </c>
      <c r="Q125" s="10">
        <v>0</v>
      </c>
      <c r="R125" s="10">
        <v>130.26244915199996</v>
      </c>
      <c r="S125" s="9" t="s">
        <v>67</v>
      </c>
      <c r="T125" s="12">
        <v>45791</v>
      </c>
      <c r="U125" s="11">
        <v>6000</v>
      </c>
      <c r="V125" s="10">
        <v>0</v>
      </c>
      <c r="W125" s="10">
        <v>6000</v>
      </c>
      <c r="X125" s="10">
        <v>0</v>
      </c>
      <c r="Y125" s="10">
        <v>6300</v>
      </c>
      <c r="Z125" s="9" t="s">
        <v>128</v>
      </c>
      <c r="AA125" s="8">
        <v>6621.78</v>
      </c>
      <c r="AB125" s="8">
        <v>0</v>
      </c>
      <c r="AC125" s="8">
        <v>6621.78</v>
      </c>
      <c r="AD125" s="8">
        <v>0</v>
      </c>
      <c r="AE125" s="8">
        <v>6621.78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45791</v>
      </c>
      <c r="AK125" s="3">
        <v>45787</v>
      </c>
      <c r="AL125" s="3">
        <v>45781</v>
      </c>
      <c r="AM125" s="3">
        <v>45788</v>
      </c>
      <c r="AN125" s="3">
        <v>45789</v>
      </c>
      <c r="AO125" s="3">
        <v>45789</v>
      </c>
      <c r="AP125" s="3">
        <v>45786</v>
      </c>
      <c r="AQ125" s="3">
        <v>45790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476.19427239999999</v>
      </c>
    </row>
    <row r="126" spans="1:56" ht="27.75" customHeight="1" x14ac:dyDescent="0.45">
      <c r="A126" s="3">
        <v>45628</v>
      </c>
      <c r="B126" s="14" t="s">
        <v>245</v>
      </c>
      <c r="C126" s="9" t="s">
        <v>113</v>
      </c>
      <c r="D126" s="13" t="s">
        <v>158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45792</v>
      </c>
      <c r="U126" s="11">
        <v>16000</v>
      </c>
      <c r="V126" s="10">
        <v>0</v>
      </c>
      <c r="W126" s="10">
        <v>16000</v>
      </c>
      <c r="X126" s="10">
        <v>0</v>
      </c>
      <c r="Y126" s="10">
        <v>16800</v>
      </c>
      <c r="Z126" s="9" t="s">
        <v>128</v>
      </c>
      <c r="AA126" s="8">
        <v>17211.04</v>
      </c>
      <c r="AB126" s="8">
        <v>0</v>
      </c>
      <c r="AC126" s="8">
        <v>17211.04</v>
      </c>
      <c r="AD126" s="8">
        <v>0</v>
      </c>
      <c r="AE126" s="8">
        <v>17211.04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45792</v>
      </c>
      <c r="AK126" s="3">
        <v>45788</v>
      </c>
      <c r="AL126" s="3">
        <v>45782</v>
      </c>
      <c r="AM126" s="3">
        <v>45789</v>
      </c>
      <c r="AN126" s="3">
        <v>45790</v>
      </c>
      <c r="AO126" s="3">
        <v>45790</v>
      </c>
      <c r="AP126" s="3">
        <v>45787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285</v>
      </c>
      <c r="AZ126" s="2">
        <v>0</v>
      </c>
      <c r="BA126" s="2">
        <v>0</v>
      </c>
      <c r="BB126" s="2">
        <v>0</v>
      </c>
      <c r="BC126" s="1" t="s">
        <v>129</v>
      </c>
      <c r="BD126" s="56">
        <v>1237.7032565333332</v>
      </c>
    </row>
    <row r="127" spans="1:56" ht="27.75" customHeight="1" x14ac:dyDescent="0.45">
      <c r="A127" s="3">
        <v>45631</v>
      </c>
      <c r="B127" s="14" t="s">
        <v>250</v>
      </c>
      <c r="C127" s="9" t="s">
        <v>113</v>
      </c>
      <c r="D127" s="13" t="s">
        <v>158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45792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128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45792</v>
      </c>
      <c r="AK127" s="3">
        <v>45788</v>
      </c>
      <c r="AL127" s="3">
        <v>45782</v>
      </c>
      <c r="AM127" s="3">
        <v>45789</v>
      </c>
      <c r="AN127" s="3">
        <v>45790</v>
      </c>
      <c r="AO127" s="3">
        <v>45790</v>
      </c>
      <c r="AP127" s="3">
        <v>45787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286</v>
      </c>
      <c r="AZ127" s="2">
        <v>0</v>
      </c>
      <c r="BA127" s="2">
        <v>0</v>
      </c>
      <c r="BB127" s="2">
        <v>0</v>
      </c>
      <c r="BC127" s="1" t="s">
        <v>129</v>
      </c>
      <c r="BD127" s="56">
        <v>1237.7032565333332</v>
      </c>
    </row>
    <row r="128" spans="1:56" ht="27.75" customHeight="1" x14ac:dyDescent="0.45">
      <c r="A128" s="3">
        <v>45667</v>
      </c>
      <c r="B128" s="14" t="s">
        <v>293</v>
      </c>
      <c r="C128" s="9" t="s">
        <v>111</v>
      </c>
      <c r="D128" s="13" t="s">
        <v>290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86.841632767999982</v>
      </c>
      <c r="Q128" s="10">
        <v>0</v>
      </c>
      <c r="R128" s="10">
        <v>86.841632767999982</v>
      </c>
      <c r="S128" s="9" t="s">
        <v>67</v>
      </c>
      <c r="T128" s="12">
        <v>45807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128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45806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317.46284826666664</v>
      </c>
    </row>
    <row r="129" spans="1:56" ht="27.75" customHeight="1" x14ac:dyDescent="0.45">
      <c r="A129" s="3" t="s">
        <v>145</v>
      </c>
      <c r="B129" s="14" t="s">
        <v>145</v>
      </c>
      <c r="C129" s="9" t="s">
        <v>203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434.20816383999994</v>
      </c>
      <c r="Q129" s="10">
        <v>0</v>
      </c>
      <c r="R129" s="10">
        <v>434.20816383999994</v>
      </c>
      <c r="S129" s="9" t="s">
        <v>71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128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61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45806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1547.1290706666666</v>
      </c>
    </row>
    <row r="130" spans="1:56" ht="27.75" customHeight="1" x14ac:dyDescent="0.45">
      <c r="A130" s="3" t="s">
        <v>145</v>
      </c>
      <c r="B130" s="14" t="s">
        <v>145</v>
      </c>
      <c r="C130" s="9" t="s">
        <v>566</v>
      </c>
      <c r="D130" s="13" t="s">
        <v>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45807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61</v>
      </c>
      <c r="AH130" s="1" t="s">
        <v>68</v>
      </c>
      <c r="AI130" s="1">
        <v>4</v>
      </c>
      <c r="AJ130" s="3">
        <v>45807</v>
      </c>
      <c r="AK130" s="3">
        <v>45803</v>
      </c>
      <c r="AL130" s="3">
        <v>45797</v>
      </c>
      <c r="AM130" s="3">
        <v>45804</v>
      </c>
      <c r="AN130" s="3">
        <v>45805</v>
      </c>
      <c r="AO130" s="3">
        <v>45805</v>
      </c>
      <c r="AP130" s="3">
        <v>45802</v>
      </c>
      <c r="AQ130" s="3">
        <v>45806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773.56453533333331</v>
      </c>
    </row>
    <row r="131" spans="1:56" ht="27.75" customHeight="1" x14ac:dyDescent="0.45">
      <c r="A131" s="3" t="s">
        <v>145</v>
      </c>
      <c r="B131" s="14" t="s">
        <v>145</v>
      </c>
      <c r="C131" s="9" t="s">
        <v>113</v>
      </c>
      <c r="D131" s="13" t="s">
        <v>158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45807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128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773.56453533333331</v>
      </c>
    </row>
    <row r="132" spans="1:56" ht="27.75" customHeight="1" x14ac:dyDescent="0.45">
      <c r="A132" s="3" t="s">
        <v>145</v>
      </c>
      <c r="B132" s="14" t="s">
        <v>145</v>
      </c>
      <c r="C132" s="9" t="s">
        <v>115</v>
      </c>
      <c r="D132" s="13" t="s">
        <v>61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45807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128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1547.1290706666666</v>
      </c>
    </row>
    <row r="133" spans="1:56" ht="27.75" customHeight="1" x14ac:dyDescent="0.45">
      <c r="A133" s="3" t="s">
        <v>145</v>
      </c>
      <c r="B133" s="14" t="s">
        <v>145</v>
      </c>
      <c r="C133" s="9" t="s">
        <v>111</v>
      </c>
      <c r="D133" s="13" t="s">
        <v>61</v>
      </c>
      <c r="E133" s="9">
        <v>21</v>
      </c>
      <c r="F133" s="9">
        <v>40</v>
      </c>
      <c r="G133" s="9" t="s">
        <v>60</v>
      </c>
      <c r="H133" s="9" t="s">
        <v>66</v>
      </c>
      <c r="I133" s="9">
        <v>108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42</v>
      </c>
      <c r="O133" s="9">
        <v>40</v>
      </c>
      <c r="P133" s="10">
        <v>227.95928601599996</v>
      </c>
      <c r="Q133" s="10">
        <v>0</v>
      </c>
      <c r="R133" s="10">
        <v>227.95928601599996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128</v>
      </c>
      <c r="AA133" s="8">
        <v>11595.1</v>
      </c>
      <c r="AB133" s="8">
        <v>0</v>
      </c>
      <c r="AC133" s="8">
        <v>11595.1</v>
      </c>
      <c r="AD133" s="8">
        <v>0</v>
      </c>
      <c r="AE133" s="8">
        <v>11595.1</v>
      </c>
      <c r="AF133" s="8">
        <v>0</v>
      </c>
      <c r="AG133" s="1" t="s">
        <v>122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833.84229133333326</v>
      </c>
    </row>
    <row r="134" spans="1:56" ht="27.75" customHeight="1" x14ac:dyDescent="0.45">
      <c r="A134" s="3">
        <v>45631</v>
      </c>
      <c r="B134" s="14" t="s">
        <v>251</v>
      </c>
      <c r="C134" s="9" t="s">
        <v>113</v>
      </c>
      <c r="D134" s="13" t="s">
        <v>158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128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122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287</v>
      </c>
      <c r="AZ134" s="2">
        <v>0</v>
      </c>
      <c r="BA134" s="2">
        <v>0</v>
      </c>
      <c r="BB134" s="2">
        <v>0</v>
      </c>
      <c r="BC134" s="1" t="s">
        <v>129</v>
      </c>
      <c r="BD134" s="56">
        <v>1237.7032565333332</v>
      </c>
    </row>
    <row r="135" spans="1:56" ht="27.75" customHeight="1" x14ac:dyDescent="0.45">
      <c r="A135" s="3">
        <v>45066</v>
      </c>
      <c r="B135" s="14" t="s">
        <v>135</v>
      </c>
      <c r="C135" s="9" t="s">
        <v>80</v>
      </c>
      <c r="D135" s="13" t="s">
        <v>134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>
        <v>0</v>
      </c>
      <c r="AG135" s="1" t="s">
        <v>122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>
        <v>0</v>
      </c>
      <c r="H136" s="9">
        <v>0</v>
      </c>
      <c r="I136" s="9">
        <v>74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 t="s">
        <v>83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128</v>
      </c>
      <c r="AA136" s="8">
        <v>176244.40309850001</v>
      </c>
      <c r="AB136" s="8">
        <v>31591.683098499998</v>
      </c>
      <c r="AC136" s="8">
        <v>144652.72</v>
      </c>
      <c r="AD136" s="8">
        <v>15924.6830985</v>
      </c>
      <c r="AE136" s="8">
        <v>160319.72000000003</v>
      </c>
      <c r="AF136" s="8" t="s">
        <v>58</v>
      </c>
      <c r="AG136" s="1" t="s">
        <v>126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130</v>
      </c>
      <c r="BD136" s="56">
        <v>0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141</v>
      </c>
      <c r="U137" s="11">
        <v>325632</v>
      </c>
      <c r="V137" s="10">
        <v>325632</v>
      </c>
      <c r="W137" s="10">
        <v>0</v>
      </c>
      <c r="X137" s="10">
        <v>329710</v>
      </c>
      <c r="Y137" s="10">
        <v>0</v>
      </c>
      <c r="Z137" s="9" t="s">
        <v>322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141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396</v>
      </c>
      <c r="AZ137" s="2">
        <v>0</v>
      </c>
      <c r="BA137" s="2">
        <v>0</v>
      </c>
      <c r="BB137" s="2">
        <v>0</v>
      </c>
      <c r="BC137" s="1" t="s">
        <v>324</v>
      </c>
      <c r="BD137" s="56">
        <v>0</v>
      </c>
    </row>
    <row r="138" spans="1:56" ht="27.75" customHeight="1" x14ac:dyDescent="0.45">
      <c r="A138" s="3">
        <v>45720</v>
      </c>
      <c r="B138" s="14" t="s">
        <v>351</v>
      </c>
      <c r="C138" s="9" t="s">
        <v>345</v>
      </c>
      <c r="D138" s="13" t="s">
        <v>346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308</v>
      </c>
      <c r="T138" s="12" t="s">
        <v>141</v>
      </c>
      <c r="U138" s="11">
        <v>286971</v>
      </c>
      <c r="V138" s="10">
        <v>286971</v>
      </c>
      <c r="W138" s="10">
        <v>0</v>
      </c>
      <c r="X138" s="10">
        <v>288970</v>
      </c>
      <c r="Y138" s="10">
        <v>0</v>
      </c>
      <c r="Z138" s="9" t="s">
        <v>322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68</v>
      </c>
      <c r="AI138" s="1">
        <v>4</v>
      </c>
      <c r="AJ138" s="3" t="s">
        <v>141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>
        <v>45720</v>
      </c>
      <c r="B139" s="14" t="s">
        <v>351</v>
      </c>
      <c r="C139" s="9" t="s">
        <v>345</v>
      </c>
      <c r="D139" s="13" t="s">
        <v>346</v>
      </c>
      <c r="E139" s="9">
        <v>22</v>
      </c>
      <c r="F139" s="9">
        <v>34</v>
      </c>
      <c r="G139" s="9" t="s">
        <v>60</v>
      </c>
      <c r="H139" s="9" t="s">
        <v>66</v>
      </c>
      <c r="I139" s="9">
        <v>115</v>
      </c>
      <c r="J139" s="9" t="s">
        <v>78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308</v>
      </c>
      <c r="T139" s="12">
        <v>45800</v>
      </c>
      <c r="U139" s="11">
        <v>300000</v>
      </c>
      <c r="V139" s="10">
        <v>0</v>
      </c>
      <c r="W139" s="10">
        <v>300000</v>
      </c>
      <c r="X139" s="10">
        <v>66697</v>
      </c>
      <c r="Y139" s="10">
        <v>244968.15000000002</v>
      </c>
      <c r="Z139" s="9" t="s">
        <v>322</v>
      </c>
      <c r="AA139" s="8">
        <v>242976.55894050005</v>
      </c>
      <c r="AB139" s="8">
        <v>26185</v>
      </c>
      <c r="AC139" s="8">
        <v>216791.55894050005</v>
      </c>
      <c r="AD139" s="8">
        <v>0</v>
      </c>
      <c r="AE139" s="8">
        <v>242976.55894050005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324</v>
      </c>
      <c r="BD139" s="56">
        <v>23163.455434262632</v>
      </c>
    </row>
    <row r="140" spans="1:56" ht="27.75" customHeight="1" x14ac:dyDescent="0.45">
      <c r="A140" s="3">
        <v>45720</v>
      </c>
      <c r="B140" s="14" t="s">
        <v>351</v>
      </c>
      <c r="C140" s="9" t="s">
        <v>345</v>
      </c>
      <c r="D140" s="13" t="s">
        <v>346</v>
      </c>
      <c r="E140" s="9">
        <v>22</v>
      </c>
      <c r="F140" s="9">
        <v>34</v>
      </c>
      <c r="G140" s="9" t="s">
        <v>60</v>
      </c>
      <c r="H140" s="9" t="s">
        <v>66</v>
      </c>
      <c r="I140" s="9">
        <v>115</v>
      </c>
      <c r="J140" s="9" t="s">
        <v>78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308</v>
      </c>
      <c r="T140" s="12" t="s">
        <v>63</v>
      </c>
      <c r="U140" s="11">
        <v>1087397</v>
      </c>
      <c r="V140" s="10">
        <v>0</v>
      </c>
      <c r="W140" s="10">
        <v>1087397</v>
      </c>
      <c r="X140" s="10">
        <v>0</v>
      </c>
      <c r="Y140" s="10">
        <v>1141766.8500000001</v>
      </c>
      <c r="Z140" s="9" t="s">
        <v>322</v>
      </c>
      <c r="AA140" s="8">
        <v>1078556.46239</v>
      </c>
      <c r="AB140" s="8">
        <v>0</v>
      </c>
      <c r="AC140" s="8">
        <v>1078556.46239</v>
      </c>
      <c r="AD140" s="8">
        <v>0</v>
      </c>
      <c r="AE140" s="8">
        <v>1078556.46239</v>
      </c>
      <c r="AF140" s="8">
        <v>0</v>
      </c>
      <c r="AG140" s="1" t="s">
        <v>123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519</v>
      </c>
      <c r="AZ140" s="2">
        <v>0</v>
      </c>
      <c r="BA140" s="2">
        <v>0</v>
      </c>
      <c r="BB140" s="2">
        <v>0</v>
      </c>
      <c r="BC140" s="1" t="s">
        <v>324</v>
      </c>
      <c r="BD140" s="56">
        <v>115240.16281816356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21.6</v>
      </c>
      <c r="F141" s="9">
        <v>34</v>
      </c>
      <c r="G141" s="9">
        <v>0</v>
      </c>
      <c r="H141" s="9">
        <v>0</v>
      </c>
      <c r="I141" s="9">
        <v>97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322</v>
      </c>
      <c r="AA141" s="8">
        <v>1321533.0213305</v>
      </c>
      <c r="AB141" s="8">
        <v>26185</v>
      </c>
      <c r="AC141" s="8">
        <v>1295348.0213305</v>
      </c>
      <c r="AD141" s="8">
        <v>0</v>
      </c>
      <c r="AE141" s="8">
        <v>1321533.0213305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324</v>
      </c>
      <c r="BD141" s="56">
        <v>0</v>
      </c>
    </row>
    <row r="142" spans="1:56" ht="27.75" customHeight="1" x14ac:dyDescent="0.45">
      <c r="A142" s="3">
        <v>45756</v>
      </c>
      <c r="B142" s="14" t="s">
        <v>447</v>
      </c>
      <c r="C142" s="9" t="s">
        <v>295</v>
      </c>
      <c r="D142" s="13" t="s">
        <v>296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132</v>
      </c>
      <c r="T142" s="12">
        <v>45785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7517</v>
      </c>
      <c r="AC142" s="8">
        <v>2401.7000000000007</v>
      </c>
      <c r="AD142" s="8">
        <v>0</v>
      </c>
      <c r="AE142" s="8">
        <v>0</v>
      </c>
      <c r="AF142" s="8" t="s">
        <v>402</v>
      </c>
      <c r="AG142" s="1" t="s">
        <v>124</v>
      </c>
      <c r="AH142" s="1" t="s">
        <v>72</v>
      </c>
      <c r="AI142" s="1">
        <v>3</v>
      </c>
      <c r="AJ142" s="3">
        <v>45785</v>
      </c>
      <c r="AK142" s="3">
        <v>0</v>
      </c>
      <c r="AL142" s="3">
        <v>45775</v>
      </c>
      <c r="AM142" s="3">
        <v>45782</v>
      </c>
      <c r="AN142" s="3">
        <v>45783</v>
      </c>
      <c r="AO142" s="3">
        <v>45783</v>
      </c>
      <c r="AP142" s="3">
        <v>45780</v>
      </c>
      <c r="AQ142" s="3">
        <v>45784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179.52707500000005</v>
      </c>
    </row>
    <row r="143" spans="1:56" ht="27.75" customHeight="1" x14ac:dyDescent="0.45">
      <c r="A143" s="3">
        <v>45756</v>
      </c>
      <c r="B143" s="14" t="s">
        <v>447</v>
      </c>
      <c r="C143" s="9" t="s">
        <v>295</v>
      </c>
      <c r="D143" s="13" t="s">
        <v>297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132</v>
      </c>
      <c r="T143" s="12">
        <v>45785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 t="s">
        <v>402</v>
      </c>
      <c r="AG143" s="1" t="s">
        <v>124</v>
      </c>
      <c r="AH143" s="1" t="s">
        <v>72</v>
      </c>
      <c r="AI143" s="1">
        <v>3</v>
      </c>
      <c r="AJ143" s="3">
        <v>45785</v>
      </c>
      <c r="AK143" s="3">
        <v>0</v>
      </c>
      <c r="AL143" s="3">
        <v>45775</v>
      </c>
      <c r="AM143" s="3">
        <v>45782</v>
      </c>
      <c r="AN143" s="3">
        <v>45783</v>
      </c>
      <c r="AO143" s="3">
        <v>45783</v>
      </c>
      <c r="AP143" s="3">
        <v>45780</v>
      </c>
      <c r="AQ143" s="3">
        <v>45784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741.42282499999999</v>
      </c>
    </row>
    <row r="144" spans="1:56" ht="27.75" customHeight="1" x14ac:dyDescent="0.45">
      <c r="A144" s="3">
        <v>45756</v>
      </c>
      <c r="B144" s="14" t="s">
        <v>447</v>
      </c>
      <c r="C144" s="9" t="s">
        <v>295</v>
      </c>
      <c r="D144" s="13" t="s">
        <v>425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93</v>
      </c>
      <c r="M144" s="10">
        <v>24</v>
      </c>
      <c r="N144" s="9">
        <v>37</v>
      </c>
      <c r="O144" s="9">
        <v>50</v>
      </c>
      <c r="P144" s="10">
        <v>136.92359711999998</v>
      </c>
      <c r="Q144" s="10">
        <v>0</v>
      </c>
      <c r="R144" s="10">
        <v>136.92359711999998</v>
      </c>
      <c r="S144" s="9" t="s">
        <v>132</v>
      </c>
      <c r="T144" s="12">
        <v>45785</v>
      </c>
      <c r="U144" s="11">
        <v>5000</v>
      </c>
      <c r="V144" s="10">
        <v>0</v>
      </c>
      <c r="W144" s="10">
        <v>5000</v>
      </c>
      <c r="X144" s="10">
        <v>4910</v>
      </c>
      <c r="Y144" s="10">
        <v>94.5</v>
      </c>
      <c r="Z144" s="9" t="s">
        <v>84</v>
      </c>
      <c r="AA144" s="8">
        <v>93.731715000000008</v>
      </c>
      <c r="AB144" s="8">
        <v>93.731715000000008</v>
      </c>
      <c r="AC144" s="8">
        <v>0</v>
      </c>
      <c r="AD144" s="8">
        <v>0</v>
      </c>
      <c r="AE144" s="8">
        <v>0</v>
      </c>
      <c r="AF144" s="8" t="s">
        <v>402</v>
      </c>
      <c r="AG144" s="1" t="s">
        <v>61</v>
      </c>
      <c r="AH144" s="1" t="s">
        <v>72</v>
      </c>
      <c r="AI144" s="1">
        <v>3</v>
      </c>
      <c r="AJ144" s="3">
        <v>45785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>
        <v>45756</v>
      </c>
      <c r="B145" s="14" t="s">
        <v>448</v>
      </c>
      <c r="C145" s="9" t="s">
        <v>257</v>
      </c>
      <c r="D145" s="13" t="s">
        <v>401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45782</v>
      </c>
      <c r="U145" s="11">
        <v>5000</v>
      </c>
      <c r="V145" s="10">
        <v>0</v>
      </c>
      <c r="W145" s="10">
        <v>5000</v>
      </c>
      <c r="X145" s="10">
        <v>5000</v>
      </c>
      <c r="Y145" s="10">
        <v>0</v>
      </c>
      <c r="Z145" s="9" t="s">
        <v>84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402</v>
      </c>
      <c r="AG145" s="1" t="s">
        <v>61</v>
      </c>
      <c r="AH145" s="1" t="s">
        <v>68</v>
      </c>
      <c r="AI145" s="1">
        <v>4</v>
      </c>
      <c r="AJ145" s="3">
        <v>45782</v>
      </c>
      <c r="AK145" s="3">
        <v>45778</v>
      </c>
      <c r="AL145" s="3">
        <v>45772</v>
      </c>
      <c r="AM145" s="3">
        <v>45779</v>
      </c>
      <c r="AN145" s="3">
        <v>45780</v>
      </c>
      <c r="AO145" s="3">
        <v>45780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>
        <v>45756</v>
      </c>
      <c r="B146" s="14" t="s">
        <v>448</v>
      </c>
      <c r="C146" s="9" t="s">
        <v>257</v>
      </c>
      <c r="D146" s="13" t="s">
        <v>423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45782</v>
      </c>
      <c r="U146" s="11">
        <v>5000</v>
      </c>
      <c r="V146" s="10">
        <v>0</v>
      </c>
      <c r="W146" s="10">
        <v>5000</v>
      </c>
      <c r="X146" s="10">
        <v>5000</v>
      </c>
      <c r="Y146" s="10">
        <v>0</v>
      </c>
      <c r="Z146" s="9" t="s">
        <v>84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402</v>
      </c>
      <c r="AG146" s="1" t="s">
        <v>61</v>
      </c>
      <c r="AH146" s="1" t="s">
        <v>68</v>
      </c>
      <c r="AI146" s="1">
        <v>4</v>
      </c>
      <c r="AJ146" s="3">
        <v>45782</v>
      </c>
      <c r="AK146" s="3">
        <v>45778</v>
      </c>
      <c r="AL146" s="3">
        <v>45772</v>
      </c>
      <c r="AM146" s="3">
        <v>45779</v>
      </c>
      <c r="AN146" s="3">
        <v>45780</v>
      </c>
      <c r="AO146" s="3">
        <v>45780</v>
      </c>
      <c r="AP146" s="3">
        <v>45777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257</v>
      </c>
      <c r="D147" s="13" t="s">
        <v>61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45807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84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 t="s">
        <v>402</v>
      </c>
      <c r="AG147" s="1" t="s">
        <v>61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824.9634249999998</v>
      </c>
    </row>
    <row r="148" spans="1:56" ht="27.75" customHeight="1" x14ac:dyDescent="0.45">
      <c r="A148" s="3" t="s">
        <v>145</v>
      </c>
      <c r="B148" s="14" t="s">
        <v>145</v>
      </c>
      <c r="C148" s="9" t="s">
        <v>282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84</v>
      </c>
      <c r="AA148" s="8">
        <v>39674.800000000003</v>
      </c>
      <c r="AB148" s="8">
        <v>0</v>
      </c>
      <c r="AC148" s="8">
        <v>39674.800000000003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2965.6913</v>
      </c>
    </row>
    <row r="149" spans="1:56" ht="27.75" customHeight="1" x14ac:dyDescent="0.45">
      <c r="A149" s="3" t="s">
        <v>145</v>
      </c>
      <c r="B149" s="14" t="s">
        <v>145</v>
      </c>
      <c r="C149" s="9" t="s">
        <v>295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132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741.42282499999999</v>
      </c>
    </row>
    <row r="150" spans="1:56" ht="27.75" customHeight="1" x14ac:dyDescent="0.45">
      <c r="A150" s="3" t="s">
        <v>145</v>
      </c>
      <c r="B150" s="14" t="s">
        <v>145</v>
      </c>
      <c r="C150" s="9" t="s">
        <v>295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132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72</v>
      </c>
      <c r="AI150" s="1">
        <v>3</v>
      </c>
      <c r="AJ150" s="3">
        <v>45807</v>
      </c>
      <c r="AK150" s="3">
        <v>0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45806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741.42282499999999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90479.631714999996</v>
      </c>
      <c r="AB151" s="8">
        <v>7610.7317149999999</v>
      </c>
      <c r="AC151" s="8">
        <v>82868.899999999994</v>
      </c>
      <c r="AD151" s="8">
        <v>0</v>
      </c>
      <c r="AE151" s="8">
        <v>20955</v>
      </c>
      <c r="AF151" s="8" t="s">
        <v>58</v>
      </c>
      <c r="AG151" s="1" t="s">
        <v>122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145</v>
      </c>
      <c r="B152" s="14" t="s">
        <v>145</v>
      </c>
      <c r="C152" s="9" t="s">
        <v>282</v>
      </c>
      <c r="D152" s="13" t="s">
        <v>61</v>
      </c>
      <c r="E152" s="9">
        <v>23</v>
      </c>
      <c r="F152" s="9">
        <v>34</v>
      </c>
      <c r="G152" s="9" t="s">
        <v>195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197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196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195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197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123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196</v>
      </c>
      <c r="BD153" s="56">
        <v>0</v>
      </c>
    </row>
    <row r="154" spans="1:56" ht="27.75" customHeight="1" x14ac:dyDescent="0.45">
      <c r="A154" s="3">
        <v>45772</v>
      </c>
      <c r="B154" s="14" t="s">
        <v>553</v>
      </c>
      <c r="C154" s="9" t="s">
        <v>539</v>
      </c>
      <c r="D154" s="13" t="s">
        <v>540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275</v>
      </c>
      <c r="AA154" s="8">
        <v>10756.900000000001</v>
      </c>
      <c r="AB154" s="8">
        <v>5451</v>
      </c>
      <c r="AC154" s="8">
        <v>5305.9000000000015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45785</v>
      </c>
      <c r="AK154" s="3">
        <v>0</v>
      </c>
      <c r="AL154" s="3">
        <v>45776</v>
      </c>
      <c r="AM154" s="3">
        <v>45783</v>
      </c>
      <c r="AN154" s="3">
        <v>45784</v>
      </c>
      <c r="AO154" s="3">
        <v>45784</v>
      </c>
      <c r="AP154" s="3">
        <v>45780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554</v>
      </c>
      <c r="AZ154" s="2">
        <v>0</v>
      </c>
      <c r="BA154" s="2">
        <v>0</v>
      </c>
      <c r="BB154" s="2">
        <v>0</v>
      </c>
      <c r="BC154" s="1" t="s">
        <v>108</v>
      </c>
      <c r="BD154" s="56">
        <v>467.80351666666672</v>
      </c>
    </row>
    <row r="155" spans="1:56" ht="27.75" customHeight="1" x14ac:dyDescent="0.45">
      <c r="A155" s="3">
        <v>45749</v>
      </c>
      <c r="B155" s="14" t="s">
        <v>397</v>
      </c>
      <c r="C155" s="9" t="s">
        <v>398</v>
      </c>
      <c r="D155" s="13" t="s">
        <v>399</v>
      </c>
      <c r="E155" s="9">
        <v>23</v>
      </c>
      <c r="F155" s="9">
        <v>37</v>
      </c>
      <c r="G155" s="9" t="s">
        <v>60</v>
      </c>
      <c r="H155" s="9" t="s">
        <v>66</v>
      </c>
      <c r="I155" s="9">
        <v>115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80</v>
      </c>
      <c r="P155" s="10">
        <v>378.94530662399995</v>
      </c>
      <c r="Q155" s="10">
        <v>0</v>
      </c>
      <c r="R155" s="10">
        <v>378.94530662399995</v>
      </c>
      <c r="S155" s="9" t="s">
        <v>71</v>
      </c>
      <c r="T155" s="12">
        <v>45789</v>
      </c>
      <c r="U155" s="11">
        <v>8000</v>
      </c>
      <c r="V155" s="10">
        <v>0</v>
      </c>
      <c r="W155" s="10">
        <v>8000</v>
      </c>
      <c r="X155" s="10">
        <v>8400</v>
      </c>
      <c r="Y155" s="10">
        <v>0</v>
      </c>
      <c r="Z155" s="9" t="s">
        <v>275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300</v>
      </c>
      <c r="AG155" s="1" t="s">
        <v>125</v>
      </c>
      <c r="AH155" s="1" t="s">
        <v>68</v>
      </c>
      <c r="AI155" s="1">
        <v>4</v>
      </c>
      <c r="AJ155" s="3">
        <v>45789</v>
      </c>
      <c r="AK155" s="3">
        <v>45785</v>
      </c>
      <c r="AL155" s="3">
        <v>45779</v>
      </c>
      <c r="AM155" s="3">
        <v>45786</v>
      </c>
      <c r="AN155" s="3">
        <v>45787</v>
      </c>
      <c r="AO155" s="3">
        <v>45787</v>
      </c>
      <c r="AP155" s="3">
        <v>45784</v>
      </c>
      <c r="AQ155" s="3">
        <v>45788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587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45772</v>
      </c>
      <c r="B156" s="14" t="s">
        <v>573</v>
      </c>
      <c r="C156" s="9" t="s">
        <v>555</v>
      </c>
      <c r="D156" s="13" t="s">
        <v>556</v>
      </c>
      <c r="E156" s="9">
        <v>23</v>
      </c>
      <c r="F156" s="9">
        <v>36</v>
      </c>
      <c r="G156" s="9" t="s">
        <v>60</v>
      </c>
      <c r="H156" s="9" t="s">
        <v>66</v>
      </c>
      <c r="I156" s="9">
        <v>110</v>
      </c>
      <c r="J156" s="9" t="s">
        <v>57</v>
      </c>
      <c r="K156" s="9">
        <v>5</v>
      </c>
      <c r="L156" s="9" t="s">
        <v>239</v>
      </c>
      <c r="M156" s="10">
        <v>24</v>
      </c>
      <c r="N156" s="9">
        <v>39</v>
      </c>
      <c r="O156" s="9">
        <v>60</v>
      </c>
      <c r="P156" s="10">
        <v>173.18984716799994</v>
      </c>
      <c r="Q156" s="10">
        <v>0</v>
      </c>
      <c r="R156" s="10">
        <v>173.18984716799994</v>
      </c>
      <c r="S156" s="9" t="s">
        <v>71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275</v>
      </c>
      <c r="AA156" s="8">
        <v>5238.75</v>
      </c>
      <c r="AB156" s="8">
        <v>1334</v>
      </c>
      <c r="AC156" s="8">
        <v>3904.75</v>
      </c>
      <c r="AD156" s="8">
        <v>1334</v>
      </c>
      <c r="AE156" s="8">
        <v>3904.75</v>
      </c>
      <c r="AF156" s="8" t="s">
        <v>300</v>
      </c>
      <c r="AG156" s="1" t="s">
        <v>122</v>
      </c>
      <c r="AH156" s="1" t="s">
        <v>68</v>
      </c>
      <c r="AI156" s="1">
        <v>4</v>
      </c>
      <c r="AJ156" s="3">
        <v>45790</v>
      </c>
      <c r="AK156" s="3">
        <v>45786</v>
      </c>
      <c r="AL156" s="3">
        <v>45780</v>
      </c>
      <c r="AM156" s="3">
        <v>45787</v>
      </c>
      <c r="AN156" s="3">
        <v>45788</v>
      </c>
      <c r="AO156" s="3">
        <v>45788</v>
      </c>
      <c r="AP156" s="3">
        <v>45785</v>
      </c>
      <c r="AQ156" s="3">
        <v>45789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344.26879166666663</v>
      </c>
    </row>
    <row r="157" spans="1:56" ht="27.75" customHeight="1" x14ac:dyDescent="0.45">
      <c r="A157" s="3" t="s">
        <v>145</v>
      </c>
      <c r="B157" s="14" t="s">
        <v>145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275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948.4000166666666</v>
      </c>
    </row>
    <row r="158" spans="1:56" ht="27.75" customHeight="1" x14ac:dyDescent="0.45">
      <c r="A158" s="3">
        <v>45727</v>
      </c>
      <c r="B158" s="14" t="s">
        <v>363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240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275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278</v>
      </c>
      <c r="AG158" s="1" t="s">
        <v>122</v>
      </c>
      <c r="AH158" s="1" t="s">
        <v>162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157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102.23013166666668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275</v>
      </c>
      <c r="AA159" s="8">
        <v>27912.060000000005</v>
      </c>
      <c r="AB159" s="8">
        <v>6785</v>
      </c>
      <c r="AC159" s="8">
        <v>21127.060000000005</v>
      </c>
      <c r="AD159" s="8">
        <v>1334</v>
      </c>
      <c r="AE159" s="8">
        <v>5064.26</v>
      </c>
      <c r="AF159" s="8" t="s">
        <v>58</v>
      </c>
      <c r="AG159" s="1" t="s">
        <v>122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276</v>
      </c>
      <c r="BD159" s="56">
        <v>0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100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319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0</v>
      </c>
      <c r="AF160" s="8" t="s">
        <v>320</v>
      </c>
      <c r="AG160" s="1" t="s">
        <v>123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340</v>
      </c>
      <c r="AZ160" s="2">
        <v>0</v>
      </c>
      <c r="BA160" s="2">
        <v>0</v>
      </c>
      <c r="BB160" s="2">
        <v>0</v>
      </c>
      <c r="BC160" s="1" t="s">
        <v>120</v>
      </c>
      <c r="BD160" s="56">
        <v>0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100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319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320</v>
      </c>
      <c r="AG161" s="1" t="s">
        <v>123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340</v>
      </c>
      <c r="AZ161" s="2">
        <v>0</v>
      </c>
      <c r="BA161" s="2">
        <v>0</v>
      </c>
      <c r="BB161" s="2">
        <v>0</v>
      </c>
      <c r="BC161" s="1" t="s">
        <v>120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156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320</v>
      </c>
      <c r="AG162" s="1" t="s">
        <v>123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100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319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120</v>
      </c>
      <c r="BD163" s="56">
        <v>20669.966015416667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101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122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100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101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320</v>
      </c>
      <c r="AG165" s="1" t="s">
        <v>122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14645.084321243019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100</v>
      </c>
      <c r="T166" s="12" t="s">
        <v>141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319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 t="s">
        <v>141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323</v>
      </c>
      <c r="AZ166" s="2">
        <v>0</v>
      </c>
      <c r="BA166" s="2">
        <v>0</v>
      </c>
      <c r="BB166" s="2">
        <v>0</v>
      </c>
      <c r="BC166" s="1" t="s">
        <v>120</v>
      </c>
      <c r="BD166" s="56">
        <v>0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141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319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141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1028658.6818200002</v>
      </c>
      <c r="AB168" s="8">
        <v>107569.00000000001</v>
      </c>
      <c r="AC168" s="8">
        <v>921089.68182000006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0</v>
      </c>
    </row>
    <row r="169" spans="1:56" ht="27.75" customHeight="1" x14ac:dyDescent="0.45">
      <c r="A169" s="3">
        <v>45738</v>
      </c>
      <c r="B169" s="14" t="s">
        <v>385</v>
      </c>
      <c r="C169" s="9" t="s">
        <v>149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132</v>
      </c>
      <c r="T169" s="12">
        <v>45782</v>
      </c>
      <c r="U169" s="11">
        <v>4563</v>
      </c>
      <c r="V169" s="10">
        <v>4168</v>
      </c>
      <c r="W169" s="10">
        <v>395</v>
      </c>
      <c r="X169" s="10">
        <v>0</v>
      </c>
      <c r="Y169" s="10">
        <v>0</v>
      </c>
      <c r="Z169" s="9" t="s">
        <v>85</v>
      </c>
      <c r="AA169" s="8">
        <v>446.97015000000005</v>
      </c>
      <c r="AB169" s="8">
        <v>446.97015000000005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45782</v>
      </c>
      <c r="AK169" s="3">
        <v>0</v>
      </c>
      <c r="AL169" s="3">
        <v>0</v>
      </c>
      <c r="AM169" s="3">
        <v>0</v>
      </c>
      <c r="AN169" s="3">
        <v>0</v>
      </c>
      <c r="AO169" s="3">
        <v>45781</v>
      </c>
      <c r="AP169" s="3">
        <v>45777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145</v>
      </c>
      <c r="B170" s="14" t="s">
        <v>145</v>
      </c>
      <c r="C170" s="9" t="s">
        <v>149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1553</v>
      </c>
      <c r="AC170" s="8">
        <v>9762.7000000000007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1</v>
      </c>
      <c r="AJ170" s="3">
        <v>45807</v>
      </c>
      <c r="AK170" s="3">
        <v>0</v>
      </c>
      <c r="AL170" s="3">
        <v>0</v>
      </c>
      <c r="AM170" s="3">
        <v>0</v>
      </c>
      <c r="AN170" s="3">
        <v>0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788.28378777777766</v>
      </c>
    </row>
    <row r="171" spans="1:56" ht="27.75" customHeight="1" x14ac:dyDescent="0.45">
      <c r="A171" s="3" t="s">
        <v>145</v>
      </c>
      <c r="B171" s="14" t="s">
        <v>145</v>
      </c>
      <c r="C171" s="9" t="s">
        <v>152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3925.4396133333335</v>
      </c>
    </row>
    <row r="172" spans="1:56" ht="27.75" customHeight="1" x14ac:dyDescent="0.45">
      <c r="A172" s="3" t="s">
        <v>145</v>
      </c>
      <c r="B172" s="14" t="s">
        <v>145</v>
      </c>
      <c r="C172" s="9" t="s">
        <v>202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214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958.79990555555537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72252.770149999997</v>
      </c>
      <c r="AB173" s="8">
        <v>1999.9701500000001</v>
      </c>
      <c r="AC173" s="8">
        <v>70252.800000000003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 t="s">
        <v>145</v>
      </c>
      <c r="B174" s="14" t="s">
        <v>145</v>
      </c>
      <c r="C174" s="9" t="s">
        <v>222</v>
      </c>
      <c r="D174" s="13" t="s">
        <v>403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209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163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24866.6</v>
      </c>
      <c r="AF174" s="8">
        <v>0</v>
      </c>
      <c r="AG174" s="1" t="s">
        <v>122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2234.1258622222217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163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 t="s">
        <v>58</v>
      </c>
      <c r="AG175" s="1" t="s">
        <v>125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 t="s">
        <v>145</v>
      </c>
      <c r="B176" s="14" t="s">
        <v>145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242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124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542.13559111111113</v>
      </c>
    </row>
    <row r="177" spans="1:56" ht="27.75" customHeight="1" x14ac:dyDescent="0.45">
      <c r="A177" s="3" t="s">
        <v>145</v>
      </c>
      <c r="B177" s="14" t="s">
        <v>145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242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126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242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243</v>
      </c>
      <c r="BD178" s="56">
        <v>0</v>
      </c>
    </row>
    <row r="179" spans="1:56" ht="27.75" customHeight="1" x14ac:dyDescent="0.45">
      <c r="A179" s="3">
        <v>45723</v>
      </c>
      <c r="B179" s="14" t="s">
        <v>358</v>
      </c>
      <c r="C179" s="9" t="s">
        <v>113</v>
      </c>
      <c r="D179" s="13" t="s">
        <v>158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45784</v>
      </c>
      <c r="U179" s="11">
        <v>10000</v>
      </c>
      <c r="V179" s="10">
        <v>4046</v>
      </c>
      <c r="W179" s="10">
        <v>5954</v>
      </c>
      <c r="X179" s="10">
        <v>11046</v>
      </c>
      <c r="Y179" s="10">
        <v>0</v>
      </c>
      <c r="Z179" s="9" t="s">
        <v>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278</v>
      </c>
      <c r="AG179" s="1" t="s">
        <v>123</v>
      </c>
      <c r="AH179" s="1" t="s">
        <v>68</v>
      </c>
      <c r="AI179" s="1">
        <v>4</v>
      </c>
      <c r="AJ179" s="3">
        <v>45784</v>
      </c>
      <c r="AK179" s="3">
        <v>45780</v>
      </c>
      <c r="AL179" s="3">
        <v>45774</v>
      </c>
      <c r="AM179" s="3">
        <v>45781</v>
      </c>
      <c r="AN179" s="3">
        <v>45782</v>
      </c>
      <c r="AO179" s="3">
        <v>45782</v>
      </c>
      <c r="AP179" s="3">
        <v>45779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0</v>
      </c>
    </row>
    <row r="180" spans="1:56" ht="27.75" customHeight="1" x14ac:dyDescent="0.45">
      <c r="A180" s="3">
        <v>45723</v>
      </c>
      <c r="B180" s="14" t="s">
        <v>358</v>
      </c>
      <c r="C180" s="9" t="s">
        <v>113</v>
      </c>
      <c r="D180" s="13" t="s">
        <v>158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45791</v>
      </c>
      <c r="U180" s="11">
        <v>20000</v>
      </c>
      <c r="V180" s="10">
        <v>0</v>
      </c>
      <c r="W180" s="10">
        <v>20000</v>
      </c>
      <c r="X180" s="10">
        <v>8400</v>
      </c>
      <c r="Y180" s="10">
        <v>12180</v>
      </c>
      <c r="Z180" s="9" t="s">
        <v>89</v>
      </c>
      <c r="AA180" s="8">
        <v>15143.759399999999</v>
      </c>
      <c r="AB180" s="8">
        <v>15143.759399999999</v>
      </c>
      <c r="AC180" s="8">
        <v>0</v>
      </c>
      <c r="AD180" s="8">
        <v>15143.759399999999</v>
      </c>
      <c r="AE180" s="8">
        <v>0</v>
      </c>
      <c r="AF180" s="8" t="s">
        <v>278</v>
      </c>
      <c r="AG180" s="1" t="s">
        <v>61</v>
      </c>
      <c r="AH180" s="1" t="s">
        <v>68</v>
      </c>
      <c r="AI180" s="1">
        <v>4</v>
      </c>
      <c r="AJ180" s="3">
        <v>45791</v>
      </c>
      <c r="AK180" s="3">
        <v>45787</v>
      </c>
      <c r="AL180" s="3">
        <v>45781</v>
      </c>
      <c r="AM180" s="3">
        <v>45788</v>
      </c>
      <c r="AN180" s="3">
        <v>45789</v>
      </c>
      <c r="AO180" s="3">
        <v>45789</v>
      </c>
      <c r="AP180" s="3">
        <v>45786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45723</v>
      </c>
      <c r="B181" s="14" t="s">
        <v>359</v>
      </c>
      <c r="C181" s="9" t="s">
        <v>113</v>
      </c>
      <c r="D181" s="13" t="s">
        <v>158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45790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89</v>
      </c>
      <c r="AA181" s="8">
        <v>37299.899999999994</v>
      </c>
      <c r="AB181" s="8">
        <v>37299.899999999994</v>
      </c>
      <c r="AC181" s="8">
        <v>0</v>
      </c>
      <c r="AD181" s="8">
        <v>6147</v>
      </c>
      <c r="AE181" s="8">
        <v>31152.899999999994</v>
      </c>
      <c r="AF181" s="8" t="s">
        <v>278</v>
      </c>
      <c r="AG181" s="1" t="s">
        <v>122</v>
      </c>
      <c r="AH181" s="1" t="s">
        <v>68</v>
      </c>
      <c r="AI181" s="1">
        <v>4</v>
      </c>
      <c r="AJ181" s="3">
        <v>45790</v>
      </c>
      <c r="AK181" s="3">
        <v>45786</v>
      </c>
      <c r="AL181" s="3">
        <v>45780</v>
      </c>
      <c r="AM181" s="3">
        <v>45787</v>
      </c>
      <c r="AN181" s="3">
        <v>45788</v>
      </c>
      <c r="AO181" s="3">
        <v>45788</v>
      </c>
      <c r="AP181" s="3">
        <v>45785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0</v>
      </c>
    </row>
    <row r="182" spans="1:56" ht="27.75" customHeight="1" x14ac:dyDescent="0.45">
      <c r="A182" s="3">
        <v>45723</v>
      </c>
      <c r="B182" s="14" t="s">
        <v>360</v>
      </c>
      <c r="C182" s="9" t="s">
        <v>113</v>
      </c>
      <c r="D182" s="13" t="s">
        <v>158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45797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89</v>
      </c>
      <c r="AA182" s="8">
        <v>37299.899999999994</v>
      </c>
      <c r="AB182" s="8">
        <v>37299.899999999994</v>
      </c>
      <c r="AC182" s="8">
        <v>0</v>
      </c>
      <c r="AD182" s="8">
        <v>0</v>
      </c>
      <c r="AE182" s="8">
        <v>37299.899999999994</v>
      </c>
      <c r="AF182" s="8" t="s">
        <v>278</v>
      </c>
      <c r="AG182" s="1" t="s">
        <v>122</v>
      </c>
      <c r="AH182" s="1" t="s">
        <v>68</v>
      </c>
      <c r="AI182" s="1">
        <v>4</v>
      </c>
      <c r="AJ182" s="3">
        <v>45797</v>
      </c>
      <c r="AK182" s="3">
        <v>45793</v>
      </c>
      <c r="AL182" s="3">
        <v>45787</v>
      </c>
      <c r="AM182" s="3">
        <v>45794</v>
      </c>
      <c r="AN182" s="3">
        <v>45795</v>
      </c>
      <c r="AO182" s="3">
        <v>45795</v>
      </c>
      <c r="AP182" s="3">
        <v>45792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278</v>
      </c>
      <c r="AG183" s="1" t="s">
        <v>123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2564.5753466666665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89</v>
      </c>
      <c r="AA184" s="8">
        <v>114610.15939999997</v>
      </c>
      <c r="AB184" s="8">
        <v>89743.559399999984</v>
      </c>
      <c r="AC184" s="8">
        <v>24866.6</v>
      </c>
      <c r="AD184" s="8">
        <v>21290.759399999999</v>
      </c>
      <c r="AE184" s="8">
        <v>93319.4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109</v>
      </c>
      <c r="BD184" s="56">
        <v>0</v>
      </c>
    </row>
    <row r="185" spans="1:56" ht="27.75" customHeight="1" x14ac:dyDescent="0.45">
      <c r="A185" s="3">
        <v>45768</v>
      </c>
      <c r="B185" s="14" t="s">
        <v>529</v>
      </c>
      <c r="C185" s="9" t="s">
        <v>164</v>
      </c>
      <c r="D185" s="13" t="s">
        <v>165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45792</v>
      </c>
      <c r="U185" s="11">
        <v>50000</v>
      </c>
      <c r="V185" s="10">
        <v>5677</v>
      </c>
      <c r="W185" s="10">
        <v>44323</v>
      </c>
      <c r="X185" s="10">
        <v>0</v>
      </c>
      <c r="Y185" s="10">
        <v>46539.15</v>
      </c>
      <c r="Z185" s="9" t="s">
        <v>136</v>
      </c>
      <c r="AA185" s="8">
        <v>52631.34635</v>
      </c>
      <c r="AB185" s="8">
        <v>23178</v>
      </c>
      <c r="AC185" s="8">
        <v>29453.34635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166</v>
      </c>
      <c r="AI185" s="1">
        <v>2</v>
      </c>
      <c r="AJ185" s="3">
        <v>45792</v>
      </c>
      <c r="AK185" s="3">
        <v>0</v>
      </c>
      <c r="AL185" s="3">
        <v>45783</v>
      </c>
      <c r="AM185" s="3">
        <v>45790</v>
      </c>
      <c r="AN185" s="3">
        <v>0</v>
      </c>
      <c r="AO185" s="3">
        <v>45791</v>
      </c>
      <c r="AP185" s="3">
        <v>45787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3310.2288703361114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136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1522.9705944444447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136</v>
      </c>
      <c r="AA187" s="8">
        <v>66182.246350000001</v>
      </c>
      <c r="AB187" s="8">
        <v>23178</v>
      </c>
      <c r="AC187" s="8">
        <v>43004.246350000001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167</v>
      </c>
      <c r="BD187" s="56">
        <v>0</v>
      </c>
    </row>
  </sheetData>
  <autoFilter ref="A5:BD18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553D-0FB2-4003-B181-6122D5330FCA}">
  <sheetPr>
    <tabColor rgb="FFFFFF00"/>
  </sheetPr>
  <dimension ref="A1:BD196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4.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45779</v>
      </c>
      <c r="E3" s="81" t="s">
        <v>52</v>
      </c>
      <c r="F3" s="81"/>
      <c r="G3" s="82">
        <v>14.25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426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12000</v>
      </c>
      <c r="V16" s="10">
        <v>0</v>
      </c>
      <c r="W16" s="10">
        <v>12000</v>
      </c>
      <c r="X16" s="10">
        <v>0</v>
      </c>
      <c r="Y16" s="10">
        <v>12600</v>
      </c>
      <c r="Z16" s="9" t="s">
        <v>186</v>
      </c>
      <c r="AA16" s="8">
        <v>10561.32</v>
      </c>
      <c r="AB16" s="8">
        <v>0</v>
      </c>
      <c r="AC16" s="8">
        <v>10561.32</v>
      </c>
      <c r="AD16" s="8">
        <v>0</v>
      </c>
      <c r="AE16" s="8">
        <v>0</v>
      </c>
      <c r="AF16" s="8">
        <v>0</v>
      </c>
      <c r="AG16" s="1" t="s">
        <v>126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419</v>
      </c>
      <c r="AZ16" s="2">
        <v>0</v>
      </c>
      <c r="BA16" s="2">
        <v>0</v>
      </c>
      <c r="BB16" s="2">
        <v>0</v>
      </c>
      <c r="BC16" s="1" t="s">
        <v>104</v>
      </c>
      <c r="BD16" s="56">
        <v>766.98652800000013</v>
      </c>
    </row>
    <row r="17" spans="1:56" ht="27.75" customHeight="1" x14ac:dyDescent="0.45">
      <c r="A17" s="3">
        <v>45755</v>
      </c>
      <c r="B17" s="14" t="s">
        <v>428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186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3195.7771999999995</v>
      </c>
    </row>
    <row r="18" spans="1:56" ht="27.75" customHeight="1" x14ac:dyDescent="0.45">
      <c r="A18" s="3">
        <v>45755</v>
      </c>
      <c r="B18" s="14" t="s">
        <v>427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45785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186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45785</v>
      </c>
      <c r="AK18" s="3">
        <v>0</v>
      </c>
      <c r="AL18" s="3">
        <v>45776</v>
      </c>
      <c r="AM18" s="3">
        <v>45783</v>
      </c>
      <c r="AN18" s="3">
        <v>45784</v>
      </c>
      <c r="AO18" s="3">
        <v>45784</v>
      </c>
      <c r="AP18" s="3">
        <v>45780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1278.3108800000005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10500</v>
      </c>
      <c r="Y19" s="10">
        <v>15225</v>
      </c>
      <c r="Z19" s="9" t="s">
        <v>186</v>
      </c>
      <c r="AA19" s="8">
        <v>12548.901749999999</v>
      </c>
      <c r="AB19" s="8">
        <v>0</v>
      </c>
      <c r="AC19" s="8">
        <v>12548.901749999999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911.32913153333345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356.93761386527996</v>
      </c>
      <c r="Q20" s="10">
        <v>0</v>
      </c>
      <c r="R20" s="10">
        <v>356.93761386527996</v>
      </c>
      <c r="S20" s="9" t="s">
        <v>132</v>
      </c>
      <c r="T20" s="12">
        <v>45787</v>
      </c>
      <c r="U20" s="11">
        <v>10717</v>
      </c>
      <c r="V20" s="10">
        <v>0</v>
      </c>
      <c r="W20" s="10">
        <v>10717</v>
      </c>
      <c r="X20" s="10">
        <v>15340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145</v>
      </c>
      <c r="B21" s="14" t="s">
        <v>145</v>
      </c>
      <c r="C21" s="9" t="s">
        <v>339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186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145</v>
      </c>
      <c r="B22" s="14" t="s">
        <v>145</v>
      </c>
      <c r="C22" s="9" t="s">
        <v>559</v>
      </c>
      <c r="D22" s="13" t="s">
        <v>560</v>
      </c>
      <c r="E22" s="9">
        <v>19</v>
      </c>
      <c r="F22" s="9">
        <v>34</v>
      </c>
      <c r="G22" s="9" t="s">
        <v>60</v>
      </c>
      <c r="H22" s="9">
        <v>0</v>
      </c>
      <c r="I22" s="9">
        <v>68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186</v>
      </c>
      <c r="AA22" s="8">
        <v>4959.3500000000004</v>
      </c>
      <c r="AB22" s="8">
        <v>0</v>
      </c>
      <c r="AC22" s="8">
        <v>4959.3500000000004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360.15901777777782</v>
      </c>
    </row>
    <row r="23" spans="1:56" ht="27.75" customHeight="1" x14ac:dyDescent="0.45">
      <c r="A23" s="3" t="s">
        <v>145</v>
      </c>
      <c r="B23" s="14" t="s">
        <v>145</v>
      </c>
      <c r="C23" s="9" t="s">
        <v>253</v>
      </c>
      <c r="D23" s="13" t="s">
        <v>254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45807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186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45807</v>
      </c>
      <c r="AK23" s="3">
        <v>0</v>
      </c>
      <c r="AL23" s="3">
        <v>45797</v>
      </c>
      <c r="AM23" s="3">
        <v>45804</v>
      </c>
      <c r="AN23" s="3">
        <v>45805</v>
      </c>
      <c r="AO23" s="3">
        <v>45805</v>
      </c>
      <c r="AP23" s="3">
        <v>45802</v>
      </c>
      <c r="AQ23" s="3">
        <v>45806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7.75" customHeight="1" x14ac:dyDescent="0.45">
      <c r="A24" s="3">
        <v>45734</v>
      </c>
      <c r="B24" s="14" t="s">
        <v>374</v>
      </c>
      <c r="C24" s="9" t="s">
        <v>334</v>
      </c>
      <c r="D24" s="13" t="s">
        <v>310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333.05739839999995</v>
      </c>
      <c r="Q24" s="10">
        <v>0</v>
      </c>
      <c r="R24" s="10">
        <v>333.05739839999995</v>
      </c>
      <c r="S24" s="9" t="s">
        <v>132</v>
      </c>
      <c r="T24" s="12" t="s">
        <v>63</v>
      </c>
      <c r="U24" s="11">
        <v>10000</v>
      </c>
      <c r="V24" s="10">
        <v>0</v>
      </c>
      <c r="W24" s="10">
        <v>10000</v>
      </c>
      <c r="X24" s="10">
        <v>20810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124</v>
      </c>
      <c r="AH24" s="1" t="s">
        <v>72</v>
      </c>
      <c r="AI24" s="1">
        <v>3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186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169445.97175</v>
      </c>
      <c r="AB26" s="8">
        <v>0</v>
      </c>
      <c r="AC26" s="8">
        <v>169445.97175</v>
      </c>
      <c r="AD26" s="8">
        <v>0</v>
      </c>
      <c r="AE26" s="8">
        <v>0</v>
      </c>
      <c r="AF26" s="8" t="s">
        <v>58</v>
      </c>
      <c r="AG26" s="1" t="s">
        <v>126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123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408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45783</v>
      </c>
      <c r="U29" s="11">
        <v>5000</v>
      </c>
      <c r="V29" s="10">
        <v>0</v>
      </c>
      <c r="W29" s="10">
        <v>5000</v>
      </c>
      <c r="X29" s="10">
        <v>1835</v>
      </c>
      <c r="Y29" s="10">
        <v>3323.25</v>
      </c>
      <c r="Z29" s="9" t="s">
        <v>192</v>
      </c>
      <c r="AA29" s="8">
        <v>2924.8255574999998</v>
      </c>
      <c r="AB29" s="8">
        <v>2924.8255574999998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123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3118</v>
      </c>
      <c r="AC30" s="8">
        <v>5683.1</v>
      </c>
      <c r="AD30" s="8">
        <v>0</v>
      </c>
      <c r="AE30" s="8">
        <v>0</v>
      </c>
      <c r="AF30" s="8" t="s">
        <v>499</v>
      </c>
      <c r="AG30" s="1" t="s">
        <v>123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428.07635022222229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501</v>
      </c>
      <c r="AG32" s="1" t="s">
        <v>123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249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503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228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504</v>
      </c>
      <c r="AG36" s="1" t="s">
        <v>123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504</v>
      </c>
      <c r="AG37" s="1" t="s">
        <v>123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125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506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505</v>
      </c>
      <c r="AG40" s="1" t="s">
        <v>122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507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192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505</v>
      </c>
      <c r="AG41" s="1" t="s">
        <v>123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789.21186666666665</v>
      </c>
    </row>
    <row r="42" spans="1:56" ht="27.75" customHeight="1" x14ac:dyDescent="0.45">
      <c r="A42" s="3" t="s">
        <v>145</v>
      </c>
      <c r="B42" s="14" t="s">
        <v>145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192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122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9944.0695200000009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192</v>
      </c>
      <c r="AA43" s="8">
        <v>215827.6255575</v>
      </c>
      <c r="AB43" s="8">
        <v>10443.3755575</v>
      </c>
      <c r="AC43" s="8">
        <v>205384.25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194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279</v>
      </c>
      <c r="D44" s="13" t="s">
        <v>561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132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280</v>
      </c>
      <c r="AA44" s="8">
        <v>11525.250000000002</v>
      </c>
      <c r="AB44" s="8">
        <v>0</v>
      </c>
      <c r="AC44" s="8">
        <v>11525.250000000002</v>
      </c>
      <c r="AD44" s="8">
        <v>0</v>
      </c>
      <c r="AE44" s="8">
        <v>11525.250000000002</v>
      </c>
      <c r="AF44" s="8">
        <v>0</v>
      </c>
      <c r="AG44" s="1" t="s">
        <v>122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778.59466666666697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280</v>
      </c>
      <c r="AA45" s="8">
        <v>11525.250000000002</v>
      </c>
      <c r="AB45" s="8">
        <v>0</v>
      </c>
      <c r="AC45" s="8">
        <v>11525.250000000002</v>
      </c>
      <c r="AD45" s="8">
        <v>0</v>
      </c>
      <c r="AE45" s="8">
        <v>11525.250000000002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281</v>
      </c>
      <c r="BD45" s="56">
        <v>0</v>
      </c>
    </row>
    <row r="46" spans="1:56" ht="27.75" customHeight="1" x14ac:dyDescent="0.45">
      <c r="A46" s="3">
        <v>45721</v>
      </c>
      <c r="B46" s="14" t="s">
        <v>353</v>
      </c>
      <c r="C46" s="9" t="s">
        <v>151</v>
      </c>
      <c r="D46" s="13" t="s">
        <v>386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229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230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562</v>
      </c>
      <c r="D48" s="13" t="s">
        <v>563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150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1149.1877222222222</v>
      </c>
    </row>
    <row r="49" spans="1:56" ht="27.75" customHeight="1" x14ac:dyDescent="0.45">
      <c r="A49" s="3" t="s">
        <v>145</v>
      </c>
      <c r="B49" s="14" t="s">
        <v>145</v>
      </c>
      <c r="C49" s="9" t="s">
        <v>191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150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1080.5795000000001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150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45772</v>
      </c>
      <c r="B51" s="14" t="s">
        <v>564</v>
      </c>
      <c r="C51" s="9" t="s">
        <v>545</v>
      </c>
      <c r="D51" s="13" t="s">
        <v>546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45772</v>
      </c>
      <c r="B52" s="14" t="s">
        <v>564</v>
      </c>
      <c r="C52" s="9" t="s">
        <v>545</v>
      </c>
      <c r="D52" s="13" t="s">
        <v>547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2851</v>
      </c>
      <c r="AC52" s="8">
        <v>2527.4500000000007</v>
      </c>
      <c r="AD52" s="8">
        <v>0</v>
      </c>
      <c r="AE52" s="8">
        <v>0</v>
      </c>
      <c r="AF52" s="8">
        <v>0</v>
      </c>
      <c r="AG52" s="1" t="s">
        <v>124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181.97640000000004</v>
      </c>
    </row>
    <row r="53" spans="1:56" ht="27.75" customHeight="1" x14ac:dyDescent="0.45">
      <c r="A53" s="3">
        <v>45766</v>
      </c>
      <c r="B53" s="14" t="s">
        <v>473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466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467</v>
      </c>
      <c r="AG53" s="1" t="s">
        <v>124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8229.4500000000007</v>
      </c>
      <c r="AC54" s="8">
        <v>2527.4500000000007</v>
      </c>
      <c r="AD54" s="8">
        <v>0</v>
      </c>
      <c r="AE54" s="8">
        <v>0</v>
      </c>
      <c r="AF54" s="8" t="s">
        <v>58</v>
      </c>
      <c r="AG54" s="1" t="s">
        <v>126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45766</v>
      </c>
      <c r="B55" s="14" t="s">
        <v>483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240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271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304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122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45782</v>
      </c>
      <c r="U57" s="11">
        <v>50000</v>
      </c>
      <c r="V57" s="10">
        <v>0</v>
      </c>
      <c r="W57" s="10">
        <v>50000</v>
      </c>
      <c r="X57" s="10">
        <v>14280</v>
      </c>
      <c r="Y57" s="10">
        <v>37506</v>
      </c>
      <c r="Z57" s="9" t="s">
        <v>81</v>
      </c>
      <c r="AA57" s="8">
        <v>39296.911500000009</v>
      </c>
      <c r="AB57" s="8">
        <v>0</v>
      </c>
      <c r="AC57" s="8">
        <v>39296.911500000009</v>
      </c>
      <c r="AD57" s="8">
        <v>0</v>
      </c>
      <c r="AE57" s="8">
        <v>39296.911500000009</v>
      </c>
      <c r="AF57" s="8" t="s">
        <v>271</v>
      </c>
      <c r="AG57" s="1" t="s">
        <v>124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2969.09998</v>
      </c>
    </row>
    <row r="58" spans="1:56" ht="27.75" customHeight="1" x14ac:dyDescent="0.45">
      <c r="A58" s="3">
        <v>45766</v>
      </c>
      <c r="B58" s="14" t="s">
        <v>484</v>
      </c>
      <c r="C58" s="9" t="s">
        <v>151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470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45782</v>
      </c>
      <c r="U58" s="11">
        <v>5040</v>
      </c>
      <c r="V58" s="10">
        <v>0</v>
      </c>
      <c r="W58" s="10">
        <v>5040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271</v>
      </c>
      <c r="AG58" s="1" t="s">
        <v>123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45721</v>
      </c>
      <c r="B59" s="14" t="s">
        <v>356</v>
      </c>
      <c r="C59" s="9" t="s">
        <v>151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45782</v>
      </c>
      <c r="U59" s="11">
        <v>235</v>
      </c>
      <c r="V59" s="10">
        <v>0</v>
      </c>
      <c r="W59" s="10">
        <v>235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484</v>
      </c>
      <c r="C60" s="9" t="s">
        <v>151</v>
      </c>
      <c r="D60" s="13" t="s">
        <v>465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470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45782</v>
      </c>
      <c r="U60" s="11">
        <v>5040</v>
      </c>
      <c r="V60" s="10">
        <v>0</v>
      </c>
      <c r="W60" s="10">
        <v>5040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122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45712</v>
      </c>
      <c r="B61" s="14" t="s">
        <v>337</v>
      </c>
      <c r="C61" s="9" t="s">
        <v>111</v>
      </c>
      <c r="D61" s="13" t="s">
        <v>127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45782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5518.15</v>
      </c>
      <c r="AB61" s="8">
        <v>5518.15</v>
      </c>
      <c r="AC61" s="8">
        <v>0</v>
      </c>
      <c r="AD61" s="8">
        <v>0</v>
      </c>
      <c r="AE61" s="8">
        <v>5518.15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45782</v>
      </c>
      <c r="AK61" s="3">
        <v>45778</v>
      </c>
      <c r="AL61" s="3">
        <v>45771</v>
      </c>
      <c r="AM61" s="3">
        <v>45779</v>
      </c>
      <c r="AN61" s="3">
        <v>45780</v>
      </c>
      <c r="AO61" s="3">
        <v>45781</v>
      </c>
      <c r="AP61" s="3">
        <v>45777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45779</v>
      </c>
      <c r="B62" s="14" t="s">
        <v>137</v>
      </c>
      <c r="C62" s="9" t="s">
        <v>583</v>
      </c>
      <c r="D62" s="13" t="s">
        <v>59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45784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81</v>
      </c>
      <c r="AA62" s="8">
        <v>10756.900000000001</v>
      </c>
      <c r="AB62" s="8">
        <v>0</v>
      </c>
      <c r="AC62" s="8">
        <v>10756.900000000001</v>
      </c>
      <c r="AD62" s="8">
        <v>0</v>
      </c>
      <c r="AE62" s="8">
        <v>10756.900000000001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157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812.74355555555564</v>
      </c>
    </row>
    <row r="63" spans="1:56" ht="27.75" customHeight="1" x14ac:dyDescent="0.45">
      <c r="A63" s="3">
        <v>45756</v>
      </c>
      <c r="B63" s="14" t="s">
        <v>441</v>
      </c>
      <c r="C63" s="9" t="s">
        <v>111</v>
      </c>
      <c r="D63" s="13" t="s">
        <v>381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45784</v>
      </c>
      <c r="U63" s="11">
        <v>6000</v>
      </c>
      <c r="V63" s="10">
        <v>5895</v>
      </c>
      <c r="W63" s="10">
        <v>105</v>
      </c>
      <c r="X63" s="10">
        <v>6500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45771</v>
      </c>
      <c r="B64" s="14" t="s">
        <v>548</v>
      </c>
      <c r="C64" s="9" t="s">
        <v>154</v>
      </c>
      <c r="D64" s="13" t="s">
        <v>532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45784</v>
      </c>
      <c r="AK64" s="3">
        <v>45780</v>
      </c>
      <c r="AL64" s="3">
        <v>45773</v>
      </c>
      <c r="AM64" s="3">
        <v>45781</v>
      </c>
      <c r="AN64" s="3">
        <v>45782</v>
      </c>
      <c r="AO64" s="3">
        <v>45783</v>
      </c>
      <c r="AP64" s="3">
        <v>45779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45769</v>
      </c>
      <c r="B65" s="14" t="s">
        <v>533</v>
      </c>
      <c r="C65" s="9" t="s">
        <v>80</v>
      </c>
      <c r="D65" s="13" t="s">
        <v>508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81</v>
      </c>
      <c r="AA65" s="8">
        <v>3227.07</v>
      </c>
      <c r="AB65" s="8">
        <v>0</v>
      </c>
      <c r="AC65" s="8">
        <v>3227.07</v>
      </c>
      <c r="AD65" s="8">
        <v>0</v>
      </c>
      <c r="AE65" s="8">
        <v>3227.07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45787</v>
      </c>
      <c r="AK65" s="3">
        <v>45783</v>
      </c>
      <c r="AL65" s="3">
        <v>45776</v>
      </c>
      <c r="AM65" s="3">
        <v>45784</v>
      </c>
      <c r="AN65" s="3">
        <v>45785</v>
      </c>
      <c r="AO65" s="3">
        <v>45786</v>
      </c>
      <c r="AP65" s="3">
        <v>45782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144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243.82306666666665</v>
      </c>
    </row>
    <row r="66" spans="1:56" ht="27.75" customHeight="1" x14ac:dyDescent="0.45">
      <c r="A66" s="3">
        <v>45720</v>
      </c>
      <c r="B66" s="14" t="s">
        <v>348</v>
      </c>
      <c r="C66" s="9" t="s">
        <v>111</v>
      </c>
      <c r="D66" s="13" t="s">
        <v>341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45789</v>
      </c>
      <c r="U66" s="11">
        <v>5297</v>
      </c>
      <c r="V66" s="10">
        <v>0</v>
      </c>
      <c r="W66" s="10">
        <v>5297</v>
      </c>
      <c r="X66" s="10">
        <v>0</v>
      </c>
      <c r="Y66" s="10">
        <v>5561.85</v>
      </c>
      <c r="Z66" s="9" t="s">
        <v>81</v>
      </c>
      <c r="AA66" s="8">
        <v>5845.9281099999989</v>
      </c>
      <c r="AB66" s="8">
        <v>4000</v>
      </c>
      <c r="AC66" s="8">
        <v>1845.9281099999989</v>
      </c>
      <c r="AD66" s="8">
        <v>0</v>
      </c>
      <c r="AE66" s="8">
        <v>5845.9281099999989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45789</v>
      </c>
      <c r="AK66" s="3">
        <v>45785</v>
      </c>
      <c r="AL66" s="3">
        <v>45778</v>
      </c>
      <c r="AM66" s="3">
        <v>45786</v>
      </c>
      <c r="AN66" s="3">
        <v>45787</v>
      </c>
      <c r="AO66" s="3">
        <v>45788</v>
      </c>
      <c r="AP66" s="3">
        <v>45784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139.4701238666666</v>
      </c>
    </row>
    <row r="67" spans="1:56" ht="27.75" customHeight="1" x14ac:dyDescent="0.45">
      <c r="A67" s="3">
        <v>45752</v>
      </c>
      <c r="B67" s="14" t="s">
        <v>414</v>
      </c>
      <c r="C67" s="9" t="s">
        <v>80</v>
      </c>
      <c r="D67" s="13" t="s">
        <v>415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45790</v>
      </c>
      <c r="U67" s="11">
        <v>5000</v>
      </c>
      <c r="V67" s="10">
        <v>2000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45790</v>
      </c>
      <c r="AK67" s="3">
        <v>45786</v>
      </c>
      <c r="AL67" s="3">
        <v>45779</v>
      </c>
      <c r="AM67" s="3">
        <v>45787</v>
      </c>
      <c r="AN67" s="3">
        <v>45788</v>
      </c>
      <c r="AO67" s="3">
        <v>45789</v>
      </c>
      <c r="AP67" s="3">
        <v>45785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>
        <v>45756</v>
      </c>
      <c r="B68" s="14" t="s">
        <v>440</v>
      </c>
      <c r="C68" s="9" t="s">
        <v>111</v>
      </c>
      <c r="D68" s="13" t="s">
        <v>380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45791</v>
      </c>
      <c r="U68" s="11">
        <v>5000</v>
      </c>
      <c r="V68" s="10">
        <v>5021</v>
      </c>
      <c r="W68" s="10">
        <v>0</v>
      </c>
      <c r="X68" s="10">
        <v>10500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45791</v>
      </c>
      <c r="AK68" s="3">
        <v>45787</v>
      </c>
      <c r="AL68" s="3">
        <v>45780</v>
      </c>
      <c r="AM68" s="3">
        <v>45788</v>
      </c>
      <c r="AN68" s="3">
        <v>45789</v>
      </c>
      <c r="AO68" s="3">
        <v>45790</v>
      </c>
      <c r="AP68" s="3">
        <v>45786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45756</v>
      </c>
      <c r="B69" s="14" t="s">
        <v>443</v>
      </c>
      <c r="C69" s="9" t="s">
        <v>80</v>
      </c>
      <c r="D69" s="13" t="s">
        <v>444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45792</v>
      </c>
      <c r="U69" s="11">
        <v>6000</v>
      </c>
      <c r="V69" s="10">
        <v>0</v>
      </c>
      <c r="W69" s="10">
        <v>6000</v>
      </c>
      <c r="X69" s="10">
        <v>6505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45792</v>
      </c>
      <c r="AK69" s="3">
        <v>45788</v>
      </c>
      <c r="AL69" s="3">
        <v>45781</v>
      </c>
      <c r="AM69" s="3">
        <v>45789</v>
      </c>
      <c r="AN69" s="3">
        <v>45790</v>
      </c>
      <c r="AO69" s="3">
        <v>45791</v>
      </c>
      <c r="AP69" s="3">
        <v>45787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0</v>
      </c>
      <c r="B70" s="14" t="s">
        <v>263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45794</v>
      </c>
      <c r="U70" s="11">
        <v>5000</v>
      </c>
      <c r="V70" s="10">
        <v>338</v>
      </c>
      <c r="W70" s="10">
        <v>4662</v>
      </c>
      <c r="X70" s="10">
        <v>0</v>
      </c>
      <c r="Y70" s="10">
        <v>4895.1000000000004</v>
      </c>
      <c r="Z70" s="9" t="s">
        <v>81</v>
      </c>
      <c r="AA70" s="8">
        <v>5145.1230599999999</v>
      </c>
      <c r="AB70" s="8">
        <v>0</v>
      </c>
      <c r="AC70" s="8">
        <v>5145.1230599999999</v>
      </c>
      <c r="AD70" s="8">
        <v>0</v>
      </c>
      <c r="AE70" s="8">
        <v>5145.1230599999999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45794</v>
      </c>
      <c r="AK70" s="3">
        <v>45790</v>
      </c>
      <c r="AL70" s="3">
        <v>45783</v>
      </c>
      <c r="AM70" s="3">
        <v>45791</v>
      </c>
      <c r="AN70" s="3">
        <v>45792</v>
      </c>
      <c r="AO70" s="3">
        <v>45793</v>
      </c>
      <c r="AP70" s="3">
        <v>45789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388.74263120000001</v>
      </c>
    </row>
    <row r="71" spans="1:56" ht="27.75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customHeight="1" x14ac:dyDescent="0.45">
      <c r="A74" s="3">
        <v>45766</v>
      </c>
      <c r="B74" s="14" t="s">
        <v>479</v>
      </c>
      <c r="C74" s="9" t="s">
        <v>151</v>
      </c>
      <c r="D74" s="13" t="s">
        <v>302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1373</v>
      </c>
      <c r="V74" s="10">
        <v>0</v>
      </c>
      <c r="W74" s="10">
        <v>1373</v>
      </c>
      <c r="X74" s="10">
        <v>0</v>
      </c>
      <c r="Y74" s="10">
        <v>1441.65</v>
      </c>
      <c r="Z74" s="9" t="s">
        <v>81</v>
      </c>
      <c r="AA74" s="8">
        <v>1438.5607500000001</v>
      </c>
      <c r="AB74" s="8">
        <v>0</v>
      </c>
      <c r="AC74" s="8">
        <v>1438.5607500000001</v>
      </c>
      <c r="AD74" s="8">
        <v>0</v>
      </c>
      <c r="AE74" s="8">
        <v>1438.5607500000001</v>
      </c>
      <c r="AF74" s="8" t="s">
        <v>271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468</v>
      </c>
      <c r="AZ74" s="2">
        <v>0</v>
      </c>
      <c r="BA74" s="2">
        <v>0</v>
      </c>
      <c r="BB74" s="2">
        <v>0</v>
      </c>
      <c r="BC74" s="1" t="s">
        <v>107</v>
      </c>
      <c r="BD74" s="56">
        <v>108.69125666666667</v>
      </c>
    </row>
    <row r="75" spans="1:56" ht="27.75" customHeight="1" x14ac:dyDescent="0.45">
      <c r="A75" s="3">
        <v>45756</v>
      </c>
      <c r="B75" s="14" t="s">
        <v>442</v>
      </c>
      <c r="C75" s="9" t="s">
        <v>111</v>
      </c>
      <c r="D75" s="13" t="s">
        <v>420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354</v>
      </c>
      <c r="C76" s="9" t="s">
        <v>151</v>
      </c>
      <c r="D76" s="13" t="s">
        <v>342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971</v>
      </c>
      <c r="V76" s="10">
        <v>0</v>
      </c>
      <c r="W76" s="10">
        <v>971</v>
      </c>
      <c r="X76" s="10">
        <v>10610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354</v>
      </c>
      <c r="C77" s="9" t="s">
        <v>151</v>
      </c>
      <c r="D77" s="13" t="s">
        <v>303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111</v>
      </c>
      <c r="V77" s="10">
        <v>0</v>
      </c>
      <c r="W77" s="10">
        <v>111</v>
      </c>
      <c r="X77" s="10">
        <v>5600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45611</v>
      </c>
      <c r="B78" s="14" t="s">
        <v>237</v>
      </c>
      <c r="C78" s="9" t="s">
        <v>151</v>
      </c>
      <c r="D78" s="13" t="s">
        <v>131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67</v>
      </c>
      <c r="V78" s="10">
        <v>67</v>
      </c>
      <c r="W78" s="10">
        <v>0</v>
      </c>
      <c r="X78" s="10">
        <v>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45721</v>
      </c>
      <c r="B79" s="14" t="s">
        <v>356</v>
      </c>
      <c r="C79" s="9" t="s">
        <v>151</v>
      </c>
      <c r="D79" s="13" t="s">
        <v>343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734</v>
      </c>
      <c r="V79" s="10">
        <v>0</v>
      </c>
      <c r="W79" s="10">
        <v>734</v>
      </c>
      <c r="X79" s="10">
        <v>5520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80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1667.7075555555555</v>
      </c>
    </row>
    <row r="81" spans="1:56" ht="27.75" customHeight="1" x14ac:dyDescent="0.45">
      <c r="A81" s="3">
        <v>45740</v>
      </c>
      <c r="B81" s="14" t="s">
        <v>384</v>
      </c>
      <c r="C81" s="9" t="s">
        <v>80</v>
      </c>
      <c r="D81" s="13" t="s">
        <v>292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2500</v>
      </c>
      <c r="V81" s="10">
        <v>2825</v>
      </c>
      <c r="W81" s="10">
        <v>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145</v>
      </c>
      <c r="B82" s="14" t="s">
        <v>145</v>
      </c>
      <c r="C82" s="9" t="s">
        <v>98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 t="s">
        <v>63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43027.600000000006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3250.9742222222226</v>
      </c>
    </row>
    <row r="83" spans="1:56" ht="27.75" customHeight="1" x14ac:dyDescent="0.45">
      <c r="A83" s="3">
        <v>45720</v>
      </c>
      <c r="B83" s="14" t="s">
        <v>349</v>
      </c>
      <c r="C83" s="9" t="s">
        <v>111</v>
      </c>
      <c r="D83" s="13" t="s">
        <v>452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250.15613333333337</v>
      </c>
    </row>
    <row r="84" spans="1:56" ht="27.75" customHeight="1" x14ac:dyDescent="0.45">
      <c r="A84" s="3">
        <v>45681</v>
      </c>
      <c r="B84" s="14" t="s">
        <v>311</v>
      </c>
      <c r="C84" s="9" t="s">
        <v>80</v>
      </c>
      <c r="D84" s="13" t="s">
        <v>309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7.75" customHeight="1" x14ac:dyDescent="0.45">
      <c r="A85" s="3">
        <v>45705</v>
      </c>
      <c r="B85" s="14" t="s">
        <v>330</v>
      </c>
      <c r="C85" s="9" t="s">
        <v>151</v>
      </c>
      <c r="D85" s="13" t="s">
        <v>205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336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45674</v>
      </c>
      <c r="B86" s="14" t="s">
        <v>307</v>
      </c>
      <c r="C86" s="9" t="s">
        <v>151</v>
      </c>
      <c r="D86" s="13" t="s">
        <v>305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335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236</v>
      </c>
      <c r="C87" s="9" t="s">
        <v>151</v>
      </c>
      <c r="D87" s="13" t="s">
        <v>232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117</v>
      </c>
      <c r="V87" s="10">
        <v>0</v>
      </c>
      <c r="W87" s="10">
        <v>117</v>
      </c>
      <c r="X87" s="10">
        <v>10065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45523</v>
      </c>
      <c r="B88" s="14" t="s">
        <v>201</v>
      </c>
      <c r="C88" s="9" t="s">
        <v>151</v>
      </c>
      <c r="D88" s="13" t="s">
        <v>199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200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45752</v>
      </c>
      <c r="B90" s="14" t="s">
        <v>414</v>
      </c>
      <c r="C90" s="9" t="s">
        <v>80</v>
      </c>
      <c r="D90" s="13" t="s">
        <v>415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2000</v>
      </c>
      <c r="V90" s="10">
        <v>2000</v>
      </c>
      <c r="W90" s="10">
        <v>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45741</v>
      </c>
      <c r="B91" s="14" t="s">
        <v>387</v>
      </c>
      <c r="C91" s="9" t="s">
        <v>111</v>
      </c>
      <c r="D91" s="13" t="s">
        <v>382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4000</v>
      </c>
      <c r="V91" s="10">
        <v>2500</v>
      </c>
      <c r="W91" s="10">
        <v>1500</v>
      </c>
      <c r="X91" s="10">
        <v>4209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388</v>
      </c>
      <c r="C92" s="9" t="s">
        <v>111</v>
      </c>
      <c r="D92" s="13" t="s">
        <v>383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45667</v>
      </c>
      <c r="B93" s="14" t="s">
        <v>291</v>
      </c>
      <c r="C93" s="9" t="s">
        <v>111</v>
      </c>
      <c r="D93" s="13" t="s">
        <v>288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45720</v>
      </c>
      <c r="B94" s="14" t="s">
        <v>137</v>
      </c>
      <c r="C94" s="9" t="s">
        <v>111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45720</v>
      </c>
      <c r="B95" s="14" t="s">
        <v>137</v>
      </c>
      <c r="C95" s="9" t="s">
        <v>111</v>
      </c>
      <c r="D95" s="13" t="s">
        <v>289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45541</v>
      </c>
      <c r="B96" s="14" t="s">
        <v>207</v>
      </c>
      <c r="C96" s="9" t="s">
        <v>111</v>
      </c>
      <c r="D96" s="13" t="s">
        <v>208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213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298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45548</v>
      </c>
      <c r="B97" s="14" t="s">
        <v>211</v>
      </c>
      <c r="C97" s="9" t="s">
        <v>111</v>
      </c>
      <c r="D97" s="13" t="s">
        <v>210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144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45581</v>
      </c>
      <c r="B98" s="14" t="s">
        <v>217</v>
      </c>
      <c r="C98" s="9" t="s">
        <v>111</v>
      </c>
      <c r="D98" s="13" t="s">
        <v>218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313677.99342000007</v>
      </c>
      <c r="AB99" s="8">
        <v>14896.6</v>
      </c>
      <c r="AC99" s="8">
        <v>298781.39342000009</v>
      </c>
      <c r="AD99" s="8">
        <v>0</v>
      </c>
      <c r="AE99" s="8">
        <v>313677.99342000007</v>
      </c>
      <c r="AF99" s="8" t="s">
        <v>58</v>
      </c>
      <c r="AG99" s="1" t="s">
        <v>122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117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124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119</v>
      </c>
      <c r="BD100" s="56">
        <v>0</v>
      </c>
    </row>
    <row r="101" spans="1:56" ht="27.75" customHeight="1" x14ac:dyDescent="0.45">
      <c r="A101" s="3">
        <v>45751</v>
      </c>
      <c r="B101" s="14" t="s">
        <v>410</v>
      </c>
      <c r="C101" s="9" t="s">
        <v>86</v>
      </c>
      <c r="D101" s="13" t="s">
        <v>406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45782</v>
      </c>
      <c r="U101" s="11">
        <v>12000</v>
      </c>
      <c r="V101" s="10">
        <v>11877</v>
      </c>
      <c r="W101" s="10">
        <v>123</v>
      </c>
      <c r="X101" s="10">
        <v>12500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277</v>
      </c>
      <c r="AG101" s="1" t="s">
        <v>125</v>
      </c>
      <c r="AH101" s="1" t="s">
        <v>74</v>
      </c>
      <c r="AI101" s="1">
        <v>2</v>
      </c>
      <c r="AJ101" s="3">
        <v>45782</v>
      </c>
      <c r="AK101" s="3">
        <v>0</v>
      </c>
      <c r="AL101" s="3">
        <v>45773</v>
      </c>
      <c r="AM101" s="3">
        <v>45780</v>
      </c>
      <c r="AN101" s="3">
        <v>45781</v>
      </c>
      <c r="AO101" s="3">
        <v>45781</v>
      </c>
      <c r="AP101" s="3">
        <v>45777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45764</v>
      </c>
      <c r="B102" s="14" t="s">
        <v>476</v>
      </c>
      <c r="C102" s="9" t="s">
        <v>86</v>
      </c>
      <c r="D102" s="13" t="s">
        <v>332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45783</v>
      </c>
      <c r="U102" s="11">
        <v>30000</v>
      </c>
      <c r="V102" s="10">
        <v>10000</v>
      </c>
      <c r="W102" s="10">
        <v>20000</v>
      </c>
      <c r="X102" s="10">
        <v>30900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333</v>
      </c>
      <c r="AG102" s="1" t="s">
        <v>124</v>
      </c>
      <c r="AH102" s="1" t="s">
        <v>74</v>
      </c>
      <c r="AI102" s="1">
        <v>2</v>
      </c>
      <c r="AJ102" s="3">
        <v>45783</v>
      </c>
      <c r="AK102" s="3">
        <v>0</v>
      </c>
      <c r="AL102" s="3">
        <v>45774</v>
      </c>
      <c r="AM102" s="3">
        <v>45781</v>
      </c>
      <c r="AN102" s="3">
        <v>45782</v>
      </c>
      <c r="AO102" s="3">
        <v>45782</v>
      </c>
      <c r="AP102" s="3">
        <v>45778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45764</v>
      </c>
      <c r="B103" s="14" t="s">
        <v>476</v>
      </c>
      <c r="C103" s="9" t="s">
        <v>86</v>
      </c>
      <c r="D103" s="13" t="s">
        <v>352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45783</v>
      </c>
      <c r="U103" s="11">
        <v>20000</v>
      </c>
      <c r="V103" s="10">
        <v>0</v>
      </c>
      <c r="W103" s="10">
        <v>20000</v>
      </c>
      <c r="X103" s="10">
        <v>20980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333</v>
      </c>
      <c r="AG103" s="1" t="s">
        <v>126</v>
      </c>
      <c r="AH103" s="1" t="s">
        <v>74</v>
      </c>
      <c r="AI103" s="1">
        <v>2</v>
      </c>
      <c r="AJ103" s="3">
        <v>45783</v>
      </c>
      <c r="AK103" s="3">
        <v>0</v>
      </c>
      <c r="AL103" s="3">
        <v>45774</v>
      </c>
      <c r="AM103" s="3">
        <v>45781</v>
      </c>
      <c r="AN103" s="3">
        <v>45782</v>
      </c>
      <c r="AO103" s="3">
        <v>45782</v>
      </c>
      <c r="AP103" s="3">
        <v>45778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45768</v>
      </c>
      <c r="B104" s="14" t="s">
        <v>549</v>
      </c>
      <c r="C104" s="9" t="s">
        <v>98</v>
      </c>
      <c r="D104" s="13" t="s">
        <v>59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45784</v>
      </c>
      <c r="U104" s="11">
        <v>25000</v>
      </c>
      <c r="V104" s="10">
        <v>0</v>
      </c>
      <c r="W104" s="10">
        <v>25000</v>
      </c>
      <c r="X104" s="10">
        <v>0</v>
      </c>
      <c r="Y104" s="10">
        <v>0</v>
      </c>
      <c r="Z104" s="9" t="s">
        <v>82</v>
      </c>
      <c r="AA104" s="8">
        <v>26892.250000000004</v>
      </c>
      <c r="AB104" s="8">
        <v>3917</v>
      </c>
      <c r="AC104" s="8">
        <v>22975.250000000004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77</v>
      </c>
      <c r="AI104" s="1">
        <v>2</v>
      </c>
      <c r="AJ104" s="3">
        <v>45784</v>
      </c>
      <c r="AK104" s="3">
        <v>0</v>
      </c>
      <c r="AL104" s="3">
        <v>0</v>
      </c>
      <c r="AM104" s="3">
        <v>0</v>
      </c>
      <c r="AN104" s="3">
        <v>0</v>
      </c>
      <c r="AO104" s="3">
        <v>45782</v>
      </c>
      <c r="AP104" s="3">
        <v>45779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 t="s">
        <v>509</v>
      </c>
      <c r="AZ104" s="2">
        <v>0</v>
      </c>
      <c r="BA104" s="2">
        <v>0</v>
      </c>
      <c r="BB104" s="2">
        <v>0</v>
      </c>
      <c r="BC104" s="1" t="s">
        <v>104</v>
      </c>
      <c r="BD104" s="56">
        <v>1756.3302222222226</v>
      </c>
    </row>
    <row r="105" spans="1:56" ht="27.75" customHeight="1" x14ac:dyDescent="0.45">
      <c r="A105" s="3">
        <v>45751</v>
      </c>
      <c r="B105" s="14" t="s">
        <v>410</v>
      </c>
      <c r="C105" s="9" t="s">
        <v>86</v>
      </c>
      <c r="D105" s="13" t="s">
        <v>321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45784</v>
      </c>
      <c r="U105" s="11">
        <v>20000</v>
      </c>
      <c r="V105" s="10">
        <v>15000</v>
      </c>
      <c r="W105" s="10">
        <v>5000</v>
      </c>
      <c r="X105" s="10">
        <v>20770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331</v>
      </c>
      <c r="AG105" s="1" t="s">
        <v>123</v>
      </c>
      <c r="AH105" s="1" t="s">
        <v>74</v>
      </c>
      <c r="AI105" s="1">
        <v>2</v>
      </c>
      <c r="AJ105" s="3">
        <v>45784</v>
      </c>
      <c r="AK105" s="3">
        <v>0</v>
      </c>
      <c r="AL105" s="3">
        <v>45775</v>
      </c>
      <c r="AM105" s="3">
        <v>45782</v>
      </c>
      <c r="AN105" s="3">
        <v>45783</v>
      </c>
      <c r="AO105" s="3">
        <v>45783</v>
      </c>
      <c r="AP105" s="3">
        <v>45779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45751</v>
      </c>
      <c r="B106" s="14" t="s">
        <v>411</v>
      </c>
      <c r="C106" s="9" t="s">
        <v>86</v>
      </c>
      <c r="D106" s="13" t="s">
        <v>584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45786</v>
      </c>
      <c r="U106" s="11">
        <v>40000</v>
      </c>
      <c r="V106" s="10">
        <v>0</v>
      </c>
      <c r="W106" s="10">
        <v>40000</v>
      </c>
      <c r="X106" s="10">
        <v>23403</v>
      </c>
      <c r="Y106" s="10">
        <v>17426.850000000002</v>
      </c>
      <c r="Z106" s="9" t="s">
        <v>82</v>
      </c>
      <c r="AA106" s="8">
        <v>18745.888276500002</v>
      </c>
      <c r="AB106" s="8">
        <v>0</v>
      </c>
      <c r="AC106" s="8">
        <v>18745.888276500002</v>
      </c>
      <c r="AD106" s="8">
        <v>0</v>
      </c>
      <c r="AE106" s="8">
        <v>0</v>
      </c>
      <c r="AF106" s="8" t="s">
        <v>331</v>
      </c>
      <c r="AG106" s="1" t="s">
        <v>123</v>
      </c>
      <c r="AH106" s="1" t="s">
        <v>74</v>
      </c>
      <c r="AI106" s="1">
        <v>2</v>
      </c>
      <c r="AJ106" s="3">
        <v>45786</v>
      </c>
      <c r="AK106" s="3">
        <v>0</v>
      </c>
      <c r="AL106" s="3">
        <v>45777</v>
      </c>
      <c r="AM106" s="3">
        <v>45784</v>
      </c>
      <c r="AN106" s="3">
        <v>45785</v>
      </c>
      <c r="AO106" s="3">
        <v>45785</v>
      </c>
      <c r="AP106" s="3">
        <v>45781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1433.019014914667</v>
      </c>
    </row>
    <row r="107" spans="1:56" ht="27.75" customHeight="1" x14ac:dyDescent="0.45">
      <c r="A107" s="3">
        <v>45731</v>
      </c>
      <c r="B107" s="14" t="s">
        <v>375</v>
      </c>
      <c r="C107" s="9" t="s">
        <v>86</v>
      </c>
      <c r="D107" s="13" t="s">
        <v>369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45790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45790</v>
      </c>
      <c r="AK107" s="3">
        <v>0</v>
      </c>
      <c r="AL107" s="3">
        <v>45781</v>
      </c>
      <c r="AM107" s="3">
        <v>45788</v>
      </c>
      <c r="AN107" s="3">
        <v>45789</v>
      </c>
      <c r="AO107" s="3">
        <v>45789</v>
      </c>
      <c r="AP107" s="3">
        <v>45785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45764</v>
      </c>
      <c r="B108" s="14" t="s">
        <v>477</v>
      </c>
      <c r="C108" s="9" t="s">
        <v>86</v>
      </c>
      <c r="D108" s="13" t="s">
        <v>332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45790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82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0</v>
      </c>
      <c r="AF108" s="8" t="s">
        <v>333</v>
      </c>
      <c r="AG108" s="1" t="s">
        <v>123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1644.610488888889</v>
      </c>
    </row>
    <row r="109" spans="1:56" ht="27.75" customHeight="1" x14ac:dyDescent="0.45">
      <c r="A109" s="3">
        <v>45731</v>
      </c>
      <c r="B109" s="14" t="s">
        <v>376</v>
      </c>
      <c r="C109" s="9" t="s">
        <v>86</v>
      </c>
      <c r="D109" s="13" t="s">
        <v>368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45792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233</v>
      </c>
      <c r="AG109" s="1" t="s">
        <v>123</v>
      </c>
      <c r="AH109" s="1" t="s">
        <v>74</v>
      </c>
      <c r="AI109" s="1">
        <v>2</v>
      </c>
      <c r="AJ109" s="3">
        <v>45792</v>
      </c>
      <c r="AK109" s="3">
        <v>0</v>
      </c>
      <c r="AL109" s="3">
        <v>45783</v>
      </c>
      <c r="AM109" s="3">
        <v>45790</v>
      </c>
      <c r="AN109" s="3">
        <v>45791</v>
      </c>
      <c r="AO109" s="3">
        <v>45791</v>
      </c>
      <c r="AP109" s="3">
        <v>45787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411.15262222222225</v>
      </c>
    </row>
    <row r="110" spans="1:56" ht="27.75" customHeight="1" x14ac:dyDescent="0.45">
      <c r="A110" s="3">
        <v>45728</v>
      </c>
      <c r="B110" s="14" t="s">
        <v>364</v>
      </c>
      <c r="C110" s="9" t="s">
        <v>86</v>
      </c>
      <c r="D110" s="13" t="s">
        <v>365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45793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0</v>
      </c>
      <c r="AF110" s="8" t="s">
        <v>233</v>
      </c>
      <c r="AG110" s="1" t="s">
        <v>123</v>
      </c>
      <c r="AH110" s="1" t="s">
        <v>74</v>
      </c>
      <c r="AI110" s="1">
        <v>2</v>
      </c>
      <c r="AJ110" s="3">
        <v>45793</v>
      </c>
      <c r="AK110" s="3">
        <v>0</v>
      </c>
      <c r="AL110" s="3">
        <v>45784</v>
      </c>
      <c r="AM110" s="3">
        <v>45791</v>
      </c>
      <c r="AN110" s="3">
        <v>45792</v>
      </c>
      <c r="AO110" s="3">
        <v>45792</v>
      </c>
      <c r="AP110" s="3">
        <v>45788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411.15262222222225</v>
      </c>
    </row>
    <row r="111" spans="1:56" ht="27.75" customHeight="1" x14ac:dyDescent="0.45">
      <c r="A111" s="3">
        <v>45728</v>
      </c>
      <c r="B111" s="14" t="s">
        <v>364</v>
      </c>
      <c r="C111" s="9" t="s">
        <v>86</v>
      </c>
      <c r="D111" s="13" t="s">
        <v>238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45793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233</v>
      </c>
      <c r="AG111" s="1" t="s">
        <v>61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7.75" customHeight="1" x14ac:dyDescent="0.45">
      <c r="A112" s="3">
        <v>45771</v>
      </c>
      <c r="B112" s="14" t="s">
        <v>565</v>
      </c>
      <c r="C112" s="9" t="s">
        <v>86</v>
      </c>
      <c r="D112" s="13" t="s">
        <v>299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331</v>
      </c>
      <c r="AG112" s="1" t="s">
        <v>61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822.3052444444445</v>
      </c>
    </row>
    <row r="113" spans="1:56" ht="27.75" customHeight="1" x14ac:dyDescent="0.45">
      <c r="A113" s="3">
        <v>45771</v>
      </c>
      <c r="B113" s="14" t="s">
        <v>565</v>
      </c>
      <c r="C113" s="9" t="s">
        <v>86</v>
      </c>
      <c r="D113" s="13" t="s">
        <v>550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45803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331</v>
      </c>
      <c r="AG113" s="1" t="s">
        <v>122</v>
      </c>
      <c r="AH113" s="1" t="s">
        <v>74</v>
      </c>
      <c r="AI113" s="1">
        <v>2</v>
      </c>
      <c r="AJ113" s="3">
        <v>45803</v>
      </c>
      <c r="AK113" s="3">
        <v>0</v>
      </c>
      <c r="AL113" s="3">
        <v>45794</v>
      </c>
      <c r="AM113" s="3">
        <v>45801</v>
      </c>
      <c r="AN113" s="3">
        <v>45802</v>
      </c>
      <c r="AO113" s="3">
        <v>45802</v>
      </c>
      <c r="AP113" s="3">
        <v>45798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7.75" customHeight="1" x14ac:dyDescent="0.45">
      <c r="A114" s="3" t="s">
        <v>145</v>
      </c>
      <c r="B114" s="14" t="s">
        <v>145</v>
      </c>
      <c r="C114" s="9" t="s">
        <v>151</v>
      </c>
      <c r="D114" s="13" t="s">
        <v>61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45807</v>
      </c>
      <c r="U114" s="11">
        <v>200000</v>
      </c>
      <c r="V114" s="10">
        <v>0</v>
      </c>
      <c r="W114" s="10">
        <v>200000</v>
      </c>
      <c r="X114" s="10">
        <v>0</v>
      </c>
      <c r="Y114" s="10">
        <v>210000</v>
      </c>
      <c r="Z114" s="9" t="s">
        <v>82</v>
      </c>
      <c r="AA114" s="8">
        <v>209550.00000000003</v>
      </c>
      <c r="AB114" s="8">
        <v>0</v>
      </c>
      <c r="AC114" s="8">
        <v>209550.00000000003</v>
      </c>
      <c r="AD114" s="8">
        <v>0</v>
      </c>
      <c r="AE114" s="8">
        <v>0</v>
      </c>
      <c r="AF114" s="8" t="s">
        <v>271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16018.933333333336</v>
      </c>
    </row>
    <row r="115" spans="1:56" ht="27.75" customHeight="1" x14ac:dyDescent="0.45">
      <c r="A115" s="3" t="s">
        <v>145</v>
      </c>
      <c r="B115" s="14" t="s">
        <v>145</v>
      </c>
      <c r="C115" s="9" t="s">
        <v>86</v>
      </c>
      <c r="D115" s="13" t="s">
        <v>61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215138.00000000003</v>
      </c>
      <c r="AB115" s="8">
        <v>0</v>
      </c>
      <c r="AC115" s="8">
        <v>215138.00000000003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16446.104888888891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524110.63827650005</v>
      </c>
      <c r="AB116" s="8">
        <v>3917</v>
      </c>
      <c r="AC116" s="8">
        <v>520193.63827650005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567</v>
      </c>
      <c r="D117" s="13" t="s">
        <v>567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568</v>
      </c>
      <c r="AA117" s="8">
        <v>1249170.095</v>
      </c>
      <c r="AB117" s="8">
        <v>0</v>
      </c>
      <c r="AC117" s="8">
        <v>1249170.095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569</v>
      </c>
      <c r="BD117" s="56">
        <v>109718.77334416666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568</v>
      </c>
      <c r="AA118" s="8">
        <v>1249170.095</v>
      </c>
      <c r="AB118" s="8">
        <v>0</v>
      </c>
      <c r="AC118" s="8">
        <v>1249170.095</v>
      </c>
      <c r="AD118" s="8">
        <v>0</v>
      </c>
      <c r="AE118" s="8">
        <v>0</v>
      </c>
      <c r="AF118" s="8" t="s">
        <v>58</v>
      </c>
      <c r="AG118" s="1" t="s">
        <v>125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570</v>
      </c>
      <c r="BD118" s="56">
        <v>0</v>
      </c>
    </row>
    <row r="119" spans="1:56" ht="27.75" customHeight="1" x14ac:dyDescent="0.45">
      <c r="A119" s="3">
        <v>45772</v>
      </c>
      <c r="B119" s="14" t="s">
        <v>551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45782</v>
      </c>
      <c r="U119" s="11">
        <v>2000</v>
      </c>
      <c r="V119" s="10">
        <v>0</v>
      </c>
      <c r="W119" s="10">
        <v>2000</v>
      </c>
      <c r="X119" s="10">
        <v>0</v>
      </c>
      <c r="Y119" s="10">
        <v>0</v>
      </c>
      <c r="Z119" s="9" t="s">
        <v>139</v>
      </c>
      <c r="AA119" s="8">
        <v>2207.2599999999998</v>
      </c>
      <c r="AB119" s="8">
        <v>0</v>
      </c>
      <c r="AC119" s="8">
        <v>2207.2599999999998</v>
      </c>
      <c r="AD119" s="8">
        <v>0</v>
      </c>
      <c r="AE119" s="8">
        <v>0</v>
      </c>
      <c r="AF119" s="8">
        <v>0</v>
      </c>
      <c r="AG119" s="1" t="s">
        <v>125</v>
      </c>
      <c r="AH119" s="1" t="s">
        <v>77</v>
      </c>
      <c r="AI119" s="1">
        <v>2</v>
      </c>
      <c r="AJ119" s="3">
        <v>45782</v>
      </c>
      <c r="AK119" s="3">
        <v>0</v>
      </c>
      <c r="AL119" s="3">
        <v>0</v>
      </c>
      <c r="AM119" s="3">
        <v>0</v>
      </c>
      <c r="AN119" s="3">
        <v>0</v>
      </c>
      <c r="AO119" s="3">
        <v>45780</v>
      </c>
      <c r="AP119" s="3">
        <v>45777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150.64549499999995</v>
      </c>
    </row>
    <row r="120" spans="1:56" ht="27.75" customHeight="1" x14ac:dyDescent="0.45">
      <c r="A120" s="3">
        <v>45779</v>
      </c>
      <c r="B120" s="14" t="s">
        <v>137</v>
      </c>
      <c r="C120" s="9" t="s">
        <v>379</v>
      </c>
      <c r="D120" s="13" t="s">
        <v>59</v>
      </c>
      <c r="E120" s="9">
        <v>21</v>
      </c>
      <c r="F120" s="9">
        <v>40</v>
      </c>
      <c r="G120" s="9" t="s">
        <v>60</v>
      </c>
      <c r="H120" s="9">
        <v>0</v>
      </c>
      <c r="I120" s="9">
        <v>73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42</v>
      </c>
      <c r="O120" s="9">
        <v>40</v>
      </c>
      <c r="P120" s="10">
        <v>45.591857203199993</v>
      </c>
      <c r="Q120" s="10">
        <v>0</v>
      </c>
      <c r="R120" s="10">
        <v>45.591857203199993</v>
      </c>
      <c r="S120" s="9" t="s">
        <v>71</v>
      </c>
      <c r="T120" s="12">
        <v>45782</v>
      </c>
      <c r="U120" s="11">
        <v>2000</v>
      </c>
      <c r="V120" s="10">
        <v>0</v>
      </c>
      <c r="W120" s="10">
        <v>2000</v>
      </c>
      <c r="X120" s="10">
        <v>0</v>
      </c>
      <c r="Y120" s="10">
        <v>0</v>
      </c>
      <c r="Z120" s="9" t="s">
        <v>139</v>
      </c>
      <c r="AA120" s="8">
        <v>2319.0200000000004</v>
      </c>
      <c r="AB120" s="8">
        <v>2084</v>
      </c>
      <c r="AC120" s="8">
        <v>235.02000000000044</v>
      </c>
      <c r="AD120" s="8">
        <v>0</v>
      </c>
      <c r="AE120" s="8">
        <v>0</v>
      </c>
      <c r="AF120" s="8">
        <v>0</v>
      </c>
      <c r="AG120" s="1" t="s">
        <v>125</v>
      </c>
      <c r="AH120" s="1" t="s">
        <v>77</v>
      </c>
      <c r="AI120" s="1">
        <v>2</v>
      </c>
      <c r="AJ120" s="3">
        <v>45782</v>
      </c>
      <c r="AK120" s="3">
        <v>0</v>
      </c>
      <c r="AL120" s="3">
        <v>0</v>
      </c>
      <c r="AM120" s="3">
        <v>0</v>
      </c>
      <c r="AN120" s="3">
        <v>0</v>
      </c>
      <c r="AO120" s="3">
        <v>45780</v>
      </c>
      <c r="AP120" s="3">
        <v>45777</v>
      </c>
      <c r="AQ120" s="3">
        <v>45781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 t="s">
        <v>585</v>
      </c>
      <c r="AZ120" s="2">
        <v>0</v>
      </c>
      <c r="BA120" s="2">
        <v>0</v>
      </c>
      <c r="BB120" s="2">
        <v>0</v>
      </c>
      <c r="BC120" s="1" t="s">
        <v>105</v>
      </c>
      <c r="BD120" s="56">
        <v>16.040115000000029</v>
      </c>
    </row>
    <row r="121" spans="1:56" ht="27.75" customHeight="1" x14ac:dyDescent="0.45">
      <c r="A121" s="3">
        <v>45775</v>
      </c>
      <c r="B121" s="14" t="s">
        <v>571</v>
      </c>
      <c r="C121" s="9" t="s">
        <v>203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86.787356747519979</v>
      </c>
      <c r="Q121" s="10">
        <v>0</v>
      </c>
      <c r="R121" s="10">
        <v>86.787356747519979</v>
      </c>
      <c r="S121" s="9" t="s">
        <v>71</v>
      </c>
      <c r="T121" s="12">
        <v>45785</v>
      </c>
      <c r="U121" s="11">
        <v>5000</v>
      </c>
      <c r="V121" s="10">
        <v>1100</v>
      </c>
      <c r="W121" s="10">
        <v>3900</v>
      </c>
      <c r="X121" s="10">
        <v>0</v>
      </c>
      <c r="Y121" s="10">
        <v>0</v>
      </c>
      <c r="Z121" s="9" t="s">
        <v>139</v>
      </c>
      <c r="AA121" s="8">
        <v>4304.1570000000002</v>
      </c>
      <c r="AB121" s="8">
        <v>0</v>
      </c>
      <c r="AC121" s="8">
        <v>4304.1570000000002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45785</v>
      </c>
      <c r="AK121" s="3">
        <v>0</v>
      </c>
      <c r="AL121" s="3">
        <v>0</v>
      </c>
      <c r="AM121" s="3">
        <v>0</v>
      </c>
      <c r="AN121" s="3">
        <v>0</v>
      </c>
      <c r="AO121" s="3">
        <v>45783</v>
      </c>
      <c r="AP121" s="3">
        <v>45780</v>
      </c>
      <c r="AQ121" s="3">
        <v>45784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293.75871524999997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445.06336793599996</v>
      </c>
      <c r="Q122" s="10">
        <v>0</v>
      </c>
      <c r="R122" s="10">
        <v>445.06336793599996</v>
      </c>
      <c r="S122" s="9" t="s">
        <v>71</v>
      </c>
      <c r="T122" s="12">
        <v>45807</v>
      </c>
      <c r="U122" s="11">
        <v>20000</v>
      </c>
      <c r="V122" s="10">
        <v>0</v>
      </c>
      <c r="W122" s="10">
        <v>20000</v>
      </c>
      <c r="X122" s="10">
        <v>0</v>
      </c>
      <c r="Y122" s="10">
        <v>0</v>
      </c>
      <c r="Z122" s="9" t="s">
        <v>139</v>
      </c>
      <c r="AA122" s="8">
        <v>22072.6</v>
      </c>
      <c r="AB122" s="8">
        <v>0</v>
      </c>
      <c r="AC122" s="8">
        <v>22072.6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1506.4549499999996</v>
      </c>
    </row>
    <row r="123" spans="1:56" ht="27.75" customHeight="1" x14ac:dyDescent="0.45">
      <c r="A123" s="3" t="s">
        <v>145</v>
      </c>
      <c r="B123" s="14" t="s">
        <v>145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376.6137374999999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139</v>
      </c>
      <c r="AA124" s="8">
        <v>36421.186999999998</v>
      </c>
      <c r="AB124" s="8">
        <v>2084</v>
      </c>
      <c r="AC124" s="8">
        <v>34337.186999999998</v>
      </c>
      <c r="AD124" s="8">
        <v>0</v>
      </c>
      <c r="AE124" s="8">
        <v>0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45773</v>
      </c>
      <c r="B125" s="14" t="s">
        <v>572</v>
      </c>
      <c r="C125" s="9" t="s">
        <v>552</v>
      </c>
      <c r="D125" s="13" t="s">
        <v>534</v>
      </c>
      <c r="E125" s="9">
        <v>21</v>
      </c>
      <c r="F125" s="9">
        <v>34</v>
      </c>
      <c r="G125" s="9" t="s">
        <v>60</v>
      </c>
      <c r="H125" s="9">
        <v>0</v>
      </c>
      <c r="I125" s="9">
        <v>76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45785</v>
      </c>
      <c r="U125" s="11">
        <v>8000</v>
      </c>
      <c r="V125" s="10">
        <v>7833</v>
      </c>
      <c r="W125" s="10">
        <v>167</v>
      </c>
      <c r="X125" s="10">
        <v>8430</v>
      </c>
      <c r="Y125" s="10">
        <v>0</v>
      </c>
      <c r="Z125" s="9" t="s">
        <v>453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74</v>
      </c>
      <c r="AI125" s="1">
        <v>2</v>
      </c>
      <c r="AJ125" s="3">
        <v>45785</v>
      </c>
      <c r="AK125" s="3">
        <v>0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83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453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123</v>
      </c>
      <c r="AH126" s="1">
        <v>0</v>
      </c>
      <c r="AI126" s="1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454</v>
      </c>
      <c r="BD126" s="56">
        <v>0</v>
      </c>
    </row>
    <row r="127" spans="1:56" ht="27.75" customHeight="1" x14ac:dyDescent="0.45">
      <c r="A127" s="3">
        <v>45766</v>
      </c>
      <c r="B127" s="14" t="s">
        <v>487</v>
      </c>
      <c r="C127" s="9" t="s">
        <v>488</v>
      </c>
      <c r="D127" s="13" t="s">
        <v>489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97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45782</v>
      </c>
      <c r="U127" s="11">
        <v>3000</v>
      </c>
      <c r="V127" s="10">
        <v>3241</v>
      </c>
      <c r="W127" s="10">
        <v>0</v>
      </c>
      <c r="X127" s="10">
        <v>3380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45782</v>
      </c>
      <c r="AK127" s="3">
        <v>45778</v>
      </c>
      <c r="AL127" s="3">
        <v>45772</v>
      </c>
      <c r="AM127" s="3">
        <v>45779</v>
      </c>
      <c r="AN127" s="3">
        <v>45780</v>
      </c>
      <c r="AO127" s="3">
        <v>45780</v>
      </c>
      <c r="AP127" s="3">
        <v>45777</v>
      </c>
      <c r="AQ127" s="3">
        <v>45781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578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0</v>
      </c>
      <c r="B128" s="14" t="s">
        <v>137</v>
      </c>
      <c r="C128" s="9" t="s">
        <v>395</v>
      </c>
      <c r="D128" s="13" t="s">
        <v>537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 t="s">
        <v>538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45548</v>
      </c>
      <c r="B129" s="14" t="s">
        <v>212</v>
      </c>
      <c r="C129" s="9" t="s">
        <v>111</v>
      </c>
      <c r="D129" s="13" t="s">
        <v>206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217.10408191999997</v>
      </c>
      <c r="Q129" s="10">
        <v>0</v>
      </c>
      <c r="R129" s="10">
        <v>217.10408191999997</v>
      </c>
      <c r="S129" s="9" t="s">
        <v>67</v>
      </c>
      <c r="T129" s="12">
        <v>45784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128</v>
      </c>
      <c r="AA129" s="8">
        <v>11036.3</v>
      </c>
      <c r="AB129" s="8">
        <v>11036.3</v>
      </c>
      <c r="AC129" s="8">
        <v>0</v>
      </c>
      <c r="AD129" s="8">
        <v>11036.3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45784</v>
      </c>
      <c r="AK129" s="3">
        <v>45780</v>
      </c>
      <c r="AL129" s="3">
        <v>45774</v>
      </c>
      <c r="AM129" s="3">
        <v>45781</v>
      </c>
      <c r="AN129" s="3">
        <v>45782</v>
      </c>
      <c r="AO129" s="3">
        <v>45782</v>
      </c>
      <c r="AP129" s="3">
        <v>45779</v>
      </c>
      <c r="AQ129" s="3">
        <v>45783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45768</v>
      </c>
      <c r="B130" s="14" t="s">
        <v>514</v>
      </c>
      <c r="C130" s="9" t="s">
        <v>115</v>
      </c>
      <c r="D130" s="13" t="s">
        <v>357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45785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128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45785</v>
      </c>
      <c r="AK130" s="3">
        <v>45781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1547.1290706666666</v>
      </c>
    </row>
    <row r="131" spans="1:56" ht="27.75" customHeight="1" x14ac:dyDescent="0.45">
      <c r="A131" s="3">
        <v>45756</v>
      </c>
      <c r="B131" s="14" t="s">
        <v>445</v>
      </c>
      <c r="C131" s="9" t="s">
        <v>111</v>
      </c>
      <c r="D131" s="13" t="s">
        <v>422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128</v>
      </c>
      <c r="AA131" s="8">
        <v>6621.78</v>
      </c>
      <c r="AB131" s="8">
        <v>0</v>
      </c>
      <c r="AC131" s="8">
        <v>6621.78</v>
      </c>
      <c r="AD131" s="8">
        <v>0</v>
      </c>
      <c r="AE131" s="8">
        <v>6621.78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476.19427239999999</v>
      </c>
    </row>
    <row r="132" spans="1:56" ht="27.75" customHeight="1" x14ac:dyDescent="0.45">
      <c r="A132" s="3">
        <v>45628</v>
      </c>
      <c r="B132" s="14" t="s">
        <v>245</v>
      </c>
      <c r="C132" s="9" t="s">
        <v>113</v>
      </c>
      <c r="D132" s="13" t="s">
        <v>158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45792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128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45792</v>
      </c>
      <c r="AK132" s="3">
        <v>45788</v>
      </c>
      <c r="AL132" s="3">
        <v>45782</v>
      </c>
      <c r="AM132" s="3">
        <v>45789</v>
      </c>
      <c r="AN132" s="3">
        <v>45790</v>
      </c>
      <c r="AO132" s="3">
        <v>45790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285</v>
      </c>
      <c r="AZ132" s="2">
        <v>0</v>
      </c>
      <c r="BA132" s="2">
        <v>0</v>
      </c>
      <c r="BB132" s="2">
        <v>0</v>
      </c>
      <c r="BC132" s="1" t="s">
        <v>129</v>
      </c>
      <c r="BD132" s="56">
        <v>1237.7032565333332</v>
      </c>
    </row>
    <row r="133" spans="1:56" ht="27.75" customHeight="1" x14ac:dyDescent="0.45">
      <c r="A133" s="3">
        <v>45631</v>
      </c>
      <c r="B133" s="14" t="s">
        <v>250</v>
      </c>
      <c r="C133" s="9" t="s">
        <v>113</v>
      </c>
      <c r="D133" s="13" t="s">
        <v>158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45792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128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45792</v>
      </c>
      <c r="AK133" s="3">
        <v>45788</v>
      </c>
      <c r="AL133" s="3">
        <v>45782</v>
      </c>
      <c r="AM133" s="3">
        <v>45789</v>
      </c>
      <c r="AN133" s="3">
        <v>45790</v>
      </c>
      <c r="AO133" s="3">
        <v>45790</v>
      </c>
      <c r="AP133" s="3">
        <v>45787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286</v>
      </c>
      <c r="AZ133" s="2">
        <v>0</v>
      </c>
      <c r="BA133" s="2">
        <v>0</v>
      </c>
      <c r="BB133" s="2">
        <v>0</v>
      </c>
      <c r="BC133" s="1" t="s">
        <v>129</v>
      </c>
      <c r="BD133" s="56">
        <v>1237.7032565333332</v>
      </c>
    </row>
    <row r="134" spans="1:56" ht="27.75" customHeight="1" x14ac:dyDescent="0.45">
      <c r="A134" s="3">
        <v>45667</v>
      </c>
      <c r="B134" s="14" t="s">
        <v>293</v>
      </c>
      <c r="C134" s="9" t="s">
        <v>111</v>
      </c>
      <c r="D134" s="13" t="s">
        <v>290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128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317.46284826666664</v>
      </c>
    </row>
    <row r="135" spans="1:56" ht="27.75" customHeight="1" x14ac:dyDescent="0.45">
      <c r="A135" s="3" t="s">
        <v>145</v>
      </c>
      <c r="B135" s="14" t="s">
        <v>145</v>
      </c>
      <c r="C135" s="9" t="s">
        <v>203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434.20816383999994</v>
      </c>
      <c r="Q135" s="10">
        <v>0</v>
      </c>
      <c r="R135" s="10">
        <v>434.20816383999994</v>
      </c>
      <c r="S135" s="9" t="s">
        <v>71</v>
      </c>
      <c r="T135" s="12">
        <v>45807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128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1547.1290706666666</v>
      </c>
    </row>
    <row r="136" spans="1:56" ht="27.75" customHeight="1" x14ac:dyDescent="0.45">
      <c r="A136" s="3" t="s">
        <v>145</v>
      </c>
      <c r="B136" s="14" t="s">
        <v>145</v>
      </c>
      <c r="C136" s="9" t="s">
        <v>566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217.10408191999997</v>
      </c>
      <c r="Q136" s="10">
        <v>0</v>
      </c>
      <c r="R136" s="10">
        <v>217.10408191999997</v>
      </c>
      <c r="S136" s="9" t="s">
        <v>71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128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45806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773.56453533333331</v>
      </c>
    </row>
    <row r="137" spans="1:56" ht="27.75" customHeight="1" x14ac:dyDescent="0.45">
      <c r="A137" s="3" t="s">
        <v>145</v>
      </c>
      <c r="B137" s="14" t="s">
        <v>145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45807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128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10756.900000000001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773.56453533333331</v>
      </c>
    </row>
    <row r="138" spans="1:56" ht="27.75" customHeight="1" x14ac:dyDescent="0.45">
      <c r="A138" s="3" t="s">
        <v>145</v>
      </c>
      <c r="B138" s="14" t="s">
        <v>145</v>
      </c>
      <c r="C138" s="9" t="s">
        <v>115</v>
      </c>
      <c r="D138" s="13" t="s">
        <v>61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45807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128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21513.800000000003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1547.1290706666666</v>
      </c>
    </row>
    <row r="139" spans="1:56" ht="27.75" customHeight="1" x14ac:dyDescent="0.45">
      <c r="A139" s="3" t="s">
        <v>145</v>
      </c>
      <c r="B139" s="14" t="s">
        <v>145</v>
      </c>
      <c r="C139" s="9" t="s">
        <v>111</v>
      </c>
      <c r="D139" s="13" t="s">
        <v>61</v>
      </c>
      <c r="E139" s="9">
        <v>21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227.95928601599996</v>
      </c>
      <c r="Q139" s="10">
        <v>0</v>
      </c>
      <c r="R139" s="10">
        <v>227.95928601599996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128</v>
      </c>
      <c r="AA139" s="8">
        <v>11595.1</v>
      </c>
      <c r="AB139" s="8">
        <v>0</v>
      </c>
      <c r="AC139" s="8">
        <v>11595.1</v>
      </c>
      <c r="AD139" s="8">
        <v>0</v>
      </c>
      <c r="AE139" s="8">
        <v>11595.1</v>
      </c>
      <c r="AF139" s="8">
        <v>0</v>
      </c>
      <c r="AG139" s="1" t="s">
        <v>122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833.84229133333326</v>
      </c>
    </row>
    <row r="140" spans="1:56" ht="27.75" customHeight="1" x14ac:dyDescent="0.45">
      <c r="A140" s="3">
        <v>45631</v>
      </c>
      <c r="B140" s="14" t="s">
        <v>251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287</v>
      </c>
      <c r="AZ140" s="2">
        <v>0</v>
      </c>
      <c r="BA140" s="2">
        <v>0</v>
      </c>
      <c r="BB140" s="2">
        <v>0</v>
      </c>
      <c r="BC140" s="1" t="s">
        <v>129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135</v>
      </c>
      <c r="C141" s="9" t="s">
        <v>80</v>
      </c>
      <c r="D141" s="13" t="s">
        <v>134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5518.15</v>
      </c>
      <c r="AB141" s="8">
        <v>5518.15</v>
      </c>
      <c r="AC141" s="8">
        <v>0</v>
      </c>
      <c r="AD141" s="8">
        <v>5518.15</v>
      </c>
      <c r="AE141" s="8">
        <v>0</v>
      </c>
      <c r="AF141" s="8">
        <v>0</v>
      </c>
      <c r="AG141" s="1" t="s">
        <v>122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83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128</v>
      </c>
      <c r="AA142" s="8">
        <v>182252.62000000002</v>
      </c>
      <c r="AB142" s="8">
        <v>21932.9</v>
      </c>
      <c r="AC142" s="8">
        <v>160319.72000000003</v>
      </c>
      <c r="AD142" s="8">
        <v>21932.9</v>
      </c>
      <c r="AE142" s="8">
        <v>160319.72000000003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130</v>
      </c>
      <c r="BD142" s="56">
        <v>0</v>
      </c>
    </row>
    <row r="143" spans="1:56" ht="27.75" customHeight="1" x14ac:dyDescent="0.45">
      <c r="A143" s="3">
        <v>45720</v>
      </c>
      <c r="B143" s="14" t="s">
        <v>351</v>
      </c>
      <c r="C143" s="9" t="s">
        <v>345</v>
      </c>
      <c r="D143" s="13" t="s">
        <v>346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308</v>
      </c>
      <c r="T143" s="12" t="s">
        <v>141</v>
      </c>
      <c r="U143" s="11">
        <v>325632</v>
      </c>
      <c r="V143" s="10">
        <v>325632</v>
      </c>
      <c r="W143" s="10">
        <v>0</v>
      </c>
      <c r="X143" s="10">
        <v>329710</v>
      </c>
      <c r="Y143" s="10">
        <v>0</v>
      </c>
      <c r="Z143" s="9" t="s">
        <v>322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141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396</v>
      </c>
      <c r="AZ143" s="2">
        <v>0</v>
      </c>
      <c r="BA143" s="2">
        <v>0</v>
      </c>
      <c r="BB143" s="2">
        <v>0</v>
      </c>
      <c r="BC143" s="1" t="s">
        <v>324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 t="s">
        <v>141</v>
      </c>
      <c r="U144" s="11">
        <v>286971</v>
      </c>
      <c r="V144" s="10">
        <v>286971</v>
      </c>
      <c r="W144" s="10">
        <v>0</v>
      </c>
      <c r="X144" s="10">
        <v>288970</v>
      </c>
      <c r="Y144" s="10">
        <v>0</v>
      </c>
      <c r="Z144" s="9" t="s">
        <v>322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141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324</v>
      </c>
      <c r="BD144" s="56">
        <v>0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>
        <v>45800</v>
      </c>
      <c r="U145" s="11">
        <v>300000</v>
      </c>
      <c r="V145" s="10">
        <v>0</v>
      </c>
      <c r="W145" s="10">
        <v>300000</v>
      </c>
      <c r="X145" s="10">
        <v>19626</v>
      </c>
      <c r="Y145" s="10">
        <v>294392.7</v>
      </c>
      <c r="Z145" s="9" t="s">
        <v>322</v>
      </c>
      <c r="AA145" s="8">
        <v>291999.28734900005</v>
      </c>
      <c r="AB145" s="8">
        <v>51614</v>
      </c>
      <c r="AC145" s="8">
        <v>240385.28734900005</v>
      </c>
      <c r="AD145" s="8">
        <v>20000</v>
      </c>
      <c r="AE145" s="8">
        <v>271999.28734900005</v>
      </c>
      <c r="AF145" s="8">
        <v>0</v>
      </c>
      <c r="AG145" s="1" t="s">
        <v>122</v>
      </c>
      <c r="AH145" s="1" t="s">
        <v>68</v>
      </c>
      <c r="AI145" s="1">
        <v>4</v>
      </c>
      <c r="AJ145" s="3">
        <v>45800</v>
      </c>
      <c r="AK145" s="3">
        <v>45796</v>
      </c>
      <c r="AL145" s="3">
        <v>45790</v>
      </c>
      <c r="AM145" s="3">
        <v>45797</v>
      </c>
      <c r="AN145" s="3">
        <v>45798</v>
      </c>
      <c r="AO145" s="3">
        <v>45798</v>
      </c>
      <c r="AP145" s="3">
        <v>45795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324</v>
      </c>
      <c r="BD145" s="56">
        <v>25684.366668949497</v>
      </c>
    </row>
    <row r="146" spans="1:56" ht="27.75" customHeight="1" x14ac:dyDescent="0.45">
      <c r="A146" s="3">
        <v>45720</v>
      </c>
      <c r="B146" s="14" t="s">
        <v>351</v>
      </c>
      <c r="C146" s="9" t="s">
        <v>345</v>
      </c>
      <c r="D146" s="13" t="s">
        <v>346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308</v>
      </c>
      <c r="T146" s="12" t="s">
        <v>63</v>
      </c>
      <c r="U146" s="11">
        <v>1087397</v>
      </c>
      <c r="V146" s="10">
        <v>0</v>
      </c>
      <c r="W146" s="10">
        <v>1087397</v>
      </c>
      <c r="X146" s="10">
        <v>0</v>
      </c>
      <c r="Y146" s="10">
        <v>1141766.8500000001</v>
      </c>
      <c r="Z146" s="9" t="s">
        <v>322</v>
      </c>
      <c r="AA146" s="8">
        <v>1078556.46239</v>
      </c>
      <c r="AB146" s="8">
        <v>0</v>
      </c>
      <c r="AC146" s="8">
        <v>1078556.46239</v>
      </c>
      <c r="AD146" s="8">
        <v>0</v>
      </c>
      <c r="AE146" s="8">
        <v>1078556.46239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519</v>
      </c>
      <c r="AZ146" s="2">
        <v>0</v>
      </c>
      <c r="BA146" s="2">
        <v>0</v>
      </c>
      <c r="BB146" s="2">
        <v>0</v>
      </c>
      <c r="BC146" s="1" t="s">
        <v>324</v>
      </c>
      <c r="BD146" s="56">
        <v>115240.16281816356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322</v>
      </c>
      <c r="AA147" s="8">
        <v>1370555.7497390001</v>
      </c>
      <c r="AB147" s="8">
        <v>51614</v>
      </c>
      <c r="AC147" s="8">
        <v>1318941.7497390001</v>
      </c>
      <c r="AD147" s="8">
        <v>20000</v>
      </c>
      <c r="AE147" s="8">
        <v>1350555.7497390001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324</v>
      </c>
      <c r="BD147" s="56">
        <v>0</v>
      </c>
    </row>
    <row r="148" spans="1:56" ht="27.75" customHeight="1" x14ac:dyDescent="0.45">
      <c r="A148" s="3">
        <v>45756</v>
      </c>
      <c r="B148" s="14" t="s">
        <v>446</v>
      </c>
      <c r="C148" s="9" t="s">
        <v>295</v>
      </c>
      <c r="D148" s="13" t="s">
        <v>294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132</v>
      </c>
      <c r="T148" s="12">
        <v>45780</v>
      </c>
      <c r="U148" s="11">
        <v>8000</v>
      </c>
      <c r="V148" s="10">
        <v>7440</v>
      </c>
      <c r="W148" s="10">
        <v>560</v>
      </c>
      <c r="X148" s="10">
        <v>8055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402</v>
      </c>
      <c r="AG148" s="1" t="s">
        <v>123</v>
      </c>
      <c r="AH148" s="1" t="s">
        <v>68</v>
      </c>
      <c r="AI148" s="1">
        <v>4</v>
      </c>
      <c r="AJ148" s="3">
        <v>45780</v>
      </c>
      <c r="AK148" s="3">
        <v>45776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45756</v>
      </c>
      <c r="B149" s="14" t="s">
        <v>446</v>
      </c>
      <c r="C149" s="9" t="s">
        <v>295</v>
      </c>
      <c r="D149" s="13" t="s">
        <v>424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132</v>
      </c>
      <c r="T149" s="12">
        <v>45780</v>
      </c>
      <c r="U149" s="11">
        <v>7000</v>
      </c>
      <c r="V149" s="10">
        <v>6340</v>
      </c>
      <c r="W149" s="10">
        <v>660</v>
      </c>
      <c r="X149" s="10">
        <v>6910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93.731715000000008</v>
      </c>
      <c r="AE149" s="8">
        <v>0</v>
      </c>
      <c r="AF149" s="8" t="s">
        <v>402</v>
      </c>
      <c r="AG149" s="1" t="s">
        <v>123</v>
      </c>
      <c r="AH149" s="1" t="s">
        <v>68</v>
      </c>
      <c r="AI149" s="1">
        <v>4</v>
      </c>
      <c r="AJ149" s="3">
        <v>45780</v>
      </c>
      <c r="AK149" s="3">
        <v>45776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45756</v>
      </c>
      <c r="B150" s="14" t="s">
        <v>446</v>
      </c>
      <c r="C150" s="9" t="s">
        <v>295</v>
      </c>
      <c r="D150" s="13" t="s">
        <v>252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132</v>
      </c>
      <c r="T150" s="12">
        <v>45780</v>
      </c>
      <c r="U150" s="11">
        <v>5000</v>
      </c>
      <c r="V150" s="10">
        <v>0</v>
      </c>
      <c r="W150" s="10">
        <v>5000</v>
      </c>
      <c r="X150" s="10">
        <v>5000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402</v>
      </c>
      <c r="AG150" s="1" t="s">
        <v>124</v>
      </c>
      <c r="AH150" s="1" t="s">
        <v>68</v>
      </c>
      <c r="AI150" s="1">
        <v>4</v>
      </c>
      <c r="AJ150" s="3">
        <v>45780</v>
      </c>
      <c r="AK150" s="3">
        <v>45776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45756</v>
      </c>
      <c r="B151" s="14" t="s">
        <v>447</v>
      </c>
      <c r="C151" s="9" t="s">
        <v>295</v>
      </c>
      <c r="D151" s="13" t="s">
        <v>296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93</v>
      </c>
      <c r="M151" s="10">
        <v>24</v>
      </c>
      <c r="N151" s="9">
        <v>37</v>
      </c>
      <c r="O151" s="9">
        <v>50</v>
      </c>
      <c r="P151" s="10">
        <v>273.84719423999996</v>
      </c>
      <c r="Q151" s="10">
        <v>0</v>
      </c>
      <c r="R151" s="10">
        <v>273.84719423999996</v>
      </c>
      <c r="S151" s="9" t="s">
        <v>132</v>
      </c>
      <c r="T151" s="12">
        <v>45785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84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 t="s">
        <v>402</v>
      </c>
      <c r="AG151" s="1" t="s">
        <v>123</v>
      </c>
      <c r="AH151" s="1" t="s">
        <v>72</v>
      </c>
      <c r="AI151" s="1">
        <v>3</v>
      </c>
      <c r="AJ151" s="3">
        <v>45785</v>
      </c>
      <c r="AK151" s="3">
        <v>0</v>
      </c>
      <c r="AL151" s="3">
        <v>45775</v>
      </c>
      <c r="AM151" s="3">
        <v>45782</v>
      </c>
      <c r="AN151" s="3">
        <v>45783</v>
      </c>
      <c r="AO151" s="3">
        <v>45783</v>
      </c>
      <c r="AP151" s="3">
        <v>45780</v>
      </c>
      <c r="AQ151" s="3">
        <v>45784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741.42282499999999</v>
      </c>
    </row>
    <row r="152" spans="1:56" ht="27.75" customHeight="1" x14ac:dyDescent="0.45">
      <c r="A152" s="3">
        <v>45756</v>
      </c>
      <c r="B152" s="14" t="s">
        <v>447</v>
      </c>
      <c r="C152" s="9" t="s">
        <v>295</v>
      </c>
      <c r="D152" s="13" t="s">
        <v>297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93</v>
      </c>
      <c r="M152" s="10">
        <v>24</v>
      </c>
      <c r="N152" s="9">
        <v>37</v>
      </c>
      <c r="O152" s="9">
        <v>50</v>
      </c>
      <c r="P152" s="10">
        <v>273.84719423999996</v>
      </c>
      <c r="Q152" s="10">
        <v>0</v>
      </c>
      <c r="R152" s="10">
        <v>273.84719423999996</v>
      </c>
      <c r="S152" s="9" t="s">
        <v>132</v>
      </c>
      <c r="T152" s="12">
        <v>45785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 t="s">
        <v>402</v>
      </c>
      <c r="AG152" s="1" t="s">
        <v>123</v>
      </c>
      <c r="AH152" s="1" t="s">
        <v>72</v>
      </c>
      <c r="AI152" s="1">
        <v>3</v>
      </c>
      <c r="AJ152" s="3">
        <v>45785</v>
      </c>
      <c r="AK152" s="3">
        <v>0</v>
      </c>
      <c r="AL152" s="3">
        <v>45775</v>
      </c>
      <c r="AM152" s="3">
        <v>45782</v>
      </c>
      <c r="AN152" s="3">
        <v>45783</v>
      </c>
      <c r="AO152" s="3">
        <v>45783</v>
      </c>
      <c r="AP152" s="3">
        <v>45780</v>
      </c>
      <c r="AQ152" s="3">
        <v>45784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741.42282499999999</v>
      </c>
    </row>
    <row r="153" spans="1:56" ht="27.75" customHeight="1" x14ac:dyDescent="0.45">
      <c r="A153" s="3">
        <v>45756</v>
      </c>
      <c r="B153" s="14" t="s">
        <v>447</v>
      </c>
      <c r="C153" s="9" t="s">
        <v>295</v>
      </c>
      <c r="D153" s="13" t="s">
        <v>425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136.92359711999998</v>
      </c>
      <c r="Q153" s="10">
        <v>0</v>
      </c>
      <c r="R153" s="10">
        <v>136.92359711999998</v>
      </c>
      <c r="S153" s="9" t="s">
        <v>132</v>
      </c>
      <c r="T153" s="12">
        <v>45785</v>
      </c>
      <c r="U153" s="11">
        <v>5000</v>
      </c>
      <c r="V153" s="10">
        <v>0</v>
      </c>
      <c r="W153" s="10">
        <v>5000</v>
      </c>
      <c r="X153" s="10">
        <v>4910</v>
      </c>
      <c r="Y153" s="10">
        <v>94.5</v>
      </c>
      <c r="Z153" s="9" t="s">
        <v>84</v>
      </c>
      <c r="AA153" s="8">
        <v>93.731715000000008</v>
      </c>
      <c r="AB153" s="8">
        <v>93.731715000000008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448</v>
      </c>
      <c r="C154" s="9" t="s">
        <v>257</v>
      </c>
      <c r="D154" s="13" t="s">
        <v>401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84</v>
      </c>
      <c r="AA154" s="8">
        <v>5518.15</v>
      </c>
      <c r="AB154" s="8">
        <v>5518.15</v>
      </c>
      <c r="AC154" s="8">
        <v>0</v>
      </c>
      <c r="AD154" s="8">
        <v>3947</v>
      </c>
      <c r="AE154" s="8">
        <v>1571.1499999999996</v>
      </c>
      <c r="AF154" s="8" t="s">
        <v>402</v>
      </c>
      <c r="AG154" s="1" t="s">
        <v>61</v>
      </c>
      <c r="AH154" s="1" t="s">
        <v>68</v>
      </c>
      <c r="AI154" s="1">
        <v>4</v>
      </c>
      <c r="AJ154" s="3">
        <v>45782</v>
      </c>
      <c r="AK154" s="3">
        <v>45778</v>
      </c>
      <c r="AL154" s="3">
        <v>45772</v>
      </c>
      <c r="AM154" s="3">
        <v>45779</v>
      </c>
      <c r="AN154" s="3">
        <v>45780</v>
      </c>
      <c r="AO154" s="3">
        <v>45780</v>
      </c>
      <c r="AP154" s="3">
        <v>45777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448</v>
      </c>
      <c r="C155" s="9" t="s">
        <v>257</v>
      </c>
      <c r="D155" s="13" t="s">
        <v>423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45782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4293</v>
      </c>
      <c r="AC155" s="8">
        <v>1225.1499999999996</v>
      </c>
      <c r="AD155" s="8">
        <v>0</v>
      </c>
      <c r="AE155" s="8">
        <v>5518.15</v>
      </c>
      <c r="AF155" s="8" t="s">
        <v>402</v>
      </c>
      <c r="AG155" s="1" t="s">
        <v>61</v>
      </c>
      <c r="AH155" s="1" t="s">
        <v>68</v>
      </c>
      <c r="AI155" s="1">
        <v>4</v>
      </c>
      <c r="AJ155" s="3">
        <v>45782</v>
      </c>
      <c r="AK155" s="3">
        <v>45778</v>
      </c>
      <c r="AL155" s="3">
        <v>45772</v>
      </c>
      <c r="AM155" s="3">
        <v>45779</v>
      </c>
      <c r="AN155" s="3">
        <v>45780</v>
      </c>
      <c r="AO155" s="3">
        <v>45780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91.579962499999965</v>
      </c>
    </row>
    <row r="156" spans="1:56" ht="27.75" customHeight="1" x14ac:dyDescent="0.45">
      <c r="A156" s="3" t="s">
        <v>145</v>
      </c>
      <c r="B156" s="14" t="s">
        <v>145</v>
      </c>
      <c r="C156" s="9" t="s">
        <v>257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 t="s">
        <v>402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824.9634249999998</v>
      </c>
    </row>
    <row r="157" spans="1:56" ht="27.75" customHeight="1" x14ac:dyDescent="0.45">
      <c r="A157" s="3" t="s">
        <v>145</v>
      </c>
      <c r="B157" s="14" t="s">
        <v>145</v>
      </c>
      <c r="C157" s="9" t="s">
        <v>282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2965.6913</v>
      </c>
    </row>
    <row r="158" spans="1:56" ht="27.75" customHeight="1" x14ac:dyDescent="0.45">
      <c r="A158" s="3" t="s">
        <v>145</v>
      </c>
      <c r="B158" s="14" t="s">
        <v>145</v>
      </c>
      <c r="C158" s="9" t="s">
        <v>295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741.42282499999999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101609.66343</v>
      </c>
      <c r="AB160" s="8">
        <v>9998.6134299999994</v>
      </c>
      <c r="AC160" s="8">
        <v>91611.05</v>
      </c>
      <c r="AD160" s="8">
        <v>4040.7317149999999</v>
      </c>
      <c r="AE160" s="8">
        <v>28044.3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195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197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196</v>
      </c>
      <c r="BD161" s="56">
        <v>800.41704844444439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0</v>
      </c>
    </row>
    <row r="163" spans="1:56" ht="27.75" customHeight="1" x14ac:dyDescent="0.45">
      <c r="A163" s="3">
        <v>45749</v>
      </c>
      <c r="B163" s="14" t="s">
        <v>397</v>
      </c>
      <c r="C163" s="9" t="s">
        <v>398</v>
      </c>
      <c r="D163" s="13" t="s">
        <v>399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378.94530662399995</v>
      </c>
      <c r="Q163" s="10">
        <v>0</v>
      </c>
      <c r="R163" s="10">
        <v>378.94530662399995</v>
      </c>
      <c r="S163" s="9" t="s">
        <v>71</v>
      </c>
      <c r="T163" s="12">
        <v>45782</v>
      </c>
      <c r="U163" s="11">
        <v>8000</v>
      </c>
      <c r="V163" s="10">
        <v>0</v>
      </c>
      <c r="W163" s="10">
        <v>8000</v>
      </c>
      <c r="X163" s="10">
        <v>8400</v>
      </c>
      <c r="Y163" s="10">
        <v>0</v>
      </c>
      <c r="Z163" s="9" t="s">
        <v>275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300</v>
      </c>
      <c r="AG163" s="1" t="s">
        <v>123</v>
      </c>
      <c r="AH163" s="1" t="s">
        <v>68</v>
      </c>
      <c r="AI163" s="1">
        <v>4</v>
      </c>
      <c r="AJ163" s="3">
        <v>45782</v>
      </c>
      <c r="AK163" s="3">
        <v>45778</v>
      </c>
      <c r="AL163" s="3">
        <v>45772</v>
      </c>
      <c r="AM163" s="3">
        <v>45779</v>
      </c>
      <c r="AN163" s="3">
        <v>45780</v>
      </c>
      <c r="AO163" s="3">
        <v>45780</v>
      </c>
      <c r="AP163" s="3">
        <v>45777</v>
      </c>
      <c r="AQ163" s="3">
        <v>45781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7.75" customHeight="1" x14ac:dyDescent="0.45">
      <c r="A164" s="3">
        <v>45772</v>
      </c>
      <c r="B164" s="14" t="s">
        <v>553</v>
      </c>
      <c r="C164" s="9" t="s">
        <v>539</v>
      </c>
      <c r="D164" s="13" t="s">
        <v>540</v>
      </c>
      <c r="E164" s="9">
        <v>23</v>
      </c>
      <c r="F164" s="9">
        <v>37</v>
      </c>
      <c r="G164" s="9" t="s">
        <v>60</v>
      </c>
      <c r="H164" s="9">
        <v>0</v>
      </c>
      <c r="I164" s="9">
        <v>85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45785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275</v>
      </c>
      <c r="AA164" s="8">
        <v>10756.900000000001</v>
      </c>
      <c r="AB164" s="8">
        <v>5451</v>
      </c>
      <c r="AC164" s="8">
        <v>5305.9000000000015</v>
      </c>
      <c r="AD164" s="8">
        <v>0</v>
      </c>
      <c r="AE164" s="8">
        <v>0</v>
      </c>
      <c r="AF164" s="8">
        <v>0</v>
      </c>
      <c r="AG164" s="1" t="s">
        <v>125</v>
      </c>
      <c r="AH164" s="1" t="s">
        <v>74</v>
      </c>
      <c r="AI164" s="1">
        <v>2</v>
      </c>
      <c r="AJ164" s="3">
        <v>45785</v>
      </c>
      <c r="AK164" s="3">
        <v>0</v>
      </c>
      <c r="AL164" s="3">
        <v>45776</v>
      </c>
      <c r="AM164" s="3">
        <v>45783</v>
      </c>
      <c r="AN164" s="3">
        <v>45784</v>
      </c>
      <c r="AO164" s="3">
        <v>45784</v>
      </c>
      <c r="AP164" s="3">
        <v>45780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554</v>
      </c>
      <c r="AZ164" s="2">
        <v>0</v>
      </c>
      <c r="BA164" s="2">
        <v>0</v>
      </c>
      <c r="BB164" s="2">
        <v>0</v>
      </c>
      <c r="BC164" s="1" t="s">
        <v>108</v>
      </c>
      <c r="BD164" s="56">
        <v>467.80351666666672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948.4000166666666</v>
      </c>
    </row>
    <row r="166" spans="1:56" ht="27.75" customHeight="1" x14ac:dyDescent="0.45">
      <c r="A166" s="3">
        <v>45772</v>
      </c>
      <c r="B166" s="14" t="s">
        <v>573</v>
      </c>
      <c r="C166" s="9" t="s">
        <v>555</v>
      </c>
      <c r="D166" s="13" t="s">
        <v>556</v>
      </c>
      <c r="E166" s="9">
        <v>23</v>
      </c>
      <c r="F166" s="9">
        <v>36</v>
      </c>
      <c r="G166" s="9" t="s">
        <v>60</v>
      </c>
      <c r="H166" s="9" t="s">
        <v>66</v>
      </c>
      <c r="I166" s="9">
        <v>110</v>
      </c>
      <c r="J166" s="9" t="s">
        <v>57</v>
      </c>
      <c r="K166" s="9">
        <v>5</v>
      </c>
      <c r="L166" s="9" t="s">
        <v>239</v>
      </c>
      <c r="M166" s="10">
        <v>24</v>
      </c>
      <c r="N166" s="9">
        <v>39</v>
      </c>
      <c r="O166" s="9">
        <v>60</v>
      </c>
      <c r="P166" s="10">
        <v>173.18984716799994</v>
      </c>
      <c r="Q166" s="10">
        <v>0</v>
      </c>
      <c r="R166" s="10">
        <v>173.18984716799994</v>
      </c>
      <c r="S166" s="9" t="s">
        <v>71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275</v>
      </c>
      <c r="AA166" s="8">
        <v>5238.75</v>
      </c>
      <c r="AB166" s="8">
        <v>1334</v>
      </c>
      <c r="AC166" s="8">
        <v>3904.75</v>
      </c>
      <c r="AD166" s="8">
        <v>1334</v>
      </c>
      <c r="AE166" s="8">
        <v>3904.75</v>
      </c>
      <c r="AF166" s="8" t="s">
        <v>300</v>
      </c>
      <c r="AG166" s="1" t="s">
        <v>122</v>
      </c>
      <c r="AH166" s="1" t="s">
        <v>68</v>
      </c>
      <c r="AI166" s="1">
        <v>4</v>
      </c>
      <c r="AJ166" s="3">
        <v>45790</v>
      </c>
      <c r="AK166" s="3">
        <v>45786</v>
      </c>
      <c r="AL166" s="3">
        <v>45780</v>
      </c>
      <c r="AM166" s="3">
        <v>45787</v>
      </c>
      <c r="AN166" s="3">
        <v>45788</v>
      </c>
      <c r="AO166" s="3">
        <v>45788</v>
      </c>
      <c r="AP166" s="3">
        <v>45785</v>
      </c>
      <c r="AQ166" s="3">
        <v>45789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344.26879166666663</v>
      </c>
    </row>
    <row r="167" spans="1:56" ht="27.75" customHeight="1" x14ac:dyDescent="0.45">
      <c r="A167" s="3">
        <v>45727</v>
      </c>
      <c r="B167" s="14" t="s">
        <v>363</v>
      </c>
      <c r="C167" s="9" t="s">
        <v>115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240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275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278</v>
      </c>
      <c r="AG167" s="1" t="s">
        <v>122</v>
      </c>
      <c r="AH167" s="1" t="s">
        <v>162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102.23013166666668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275</v>
      </c>
      <c r="AA168" s="8">
        <v>27912.060000000005</v>
      </c>
      <c r="AB168" s="8">
        <v>6785</v>
      </c>
      <c r="AC168" s="8">
        <v>21127.060000000005</v>
      </c>
      <c r="AD168" s="8">
        <v>1334</v>
      </c>
      <c r="AE168" s="8">
        <v>5064.26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276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101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100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319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20669.966015416667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101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100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101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14645.084321243019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323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101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122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121</v>
      </c>
      <c r="BD177" s="56">
        <v>0</v>
      </c>
    </row>
    <row r="178" spans="1:56" ht="27.75" customHeight="1" x14ac:dyDescent="0.45">
      <c r="A178" s="3">
        <v>45738</v>
      </c>
      <c r="B178" s="14" t="s">
        <v>385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45780</v>
      </c>
      <c r="U178" s="11">
        <v>4563</v>
      </c>
      <c r="V178" s="10">
        <v>4168</v>
      </c>
      <c r="W178" s="10">
        <v>395</v>
      </c>
      <c r="X178" s="10">
        <v>0</v>
      </c>
      <c r="Y178" s="10">
        <v>0</v>
      </c>
      <c r="Z178" s="9" t="s">
        <v>85</v>
      </c>
      <c r="AA178" s="8">
        <v>446.97015000000005</v>
      </c>
      <c r="AB178" s="8">
        <v>0</v>
      </c>
      <c r="AC178" s="8">
        <v>446.97015000000005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45780</v>
      </c>
      <c r="AK178" s="3">
        <v>0</v>
      </c>
      <c r="AL178" s="3">
        <v>0</v>
      </c>
      <c r="AM178" s="3">
        <v>0</v>
      </c>
      <c r="AN178" s="3">
        <v>0</v>
      </c>
      <c r="AO178" s="3">
        <v>45779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36.090356444999998</v>
      </c>
    </row>
    <row r="179" spans="1:56" ht="27.75" customHeight="1" x14ac:dyDescent="0.45">
      <c r="A179" s="3" t="s">
        <v>145</v>
      </c>
      <c r="B179" s="14" t="s">
        <v>145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913.67990999999995</v>
      </c>
    </row>
    <row r="180" spans="1:56" ht="27.75" customHeight="1" x14ac:dyDescent="0.45">
      <c r="A180" s="3" t="s">
        <v>145</v>
      </c>
      <c r="B180" s="14" t="s">
        <v>145</v>
      </c>
      <c r="C180" s="9" t="s">
        <v>152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145</v>
      </c>
      <c r="B181" s="14" t="s">
        <v>145</v>
      </c>
      <c r="C181" s="9" t="s">
        <v>202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214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72252.770149999997</v>
      </c>
      <c r="AB182" s="8">
        <v>0</v>
      </c>
      <c r="AC182" s="8">
        <v>72252.770149999997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222</v>
      </c>
      <c r="D183" s="13" t="s">
        <v>403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209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2234.1258622222217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163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242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542.13559111111113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242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2471.1874488888889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242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243</v>
      </c>
      <c r="BD187" s="56">
        <v>0</v>
      </c>
    </row>
    <row r="188" spans="1:56" ht="27.75" customHeight="1" x14ac:dyDescent="0.45">
      <c r="A188" s="3">
        <v>45723</v>
      </c>
      <c r="B188" s="14" t="s">
        <v>358</v>
      </c>
      <c r="C188" s="9" t="s">
        <v>113</v>
      </c>
      <c r="D188" s="13" t="s">
        <v>158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45784</v>
      </c>
      <c r="U188" s="11">
        <v>10000</v>
      </c>
      <c r="V188" s="10">
        <v>4046</v>
      </c>
      <c r="W188" s="10">
        <v>5954</v>
      </c>
      <c r="X188" s="10">
        <v>0</v>
      </c>
      <c r="Y188" s="10">
        <v>6251.7</v>
      </c>
      <c r="Z188" s="9" t="s">
        <v>89</v>
      </c>
      <c r="AA188" s="8">
        <v>7402.7868199999994</v>
      </c>
      <c r="AB188" s="8">
        <v>7402.7868199999994</v>
      </c>
      <c r="AC188" s="8">
        <v>0</v>
      </c>
      <c r="AD188" s="8">
        <v>7402.7868199999994</v>
      </c>
      <c r="AE188" s="8">
        <v>0</v>
      </c>
      <c r="AF188" s="8" t="s">
        <v>278</v>
      </c>
      <c r="AG188" s="1" t="s">
        <v>123</v>
      </c>
      <c r="AH188" s="1" t="s">
        <v>68</v>
      </c>
      <c r="AI188" s="1">
        <v>4</v>
      </c>
      <c r="AJ188" s="3">
        <v>45784</v>
      </c>
      <c r="AK188" s="3">
        <v>45780</v>
      </c>
      <c r="AL188" s="3">
        <v>45774</v>
      </c>
      <c r="AM188" s="3">
        <v>45781</v>
      </c>
      <c r="AN188" s="3">
        <v>45782</v>
      </c>
      <c r="AO188" s="3">
        <v>45782</v>
      </c>
      <c r="AP188" s="3">
        <v>45779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45723</v>
      </c>
      <c r="B189" s="14" t="s">
        <v>358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45791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89</v>
      </c>
      <c r="AA189" s="8">
        <v>24866.6</v>
      </c>
      <c r="AB189" s="8">
        <v>24866.6</v>
      </c>
      <c r="AC189" s="8">
        <v>0</v>
      </c>
      <c r="AD189" s="8">
        <v>24866.6</v>
      </c>
      <c r="AE189" s="8">
        <v>0</v>
      </c>
      <c r="AF189" s="8" t="s">
        <v>278</v>
      </c>
      <c r="AG189" s="1" t="s">
        <v>61</v>
      </c>
      <c r="AH189" s="1" t="s">
        <v>68</v>
      </c>
      <c r="AI189" s="1">
        <v>4</v>
      </c>
      <c r="AJ189" s="3">
        <v>45791</v>
      </c>
      <c r="AK189" s="3">
        <v>45787</v>
      </c>
      <c r="AL189" s="3">
        <v>45781</v>
      </c>
      <c r="AM189" s="3">
        <v>45788</v>
      </c>
      <c r="AN189" s="3">
        <v>45789</v>
      </c>
      <c r="AO189" s="3">
        <v>45789</v>
      </c>
      <c r="AP189" s="3">
        <v>45786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359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45790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89</v>
      </c>
      <c r="AA190" s="8">
        <v>37299.899999999994</v>
      </c>
      <c r="AB190" s="8">
        <v>37299.899999999994</v>
      </c>
      <c r="AC190" s="8">
        <v>0</v>
      </c>
      <c r="AD190" s="8">
        <v>6147</v>
      </c>
      <c r="AE190" s="8">
        <v>31152.899999999994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45790</v>
      </c>
      <c r="AK190" s="3">
        <v>45786</v>
      </c>
      <c r="AL190" s="3">
        <v>45780</v>
      </c>
      <c r="AM190" s="3">
        <v>45787</v>
      </c>
      <c r="AN190" s="3">
        <v>45788</v>
      </c>
      <c r="AO190" s="3">
        <v>45788</v>
      </c>
      <c r="AP190" s="3">
        <v>45785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45797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89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 t="s">
        <v>278</v>
      </c>
      <c r="AG191" s="1" t="s">
        <v>122</v>
      </c>
      <c r="AH191" s="1" t="s">
        <v>68</v>
      </c>
      <c r="AI191" s="1">
        <v>4</v>
      </c>
      <c r="AJ191" s="3">
        <v>45797</v>
      </c>
      <c r="AK191" s="3">
        <v>45793</v>
      </c>
      <c r="AL191" s="3">
        <v>45787</v>
      </c>
      <c r="AM191" s="3">
        <v>45794</v>
      </c>
      <c r="AN191" s="3">
        <v>45795</v>
      </c>
      <c r="AO191" s="3">
        <v>45795</v>
      </c>
      <c r="AP191" s="3">
        <v>45792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45807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89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24866.6</v>
      </c>
      <c r="AF192" s="8" t="s">
        <v>278</v>
      </c>
      <c r="AG192" s="1" t="s">
        <v>123</v>
      </c>
      <c r="AH192" s="1" t="s">
        <v>68</v>
      </c>
      <c r="AI192" s="1">
        <v>4</v>
      </c>
      <c r="AJ192" s="3">
        <v>45807</v>
      </c>
      <c r="AK192" s="3">
        <v>45803</v>
      </c>
      <c r="AL192" s="3">
        <v>45797</v>
      </c>
      <c r="AM192" s="3">
        <v>45804</v>
      </c>
      <c r="AN192" s="3">
        <v>45805</v>
      </c>
      <c r="AO192" s="3">
        <v>45805</v>
      </c>
      <c r="AP192" s="3">
        <v>45802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2564.5753466666665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89</v>
      </c>
      <c r="AA193" s="8">
        <v>131735.78681999998</v>
      </c>
      <c r="AB193" s="8">
        <v>106869.18681999999</v>
      </c>
      <c r="AC193" s="8">
        <v>24866.6</v>
      </c>
      <c r="AD193" s="8">
        <v>38416.38682</v>
      </c>
      <c r="AE193" s="8">
        <v>93319.4</v>
      </c>
      <c r="AF193" s="8" t="s">
        <v>58</v>
      </c>
      <c r="AG193" s="1" t="s">
        <v>125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109</v>
      </c>
      <c r="BD193" s="56">
        <v>0</v>
      </c>
    </row>
    <row r="194" spans="1:56" ht="27.75" customHeight="1" x14ac:dyDescent="0.45">
      <c r="A194" s="3">
        <v>45768</v>
      </c>
      <c r="B194" s="14" t="s">
        <v>529</v>
      </c>
      <c r="C194" s="9" t="s">
        <v>164</v>
      </c>
      <c r="D194" s="13" t="s">
        <v>165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45797</v>
      </c>
      <c r="U194" s="11">
        <v>50000</v>
      </c>
      <c r="V194" s="10">
        <v>5677</v>
      </c>
      <c r="W194" s="10">
        <v>44323</v>
      </c>
      <c r="X194" s="10">
        <v>0</v>
      </c>
      <c r="Y194" s="10">
        <v>46539.15</v>
      </c>
      <c r="Z194" s="9" t="s">
        <v>136</v>
      </c>
      <c r="AA194" s="8">
        <v>52631.34635</v>
      </c>
      <c r="AB194" s="8">
        <v>17198</v>
      </c>
      <c r="AC194" s="8">
        <v>35433.34635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166</v>
      </c>
      <c r="AI194" s="1">
        <v>2</v>
      </c>
      <c r="AJ194" s="3">
        <v>45797</v>
      </c>
      <c r="AK194" s="3">
        <v>0</v>
      </c>
      <c r="AL194" s="3">
        <v>45788</v>
      </c>
      <c r="AM194" s="3">
        <v>45795</v>
      </c>
      <c r="AN194" s="3">
        <v>0</v>
      </c>
      <c r="AO194" s="3">
        <v>45796</v>
      </c>
      <c r="AP194" s="3">
        <v>45792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3982.3144258916673</v>
      </c>
    </row>
    <row r="195" spans="1:56" ht="27.75" customHeight="1" x14ac:dyDescent="0.45">
      <c r="A195" s="3" t="s">
        <v>145</v>
      </c>
      <c r="B195" s="14" t="s">
        <v>145</v>
      </c>
      <c r="C195" s="9" t="s">
        <v>113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136</v>
      </c>
      <c r="AA195" s="8">
        <v>13550.900000000001</v>
      </c>
      <c r="AB195" s="8">
        <v>0</v>
      </c>
      <c r="AC195" s="8">
        <v>13550.900000000001</v>
      </c>
      <c r="AD195" s="8">
        <v>0</v>
      </c>
      <c r="AE195" s="8">
        <v>13550.900000000001</v>
      </c>
      <c r="AF195" s="8">
        <v>0</v>
      </c>
      <c r="AG195" s="1">
        <v>0</v>
      </c>
      <c r="AH195" s="1" t="s">
        <v>77</v>
      </c>
      <c r="AI195" s="1">
        <v>1</v>
      </c>
      <c r="AJ195" s="3">
        <v>45807</v>
      </c>
      <c r="AK195" s="3">
        <v>0</v>
      </c>
      <c r="AL195" s="3">
        <v>0</v>
      </c>
      <c r="AM195" s="3">
        <v>0</v>
      </c>
      <c r="AN195" s="3">
        <v>0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1522.9705944444447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136</v>
      </c>
      <c r="AA196" s="8">
        <v>66182.246350000001</v>
      </c>
      <c r="AB196" s="8">
        <v>17198</v>
      </c>
      <c r="AC196" s="8">
        <v>48984.246350000001</v>
      </c>
      <c r="AD196" s="8">
        <v>0</v>
      </c>
      <c r="AE196" s="8">
        <v>13550.900000000001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167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7C80-97AF-4EC1-8F03-897ABD646AB6}">
  <sheetPr>
    <tabColor rgb="FFFFFF00"/>
  </sheetPr>
  <dimension ref="A1:BD202"/>
  <sheetViews>
    <sheetView zoomScale="80" zoomScaleNormal="80" workbookViewId="0">
      <selection activeCell="O23" sqref="O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45779</v>
      </c>
      <c r="E3" s="81" t="s">
        <v>52</v>
      </c>
      <c r="F3" s="81"/>
      <c r="G3" s="82">
        <v>14.25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>
        <v>0</v>
      </c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>
        <v>0</v>
      </c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29.999836774399999</v>
      </c>
      <c r="Q10" s="10">
        <v>0</v>
      </c>
      <c r="R10" s="10">
        <v>29.999836774399999</v>
      </c>
      <c r="S10" s="9" t="s">
        <v>71</v>
      </c>
      <c r="T10" s="12">
        <v>45784</v>
      </c>
      <c r="U10" s="11">
        <v>2000</v>
      </c>
      <c r="V10" s="10">
        <v>0</v>
      </c>
      <c r="W10" s="10">
        <v>2000</v>
      </c>
      <c r="X10" s="10">
        <v>0</v>
      </c>
      <c r="Y10" s="10">
        <v>0</v>
      </c>
      <c r="Z10" s="9" t="s">
        <v>143</v>
      </c>
      <c r="AA10" s="8">
        <v>1648.46</v>
      </c>
      <c r="AB10" s="8">
        <v>1648.46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0</v>
      </c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14850.11</v>
      </c>
      <c r="AB12" s="8">
        <v>7949.46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>
        <v>0</v>
      </c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45769</v>
      </c>
      <c r="B16" s="14" t="s">
        <v>530</v>
      </c>
      <c r="C16" s="9" t="s">
        <v>334</v>
      </c>
      <c r="D16" s="13" t="s">
        <v>219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832.6434959999998</v>
      </c>
      <c r="Q16" s="10">
        <v>0</v>
      </c>
      <c r="R16" s="10">
        <v>832.6434959999998</v>
      </c>
      <c r="S16" s="9" t="s">
        <v>132</v>
      </c>
      <c r="T16" s="12">
        <v>45787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186</v>
      </c>
      <c r="AA16" s="8">
        <v>20605.75</v>
      </c>
      <c r="AB16" s="8">
        <v>8243</v>
      </c>
      <c r="AC16" s="8">
        <v>12362.75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45787</v>
      </c>
      <c r="AK16" s="3">
        <v>0</v>
      </c>
      <c r="AL16" s="3">
        <v>45777</v>
      </c>
      <c r="AM16" s="3">
        <v>45784</v>
      </c>
      <c r="AN16" s="3">
        <v>45785</v>
      </c>
      <c r="AO16" s="3">
        <v>45785</v>
      </c>
      <c r="AP16" s="3">
        <v>45782</v>
      </c>
      <c r="AQ16" s="3">
        <v>45786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897.81037777777794</v>
      </c>
    </row>
    <row r="17" spans="1:56" ht="27.75" customHeight="1" x14ac:dyDescent="0.45">
      <c r="A17" s="3">
        <v>45769</v>
      </c>
      <c r="B17" s="14" t="s">
        <v>531</v>
      </c>
      <c r="C17" s="9" t="s">
        <v>334</v>
      </c>
      <c r="D17" s="13" t="s">
        <v>310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499.5860975999999</v>
      </c>
      <c r="Q17" s="10">
        <v>0</v>
      </c>
      <c r="R17" s="10">
        <v>499.5860975999999</v>
      </c>
      <c r="S17" s="9" t="s">
        <v>132</v>
      </c>
      <c r="T17" s="12">
        <v>45787</v>
      </c>
      <c r="U17" s="11">
        <v>15000</v>
      </c>
      <c r="V17" s="10">
        <v>0</v>
      </c>
      <c r="W17" s="10">
        <v>15000</v>
      </c>
      <c r="X17" s="10">
        <v>1740</v>
      </c>
      <c r="Y17" s="10">
        <v>13923</v>
      </c>
      <c r="Z17" s="9" t="s">
        <v>186</v>
      </c>
      <c r="AA17" s="8">
        <v>11475.754290000001</v>
      </c>
      <c r="AB17" s="8">
        <v>11475.754290000001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45734</v>
      </c>
      <c r="B18" s="14" t="s">
        <v>374</v>
      </c>
      <c r="C18" s="9" t="s">
        <v>334</v>
      </c>
      <c r="D18" s="13" t="s">
        <v>310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333.05739839999995</v>
      </c>
      <c r="Q18" s="10">
        <v>0</v>
      </c>
      <c r="R18" s="10">
        <v>333.05739839999995</v>
      </c>
      <c r="S18" s="9" t="s">
        <v>132</v>
      </c>
      <c r="T18" s="12" t="s">
        <v>63</v>
      </c>
      <c r="U18" s="11">
        <v>10000</v>
      </c>
      <c r="V18" s="10">
        <v>0</v>
      </c>
      <c r="W18" s="10">
        <v>10000</v>
      </c>
      <c r="X18" s="10">
        <v>20810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45755</v>
      </c>
      <c r="B19" s="14" t="s">
        <v>426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45785</v>
      </c>
      <c r="U19" s="11">
        <v>12000</v>
      </c>
      <c r="V19" s="10">
        <v>0</v>
      </c>
      <c r="W19" s="10">
        <v>12000</v>
      </c>
      <c r="X19" s="10">
        <v>0</v>
      </c>
      <c r="Y19" s="10">
        <v>12600</v>
      </c>
      <c r="Z19" s="9" t="s">
        <v>186</v>
      </c>
      <c r="AA19" s="8">
        <v>10561.32</v>
      </c>
      <c r="AB19" s="8">
        <v>0</v>
      </c>
      <c r="AC19" s="8">
        <v>10561.32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45785</v>
      </c>
      <c r="AK19" s="3">
        <v>0</v>
      </c>
      <c r="AL19" s="3">
        <v>45776</v>
      </c>
      <c r="AM19" s="3">
        <v>45783</v>
      </c>
      <c r="AN19" s="3">
        <v>45784</v>
      </c>
      <c r="AO19" s="3">
        <v>45784</v>
      </c>
      <c r="AP19" s="3">
        <v>45780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419</v>
      </c>
      <c r="AZ19" s="2">
        <v>0</v>
      </c>
      <c r="BA19" s="2">
        <v>0</v>
      </c>
      <c r="BB19" s="2">
        <v>0</v>
      </c>
      <c r="BC19" s="1" t="s">
        <v>104</v>
      </c>
      <c r="BD19" s="56">
        <v>766.98652800000013</v>
      </c>
    </row>
    <row r="20" spans="1:56" ht="27.75" customHeight="1" x14ac:dyDescent="0.45">
      <c r="A20" s="3">
        <v>45755</v>
      </c>
      <c r="B20" s="14" t="s">
        <v>428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45785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45785</v>
      </c>
      <c r="AK20" s="3">
        <v>0</v>
      </c>
      <c r="AL20" s="3">
        <v>45776</v>
      </c>
      <c r="AM20" s="3">
        <v>45783</v>
      </c>
      <c r="AN20" s="3">
        <v>45784</v>
      </c>
      <c r="AO20" s="3">
        <v>45784</v>
      </c>
      <c r="AP20" s="3">
        <v>45780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45755</v>
      </c>
      <c r="B21" s="14" t="s">
        <v>427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45785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186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45785</v>
      </c>
      <c r="AK21" s="3">
        <v>0</v>
      </c>
      <c r="AL21" s="3">
        <v>45776</v>
      </c>
      <c r="AM21" s="3">
        <v>45783</v>
      </c>
      <c r="AN21" s="3">
        <v>45784</v>
      </c>
      <c r="AO21" s="3">
        <v>45784</v>
      </c>
      <c r="AP21" s="3">
        <v>45780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7.75" customHeight="1" x14ac:dyDescent="0.45">
      <c r="A22" s="3" t="s">
        <v>145</v>
      </c>
      <c r="B22" s="14" t="s">
        <v>145</v>
      </c>
      <c r="C22" s="9" t="s">
        <v>339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145</v>
      </c>
      <c r="B23" s="14" t="s">
        <v>145</v>
      </c>
      <c r="C23" s="9" t="s">
        <v>559</v>
      </c>
      <c r="D23" s="13" t="s">
        <v>560</v>
      </c>
      <c r="E23" s="9">
        <v>19</v>
      </c>
      <c r="F23" s="9">
        <v>34</v>
      </c>
      <c r="G23" s="9" t="s">
        <v>60</v>
      </c>
      <c r="H23" s="9">
        <v>0</v>
      </c>
      <c r="I23" s="9">
        <v>68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45807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186</v>
      </c>
      <c r="AA23" s="8">
        <v>4959.3500000000004</v>
      </c>
      <c r="AB23" s="8">
        <v>0</v>
      </c>
      <c r="AC23" s="8">
        <v>4959.3500000000004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45807</v>
      </c>
      <c r="AK23" s="3">
        <v>0</v>
      </c>
      <c r="AL23" s="3">
        <v>45798</v>
      </c>
      <c r="AM23" s="3">
        <v>45805</v>
      </c>
      <c r="AN23" s="3">
        <v>45806</v>
      </c>
      <c r="AO23" s="3">
        <v>45806</v>
      </c>
      <c r="AP23" s="3">
        <v>45802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360.15901777777782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 t="s">
        <v>63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186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7.75" customHeight="1" x14ac:dyDescent="0.45">
      <c r="A25" s="3" t="s">
        <v>145</v>
      </c>
      <c r="B25" s="14" t="s">
        <v>145</v>
      </c>
      <c r="C25" s="9" t="s">
        <v>253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45807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186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124</v>
      </c>
      <c r="AH25" s="1" t="s">
        <v>72</v>
      </c>
      <c r="AI25" s="1">
        <v>3</v>
      </c>
      <c r="AJ25" s="3">
        <v>45807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45802</v>
      </c>
      <c r="AQ25" s="3">
        <v>45806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>
        <v>0</v>
      </c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188978.57428999999</v>
      </c>
      <c r="AB26" s="8">
        <v>19718.754290000001</v>
      </c>
      <c r="AC26" s="8">
        <v>169259.81999999998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45756</v>
      </c>
      <c r="B27" s="14" t="s">
        <v>429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45780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437</v>
      </c>
      <c r="AG27" s="1" t="s">
        <v>124</v>
      </c>
      <c r="AH27" s="1" t="s">
        <v>74</v>
      </c>
      <c r="AI27" s="1">
        <v>2</v>
      </c>
      <c r="AJ27" s="3">
        <v>45780</v>
      </c>
      <c r="AK27" s="3">
        <v>0</v>
      </c>
      <c r="AL27" s="3">
        <v>45771</v>
      </c>
      <c r="AM27" s="3">
        <v>45778</v>
      </c>
      <c r="AN27" s="3">
        <v>45779</v>
      </c>
      <c r="AO27" s="3">
        <v>45779</v>
      </c>
      <c r="AP27" s="3">
        <v>45775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45756</v>
      </c>
      <c r="B28" s="14" t="s">
        <v>429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45780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437</v>
      </c>
      <c r="AG28" s="1" t="s">
        <v>124</v>
      </c>
      <c r="AH28" s="1" t="s">
        <v>74</v>
      </c>
      <c r="AI28" s="1">
        <v>2</v>
      </c>
      <c r="AJ28" s="3">
        <v>45780</v>
      </c>
      <c r="AK28" s="3">
        <v>0</v>
      </c>
      <c r="AL28" s="3">
        <v>45771</v>
      </c>
      <c r="AM28" s="3">
        <v>45778</v>
      </c>
      <c r="AN28" s="3">
        <v>45779</v>
      </c>
      <c r="AO28" s="3">
        <v>45779</v>
      </c>
      <c r="AP28" s="3">
        <v>45775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45756</v>
      </c>
      <c r="B29" s="14" t="s">
        <v>432</v>
      </c>
      <c r="C29" s="9" t="s">
        <v>73</v>
      </c>
      <c r="D29" s="13" t="s">
        <v>438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45780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437</v>
      </c>
      <c r="AG29" s="1" t="s">
        <v>126</v>
      </c>
      <c r="AH29" s="1" t="s">
        <v>74</v>
      </c>
      <c r="AI29" s="1">
        <v>2</v>
      </c>
      <c r="AJ29" s="3">
        <v>45780</v>
      </c>
      <c r="AK29" s="3">
        <v>0</v>
      </c>
      <c r="AL29" s="3">
        <v>45771</v>
      </c>
      <c r="AM29" s="3">
        <v>45778</v>
      </c>
      <c r="AN29" s="3">
        <v>45779</v>
      </c>
      <c r="AO29" s="3">
        <v>45779</v>
      </c>
      <c r="AP29" s="3">
        <v>45775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45780</v>
      </c>
      <c r="U30" s="11">
        <v>10000</v>
      </c>
      <c r="V30" s="10">
        <v>0</v>
      </c>
      <c r="W30" s="10">
        <v>10000</v>
      </c>
      <c r="X30" s="10">
        <v>10600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498</v>
      </c>
      <c r="AG30" s="1" t="s">
        <v>124</v>
      </c>
      <c r="AH30" s="1" t="s">
        <v>74</v>
      </c>
      <c r="AI30" s="1">
        <v>2</v>
      </c>
      <c r="AJ30" s="3">
        <v>45780</v>
      </c>
      <c r="AK30" s="3">
        <v>0</v>
      </c>
      <c r="AL30" s="3">
        <v>45771</v>
      </c>
      <c r="AM30" s="3">
        <v>45778</v>
      </c>
      <c r="AN30" s="3">
        <v>45779</v>
      </c>
      <c r="AO30" s="3">
        <v>45779</v>
      </c>
      <c r="AP30" s="3">
        <v>45775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45780</v>
      </c>
      <c r="AK31" s="3">
        <v>0</v>
      </c>
      <c r="AL31" s="3">
        <v>45771</v>
      </c>
      <c r="AM31" s="3">
        <v>45778</v>
      </c>
      <c r="AN31" s="3">
        <v>45779</v>
      </c>
      <c r="AO31" s="3">
        <v>45779</v>
      </c>
      <c r="AP31" s="3">
        <v>45775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45780</v>
      </c>
      <c r="U32" s="11">
        <v>10000</v>
      </c>
      <c r="V32" s="10">
        <v>0</v>
      </c>
      <c r="W32" s="10">
        <v>10000</v>
      </c>
      <c r="X32" s="10">
        <v>7595</v>
      </c>
      <c r="Y32" s="10">
        <v>2525.25</v>
      </c>
      <c r="Z32" s="9" t="s">
        <v>192</v>
      </c>
      <c r="AA32" s="8">
        <v>2222.4977774999998</v>
      </c>
      <c r="AB32" s="8">
        <v>0</v>
      </c>
      <c r="AC32" s="8">
        <v>2222.4977774999998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45780</v>
      </c>
      <c r="AK32" s="3">
        <v>0</v>
      </c>
      <c r="AL32" s="3">
        <v>45771</v>
      </c>
      <c r="AM32" s="3">
        <v>45778</v>
      </c>
      <c r="AN32" s="3">
        <v>45779</v>
      </c>
      <c r="AO32" s="3">
        <v>45779</v>
      </c>
      <c r="AP32" s="3">
        <v>45775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167.40841036920003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45783</v>
      </c>
      <c r="U33" s="11">
        <v>5000</v>
      </c>
      <c r="V33" s="10">
        <v>0</v>
      </c>
      <c r="W33" s="10">
        <v>5000</v>
      </c>
      <c r="X33" s="10">
        <v>5600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499</v>
      </c>
      <c r="AG33" s="1" t="s">
        <v>123</v>
      </c>
      <c r="AH33" s="1" t="s">
        <v>74</v>
      </c>
      <c r="AI33" s="1">
        <v>2</v>
      </c>
      <c r="AJ33" s="3">
        <v>45783</v>
      </c>
      <c r="AK33" s="3">
        <v>0</v>
      </c>
      <c r="AL33" s="3">
        <v>45774</v>
      </c>
      <c r="AM33" s="3">
        <v>45781</v>
      </c>
      <c r="AN33" s="3">
        <v>45782</v>
      </c>
      <c r="AO33" s="3">
        <v>45782</v>
      </c>
      <c r="AP33" s="3">
        <v>45778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408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45783</v>
      </c>
      <c r="AK34" s="3">
        <v>0</v>
      </c>
      <c r="AL34" s="3">
        <v>45774</v>
      </c>
      <c r="AM34" s="3">
        <v>45781</v>
      </c>
      <c r="AN34" s="3">
        <v>45782</v>
      </c>
      <c r="AO34" s="3">
        <v>45782</v>
      </c>
      <c r="AP34" s="3">
        <v>45778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45783</v>
      </c>
      <c r="AK35" s="3">
        <v>0</v>
      </c>
      <c r="AL35" s="3">
        <v>45774</v>
      </c>
      <c r="AM35" s="3">
        <v>45781</v>
      </c>
      <c r="AN35" s="3">
        <v>45782</v>
      </c>
      <c r="AO35" s="3">
        <v>45782</v>
      </c>
      <c r="AP35" s="3">
        <v>45778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45783</v>
      </c>
      <c r="AK36" s="3">
        <v>0</v>
      </c>
      <c r="AL36" s="3">
        <v>45774</v>
      </c>
      <c r="AM36" s="3">
        <v>45781</v>
      </c>
      <c r="AN36" s="3">
        <v>45782</v>
      </c>
      <c r="AO36" s="3">
        <v>45782</v>
      </c>
      <c r="AP36" s="3">
        <v>45778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189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501</v>
      </c>
      <c r="AG37" s="1" t="s">
        <v>123</v>
      </c>
      <c r="AH37" s="1" t="s">
        <v>74</v>
      </c>
      <c r="AI37" s="1">
        <v>2</v>
      </c>
      <c r="AJ37" s="3">
        <v>45785</v>
      </c>
      <c r="AK37" s="3">
        <v>0</v>
      </c>
      <c r="AL37" s="3">
        <v>45776</v>
      </c>
      <c r="AM37" s="3">
        <v>45783</v>
      </c>
      <c r="AN37" s="3">
        <v>45784</v>
      </c>
      <c r="AO37" s="3">
        <v>45784</v>
      </c>
      <c r="AP37" s="3">
        <v>45780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662.93796800000007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502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501</v>
      </c>
      <c r="AG38" s="1" t="s">
        <v>123</v>
      </c>
      <c r="AH38" s="1" t="s">
        <v>74</v>
      </c>
      <c r="AI38" s="1">
        <v>2</v>
      </c>
      <c r="AJ38" s="3">
        <v>45785</v>
      </c>
      <c r="AK38" s="3">
        <v>0</v>
      </c>
      <c r="AL38" s="3">
        <v>45776</v>
      </c>
      <c r="AM38" s="3">
        <v>45783</v>
      </c>
      <c r="AN38" s="3">
        <v>45784</v>
      </c>
      <c r="AO38" s="3">
        <v>45784</v>
      </c>
      <c r="AP38" s="3">
        <v>45780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249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501</v>
      </c>
      <c r="AG39" s="1" t="s">
        <v>123</v>
      </c>
      <c r="AH39" s="1" t="s">
        <v>74</v>
      </c>
      <c r="AI39" s="1">
        <v>2</v>
      </c>
      <c r="AJ39" s="3">
        <v>45785</v>
      </c>
      <c r="AK39" s="3">
        <v>0</v>
      </c>
      <c r="AL39" s="3">
        <v>45776</v>
      </c>
      <c r="AM39" s="3">
        <v>45783</v>
      </c>
      <c r="AN39" s="3">
        <v>45784</v>
      </c>
      <c r="AO39" s="3">
        <v>45784</v>
      </c>
      <c r="AP39" s="3">
        <v>45780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503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504</v>
      </c>
      <c r="AG40" s="1" t="s">
        <v>123</v>
      </c>
      <c r="AH40" s="1" t="s">
        <v>74</v>
      </c>
      <c r="AI40" s="1">
        <v>2</v>
      </c>
      <c r="AJ40" s="3">
        <v>45790</v>
      </c>
      <c r="AK40" s="3">
        <v>0</v>
      </c>
      <c r="AL40" s="3">
        <v>45781</v>
      </c>
      <c r="AM40" s="3">
        <v>45788</v>
      </c>
      <c r="AN40" s="3">
        <v>45789</v>
      </c>
      <c r="AO40" s="3">
        <v>45789</v>
      </c>
      <c r="AP40" s="3">
        <v>45785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504</v>
      </c>
      <c r="AG41" s="1" t="s">
        <v>123</v>
      </c>
      <c r="AH41" s="1" t="s">
        <v>74</v>
      </c>
      <c r="AI41" s="1">
        <v>2</v>
      </c>
      <c r="AJ41" s="3">
        <v>45790</v>
      </c>
      <c r="AK41" s="3">
        <v>0</v>
      </c>
      <c r="AL41" s="3">
        <v>45781</v>
      </c>
      <c r="AM41" s="3">
        <v>45788</v>
      </c>
      <c r="AN41" s="3">
        <v>45789</v>
      </c>
      <c r="AO41" s="3">
        <v>45789</v>
      </c>
      <c r="AP41" s="3">
        <v>45785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504</v>
      </c>
      <c r="AG42" s="1" t="s">
        <v>123</v>
      </c>
      <c r="AH42" s="1" t="s">
        <v>74</v>
      </c>
      <c r="AI42" s="1">
        <v>2</v>
      </c>
      <c r="AJ42" s="3">
        <v>45790</v>
      </c>
      <c r="AK42" s="3">
        <v>0</v>
      </c>
      <c r="AL42" s="3">
        <v>45781</v>
      </c>
      <c r="AM42" s="3">
        <v>45788</v>
      </c>
      <c r="AN42" s="3">
        <v>45789</v>
      </c>
      <c r="AO42" s="3">
        <v>45789</v>
      </c>
      <c r="AP42" s="3">
        <v>45785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662.93796800000007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504</v>
      </c>
      <c r="AG43" s="1" t="s">
        <v>123</v>
      </c>
      <c r="AH43" s="1" t="s">
        <v>74</v>
      </c>
      <c r="AI43" s="1">
        <v>2</v>
      </c>
      <c r="AJ43" s="3">
        <v>45790</v>
      </c>
      <c r="AK43" s="3">
        <v>0</v>
      </c>
      <c r="AL43" s="3">
        <v>45781</v>
      </c>
      <c r="AM43" s="3">
        <v>45788</v>
      </c>
      <c r="AN43" s="3">
        <v>45789</v>
      </c>
      <c r="AO43" s="3">
        <v>45789</v>
      </c>
      <c r="AP43" s="3">
        <v>45785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267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125</v>
      </c>
      <c r="AH44" s="1" t="s">
        <v>74</v>
      </c>
      <c r="AI44" s="1">
        <v>2</v>
      </c>
      <c r="AJ44" s="3">
        <v>45792</v>
      </c>
      <c r="AK44" s="3">
        <v>0</v>
      </c>
      <c r="AL44" s="3">
        <v>45783</v>
      </c>
      <c r="AM44" s="3">
        <v>45790</v>
      </c>
      <c r="AN44" s="3">
        <v>45791</v>
      </c>
      <c r="AO44" s="3">
        <v>45791</v>
      </c>
      <c r="AP44" s="3">
        <v>45787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506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45792</v>
      </c>
      <c r="AK45" s="3">
        <v>0</v>
      </c>
      <c r="AL45" s="3">
        <v>45783</v>
      </c>
      <c r="AM45" s="3">
        <v>45790</v>
      </c>
      <c r="AN45" s="3">
        <v>45791</v>
      </c>
      <c r="AO45" s="3">
        <v>45791</v>
      </c>
      <c r="AP45" s="3">
        <v>45787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433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505</v>
      </c>
      <c r="AG46" s="1" t="s">
        <v>122</v>
      </c>
      <c r="AH46" s="1" t="s">
        <v>74</v>
      </c>
      <c r="AI46" s="1">
        <v>2</v>
      </c>
      <c r="AJ46" s="3">
        <v>45792</v>
      </c>
      <c r="AK46" s="3">
        <v>0</v>
      </c>
      <c r="AL46" s="3">
        <v>45783</v>
      </c>
      <c r="AM46" s="3">
        <v>45790</v>
      </c>
      <c r="AN46" s="3">
        <v>45791</v>
      </c>
      <c r="AO46" s="3">
        <v>45791</v>
      </c>
      <c r="AP46" s="3">
        <v>45787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507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45792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192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505</v>
      </c>
      <c r="AG47" s="1" t="s">
        <v>123</v>
      </c>
      <c r="AH47" s="1" t="s">
        <v>77</v>
      </c>
      <c r="AI47" s="1">
        <v>1</v>
      </c>
      <c r="AJ47" s="3">
        <v>45792</v>
      </c>
      <c r="AK47" s="3">
        <v>0</v>
      </c>
      <c r="AL47" s="3">
        <v>0</v>
      </c>
      <c r="AM47" s="3">
        <v>0</v>
      </c>
      <c r="AN47" s="3">
        <v>0</v>
      </c>
      <c r="AO47" s="3">
        <v>45791</v>
      </c>
      <c r="AP47" s="3">
        <v>45787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789.21186666666665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45807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192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122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9944.0695200000009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>
        <v>0</v>
      </c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219525.84777749999</v>
      </c>
      <c r="AB49" s="8">
        <v>0</v>
      </c>
      <c r="AC49" s="8">
        <v>219525.84777749999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 t="s">
        <v>145</v>
      </c>
      <c r="B50" s="14" t="s">
        <v>145</v>
      </c>
      <c r="C50" s="9" t="s">
        <v>279</v>
      </c>
      <c r="D50" s="13" t="s">
        <v>561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132</v>
      </c>
      <c r="T50" s="12">
        <v>45807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280</v>
      </c>
      <c r="AA50" s="8">
        <v>11525.250000000002</v>
      </c>
      <c r="AB50" s="8">
        <v>0</v>
      </c>
      <c r="AC50" s="8">
        <v>11525.250000000002</v>
      </c>
      <c r="AD50" s="8">
        <v>0</v>
      </c>
      <c r="AE50" s="8">
        <v>11525.250000000002</v>
      </c>
      <c r="AF50" s="8">
        <v>0</v>
      </c>
      <c r="AG50" s="1" t="s">
        <v>122</v>
      </c>
      <c r="AH50" s="1">
        <v>0</v>
      </c>
      <c r="AI50" s="1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778.59466666666697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56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>
        <v>0</v>
      </c>
      <c r="U51" s="11">
        <v>0</v>
      </c>
      <c r="V51" s="10" t="s">
        <v>96</v>
      </c>
      <c r="W51" s="10">
        <v>0</v>
      </c>
      <c r="X51" s="10">
        <v>0</v>
      </c>
      <c r="Y51" s="10">
        <v>0</v>
      </c>
      <c r="Z51" s="9" t="s">
        <v>280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281</v>
      </c>
      <c r="BD51" s="56">
        <v>0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400</v>
      </c>
      <c r="V52" s="10">
        <v>268</v>
      </c>
      <c r="W52" s="10">
        <v>132</v>
      </c>
      <c r="X52" s="10">
        <v>6781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>
        <v>0</v>
      </c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123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 t="s">
        <v>145</v>
      </c>
      <c r="B55" s="14" t="s">
        <v>145</v>
      </c>
      <c r="C55" s="9" t="s">
        <v>191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150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>
        <v>0</v>
      </c>
      <c r="AG55" s="1" t="s">
        <v>123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1080.5795000000001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>
        <v>0</v>
      </c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36322</v>
      </c>
      <c r="AB56" s="8">
        <v>0</v>
      </c>
      <c r="AC56" s="8">
        <v>36322</v>
      </c>
      <c r="AD56" s="8">
        <v>0</v>
      </c>
      <c r="AE56" s="8">
        <v>0</v>
      </c>
      <c r="AF56" s="8" t="s">
        <v>58</v>
      </c>
      <c r="AG56" s="1" t="s">
        <v>125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546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79</v>
      </c>
      <c r="AA57" s="8">
        <v>5378.4500000000007</v>
      </c>
      <c r="AB57" s="8">
        <v>1540</v>
      </c>
      <c r="AC57" s="8">
        <v>3838.4500000000007</v>
      </c>
      <c r="AD57" s="8">
        <v>0</v>
      </c>
      <c r="AE57" s="8">
        <v>0</v>
      </c>
      <c r="AF57" s="8">
        <v>0</v>
      </c>
      <c r="AG57" s="1" t="s">
        <v>122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276.36840000000001</v>
      </c>
    </row>
    <row r="58" spans="1:56" ht="27.75" customHeight="1" x14ac:dyDescent="0.45">
      <c r="A58" s="3">
        <v>45772</v>
      </c>
      <c r="B58" s="14" t="s">
        <v>564</v>
      </c>
      <c r="C58" s="9" t="s">
        <v>545</v>
      </c>
      <c r="D58" s="13" t="s">
        <v>547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71</v>
      </c>
      <c r="T58" s="12">
        <v>45786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79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>
        <v>0</v>
      </c>
      <c r="AG58" s="1" t="s">
        <v>124</v>
      </c>
      <c r="AH58" s="1" t="s">
        <v>72</v>
      </c>
      <c r="AI58" s="1">
        <v>3</v>
      </c>
      <c r="AJ58" s="3">
        <v>45786</v>
      </c>
      <c r="AK58" s="3">
        <v>0</v>
      </c>
      <c r="AL58" s="3">
        <v>45776</v>
      </c>
      <c r="AM58" s="3">
        <v>45783</v>
      </c>
      <c r="AN58" s="3">
        <v>45784</v>
      </c>
      <c r="AO58" s="3">
        <v>45784</v>
      </c>
      <c r="AP58" s="3">
        <v>45781</v>
      </c>
      <c r="AQ58" s="3">
        <v>45785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387.24840000000006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0</v>
      </c>
      <c r="AC59" s="8">
        <v>5657.85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407.36520000000002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>
        <v>0</v>
      </c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16414.75</v>
      </c>
      <c r="AB60" s="8">
        <v>1540</v>
      </c>
      <c r="AC60" s="8">
        <v>14874.750000000002</v>
      </c>
      <c r="AD60" s="8">
        <v>0</v>
      </c>
      <c r="AE60" s="8">
        <v>0</v>
      </c>
      <c r="AF60" s="8" t="s">
        <v>58</v>
      </c>
      <c r="AG60" s="1" t="s">
        <v>123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160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483</v>
      </c>
      <c r="C62" s="9" t="s">
        <v>151</v>
      </c>
      <c r="D62" s="13" t="s">
        <v>304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122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482</v>
      </c>
      <c r="C63" s="9" t="s">
        <v>151</v>
      </c>
      <c r="D63" s="13" t="s">
        <v>140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45782</v>
      </c>
      <c r="U63" s="11">
        <v>50000</v>
      </c>
      <c r="V63" s="10">
        <v>0</v>
      </c>
      <c r="W63" s="10">
        <v>50000</v>
      </c>
      <c r="X63" s="10">
        <v>0</v>
      </c>
      <c r="Y63" s="10">
        <v>52500</v>
      </c>
      <c r="Z63" s="9" t="s">
        <v>81</v>
      </c>
      <c r="AA63" s="8">
        <v>52387.500000000007</v>
      </c>
      <c r="AB63" s="8">
        <v>47168</v>
      </c>
      <c r="AC63" s="8">
        <v>5219.5000000000073</v>
      </c>
      <c r="AD63" s="8">
        <v>37168</v>
      </c>
      <c r="AE63" s="8">
        <v>15219.500000000007</v>
      </c>
      <c r="AF63" s="8" t="s">
        <v>271</v>
      </c>
      <c r="AG63" s="1" t="s">
        <v>123</v>
      </c>
      <c r="AH63" s="1" t="s">
        <v>75</v>
      </c>
      <c r="AI63" s="1">
        <v>4</v>
      </c>
      <c r="AJ63" s="3">
        <v>45782</v>
      </c>
      <c r="AK63" s="3">
        <v>45778</v>
      </c>
      <c r="AL63" s="3">
        <v>45771</v>
      </c>
      <c r="AM63" s="3">
        <v>45779</v>
      </c>
      <c r="AN63" s="3">
        <v>45780</v>
      </c>
      <c r="AO63" s="3">
        <v>45781</v>
      </c>
      <c r="AP63" s="3">
        <v>45777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469</v>
      </c>
      <c r="AZ63" s="2">
        <v>0</v>
      </c>
      <c r="BA63" s="2">
        <v>0</v>
      </c>
      <c r="BB63" s="2">
        <v>0</v>
      </c>
      <c r="BC63" s="1" t="s">
        <v>107</v>
      </c>
      <c r="BD63" s="56">
        <v>394.36222222222267</v>
      </c>
    </row>
    <row r="64" spans="1:56" ht="27.75" customHeight="1" x14ac:dyDescent="0.45">
      <c r="A64" s="3">
        <v>45766</v>
      </c>
      <c r="B64" s="14" t="s">
        <v>484</v>
      </c>
      <c r="C64" s="9" t="s">
        <v>151</v>
      </c>
      <c r="D64" s="13" t="s">
        <v>161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470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45782</v>
      </c>
      <c r="U64" s="11">
        <v>5040</v>
      </c>
      <c r="V64" s="10">
        <v>0</v>
      </c>
      <c r="W64" s="10">
        <v>5040</v>
      </c>
      <c r="X64" s="10">
        <v>5900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271</v>
      </c>
      <c r="AG64" s="1" t="s">
        <v>123</v>
      </c>
      <c r="AH64" s="1" t="s">
        <v>75</v>
      </c>
      <c r="AI64" s="1">
        <v>4</v>
      </c>
      <c r="AJ64" s="3">
        <v>45782</v>
      </c>
      <c r="AK64" s="3">
        <v>45778</v>
      </c>
      <c r="AL64" s="3">
        <v>45771</v>
      </c>
      <c r="AM64" s="3">
        <v>45779</v>
      </c>
      <c r="AN64" s="3">
        <v>45780</v>
      </c>
      <c r="AO64" s="3">
        <v>45781</v>
      </c>
      <c r="AP64" s="3">
        <v>45777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45721</v>
      </c>
      <c r="B65" s="14" t="s">
        <v>356</v>
      </c>
      <c r="C65" s="9" t="s">
        <v>151</v>
      </c>
      <c r="D65" s="13" t="s">
        <v>161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45782</v>
      </c>
      <c r="U65" s="11">
        <v>235</v>
      </c>
      <c r="V65" s="10">
        <v>0</v>
      </c>
      <c r="W65" s="10">
        <v>235</v>
      </c>
      <c r="X65" s="10">
        <v>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45782</v>
      </c>
      <c r="AK65" s="3">
        <v>45778</v>
      </c>
      <c r="AL65" s="3">
        <v>45771</v>
      </c>
      <c r="AM65" s="3">
        <v>45779</v>
      </c>
      <c r="AN65" s="3">
        <v>45780</v>
      </c>
      <c r="AO65" s="3">
        <v>45781</v>
      </c>
      <c r="AP65" s="3">
        <v>45777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484</v>
      </c>
      <c r="C66" s="9" t="s">
        <v>151</v>
      </c>
      <c r="D66" s="13" t="s">
        <v>465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470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45782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0</v>
      </c>
      <c r="AC66" s="8">
        <v>5280.6600000000008</v>
      </c>
      <c r="AD66" s="8">
        <v>0</v>
      </c>
      <c r="AE66" s="8">
        <v>5280.6600000000008</v>
      </c>
      <c r="AF66" s="8" t="s">
        <v>271</v>
      </c>
      <c r="AG66" s="1" t="s">
        <v>123</v>
      </c>
      <c r="AH66" s="1" t="s">
        <v>75</v>
      </c>
      <c r="AI66" s="1">
        <v>4</v>
      </c>
      <c r="AJ66" s="3">
        <v>45782</v>
      </c>
      <c r="AK66" s="3">
        <v>45778</v>
      </c>
      <c r="AL66" s="3">
        <v>45771</v>
      </c>
      <c r="AM66" s="3">
        <v>45779</v>
      </c>
      <c r="AN66" s="3">
        <v>45780</v>
      </c>
      <c r="AO66" s="3">
        <v>45781</v>
      </c>
      <c r="AP66" s="3">
        <v>45777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398.98320000000001</v>
      </c>
    </row>
    <row r="67" spans="1:56" ht="27.75" customHeight="1" x14ac:dyDescent="0.45">
      <c r="A67" s="3">
        <v>45712</v>
      </c>
      <c r="B67" s="14" t="s">
        <v>337</v>
      </c>
      <c r="C67" s="9" t="s">
        <v>111</v>
      </c>
      <c r="D67" s="13" t="s">
        <v>127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45782</v>
      </c>
      <c r="AK67" s="3">
        <v>45778</v>
      </c>
      <c r="AL67" s="3">
        <v>45771</v>
      </c>
      <c r="AM67" s="3">
        <v>45779</v>
      </c>
      <c r="AN67" s="3">
        <v>45780</v>
      </c>
      <c r="AO67" s="3">
        <v>45781</v>
      </c>
      <c r="AP67" s="3">
        <v>45777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7.75" customHeight="1" x14ac:dyDescent="0.45">
      <c r="A68" s="3">
        <v>45756</v>
      </c>
      <c r="B68" s="14" t="s">
        <v>441</v>
      </c>
      <c r="C68" s="9" t="s">
        <v>111</v>
      </c>
      <c r="D68" s="13" t="s">
        <v>381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45784</v>
      </c>
      <c r="U68" s="11">
        <v>6000</v>
      </c>
      <c r="V68" s="10">
        <v>5895</v>
      </c>
      <c r="W68" s="10">
        <v>105</v>
      </c>
      <c r="X68" s="10">
        <v>6500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45784</v>
      </c>
      <c r="AK68" s="3">
        <v>45780</v>
      </c>
      <c r="AL68" s="3">
        <v>45773</v>
      </c>
      <c r="AM68" s="3">
        <v>45781</v>
      </c>
      <c r="AN68" s="3">
        <v>45782</v>
      </c>
      <c r="AO68" s="3">
        <v>45783</v>
      </c>
      <c r="AP68" s="3">
        <v>45779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45771</v>
      </c>
      <c r="B69" s="14" t="s">
        <v>548</v>
      </c>
      <c r="C69" s="9" t="s">
        <v>154</v>
      </c>
      <c r="D69" s="13" t="s">
        <v>532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45784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45784</v>
      </c>
      <c r="AK69" s="3">
        <v>45780</v>
      </c>
      <c r="AL69" s="3">
        <v>45773</v>
      </c>
      <c r="AM69" s="3">
        <v>45781</v>
      </c>
      <c r="AN69" s="3">
        <v>45782</v>
      </c>
      <c r="AO69" s="3">
        <v>45783</v>
      </c>
      <c r="AP69" s="3">
        <v>45779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7.75" customHeight="1" x14ac:dyDescent="0.45">
      <c r="A70" s="3">
        <v>45720</v>
      </c>
      <c r="B70" s="14" t="s">
        <v>348</v>
      </c>
      <c r="C70" s="9" t="s">
        <v>111</v>
      </c>
      <c r="D70" s="13" t="s">
        <v>341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45789</v>
      </c>
      <c r="U70" s="11">
        <v>5297</v>
      </c>
      <c r="V70" s="10">
        <v>0</v>
      </c>
      <c r="W70" s="10">
        <v>5297</v>
      </c>
      <c r="X70" s="10">
        <v>0</v>
      </c>
      <c r="Y70" s="10">
        <v>5561.85</v>
      </c>
      <c r="Z70" s="9" t="s">
        <v>81</v>
      </c>
      <c r="AA70" s="8">
        <v>5845.9281099999989</v>
      </c>
      <c r="AB70" s="8">
        <v>0</v>
      </c>
      <c r="AC70" s="8">
        <v>5845.9281099999989</v>
      </c>
      <c r="AD70" s="8">
        <v>0</v>
      </c>
      <c r="AE70" s="8">
        <v>5845.9281099999989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45789</v>
      </c>
      <c r="AK70" s="3">
        <v>45785</v>
      </c>
      <c r="AL70" s="3">
        <v>45778</v>
      </c>
      <c r="AM70" s="3">
        <v>45786</v>
      </c>
      <c r="AN70" s="3">
        <v>45787</v>
      </c>
      <c r="AO70" s="3">
        <v>45788</v>
      </c>
      <c r="AP70" s="3">
        <v>45784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441.69234608888883</v>
      </c>
    </row>
    <row r="71" spans="1:56" ht="27.75" customHeight="1" x14ac:dyDescent="0.45">
      <c r="A71" s="3">
        <v>45752</v>
      </c>
      <c r="B71" s="14" t="s">
        <v>414</v>
      </c>
      <c r="C71" s="9" t="s">
        <v>80</v>
      </c>
      <c r="D71" s="13" t="s">
        <v>415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45790</v>
      </c>
      <c r="AK71" s="3">
        <v>45786</v>
      </c>
      <c r="AL71" s="3">
        <v>45779</v>
      </c>
      <c r="AM71" s="3">
        <v>45787</v>
      </c>
      <c r="AN71" s="3">
        <v>45788</v>
      </c>
      <c r="AO71" s="3">
        <v>45789</v>
      </c>
      <c r="AP71" s="3">
        <v>45785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45756</v>
      </c>
      <c r="B72" s="14" t="s">
        <v>440</v>
      </c>
      <c r="C72" s="9" t="s">
        <v>111</v>
      </c>
      <c r="D72" s="13" t="s">
        <v>380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45791</v>
      </c>
      <c r="U72" s="11">
        <v>5000</v>
      </c>
      <c r="V72" s="10">
        <v>5021</v>
      </c>
      <c r="W72" s="10">
        <v>0</v>
      </c>
      <c r="X72" s="10">
        <v>10500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45791</v>
      </c>
      <c r="AK72" s="3">
        <v>45787</v>
      </c>
      <c r="AL72" s="3">
        <v>45780</v>
      </c>
      <c r="AM72" s="3">
        <v>45788</v>
      </c>
      <c r="AN72" s="3">
        <v>45789</v>
      </c>
      <c r="AO72" s="3">
        <v>45790</v>
      </c>
      <c r="AP72" s="3">
        <v>45786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45756</v>
      </c>
      <c r="B73" s="14" t="s">
        <v>443</v>
      </c>
      <c r="C73" s="9" t="s">
        <v>80</v>
      </c>
      <c r="D73" s="13" t="s">
        <v>444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45792</v>
      </c>
      <c r="U73" s="11">
        <v>6000</v>
      </c>
      <c r="V73" s="10">
        <v>0</v>
      </c>
      <c r="W73" s="10">
        <v>6000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45792</v>
      </c>
      <c r="AK73" s="3">
        <v>45788</v>
      </c>
      <c r="AL73" s="3">
        <v>45781</v>
      </c>
      <c r="AM73" s="3">
        <v>45789</v>
      </c>
      <c r="AN73" s="3">
        <v>45790</v>
      </c>
      <c r="AO73" s="3">
        <v>45791</v>
      </c>
      <c r="AP73" s="3">
        <v>45787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0</v>
      </c>
      <c r="B74" s="14" t="s">
        <v>263</v>
      </c>
      <c r="C74" s="9" t="s">
        <v>80</v>
      </c>
      <c r="D74" s="13" t="s">
        <v>421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45794</v>
      </c>
      <c r="AK74" s="3">
        <v>45790</v>
      </c>
      <c r="AL74" s="3">
        <v>45783</v>
      </c>
      <c r="AM74" s="3">
        <v>45791</v>
      </c>
      <c r="AN74" s="3">
        <v>45792</v>
      </c>
      <c r="AO74" s="3">
        <v>45793</v>
      </c>
      <c r="AP74" s="3">
        <v>45789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45720</v>
      </c>
      <c r="B75" s="14" t="s">
        <v>350</v>
      </c>
      <c r="C75" s="9" t="s">
        <v>111</v>
      </c>
      <c r="D75" s="13" t="s">
        <v>344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45798</v>
      </c>
      <c r="U75" s="11">
        <v>3000</v>
      </c>
      <c r="V75" s="10">
        <v>3047</v>
      </c>
      <c r="W75" s="10">
        <v>0</v>
      </c>
      <c r="X75" s="10">
        <v>5300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45798</v>
      </c>
      <c r="AK75" s="3">
        <v>45794</v>
      </c>
      <c r="AL75" s="3">
        <v>45787</v>
      </c>
      <c r="AM75" s="3">
        <v>45795</v>
      </c>
      <c r="AN75" s="3">
        <v>45796</v>
      </c>
      <c r="AO75" s="3">
        <v>45797</v>
      </c>
      <c r="AP75" s="3">
        <v>45793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145</v>
      </c>
      <c r="B76" s="14" t="s">
        <v>145</v>
      </c>
      <c r="C76" s="9" t="s">
        <v>151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81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7916.333333333333</v>
      </c>
    </row>
    <row r="77" spans="1:56" ht="27.75" customHeight="1" x14ac:dyDescent="0.45">
      <c r="A77" s="3" t="s">
        <v>145</v>
      </c>
      <c r="B77" s="14" t="s">
        <v>145</v>
      </c>
      <c r="C77" s="9" t="s">
        <v>154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45807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53784.500000000007</v>
      </c>
      <c r="AB77" s="8">
        <v>0</v>
      </c>
      <c r="AC77" s="8">
        <v>53784.500000000007</v>
      </c>
      <c r="AD77" s="8">
        <v>0</v>
      </c>
      <c r="AE77" s="8">
        <v>53784.500000000007</v>
      </c>
      <c r="AF77" s="8">
        <v>0</v>
      </c>
      <c r="AG77" s="1" t="s">
        <v>124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4063.7177777777779</v>
      </c>
    </row>
    <row r="78" spans="1:56" ht="27.75" customHeight="1" x14ac:dyDescent="0.45">
      <c r="A78" s="3">
        <v>45766</v>
      </c>
      <c r="B78" s="14" t="s">
        <v>479</v>
      </c>
      <c r="C78" s="9" t="s">
        <v>151</v>
      </c>
      <c r="D78" s="13" t="s">
        <v>302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1373</v>
      </c>
      <c r="V78" s="10">
        <v>0</v>
      </c>
      <c r="W78" s="10">
        <v>1373</v>
      </c>
      <c r="X78" s="10">
        <v>0</v>
      </c>
      <c r="Y78" s="10">
        <v>1441.65</v>
      </c>
      <c r="Z78" s="9" t="s">
        <v>81</v>
      </c>
      <c r="AA78" s="8">
        <v>1438.5607500000001</v>
      </c>
      <c r="AB78" s="8">
        <v>0</v>
      </c>
      <c r="AC78" s="8">
        <v>1438.5607500000001</v>
      </c>
      <c r="AD78" s="8">
        <v>0</v>
      </c>
      <c r="AE78" s="8">
        <v>1438.5607500000001</v>
      </c>
      <c r="AF78" s="8" t="s">
        <v>271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468</v>
      </c>
      <c r="AZ78" s="2">
        <v>0</v>
      </c>
      <c r="BA78" s="2">
        <v>0</v>
      </c>
      <c r="BB78" s="2">
        <v>0</v>
      </c>
      <c r="BC78" s="1" t="s">
        <v>107</v>
      </c>
      <c r="BD78" s="56">
        <v>108.69125666666667</v>
      </c>
    </row>
    <row r="79" spans="1:56" ht="27.75" customHeight="1" x14ac:dyDescent="0.45">
      <c r="A79" s="3">
        <v>45756</v>
      </c>
      <c r="B79" s="14" t="s">
        <v>442</v>
      </c>
      <c r="C79" s="9" t="s">
        <v>111</v>
      </c>
      <c r="D79" s="13" t="s">
        <v>420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342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971</v>
      </c>
      <c r="V80" s="10">
        <v>0</v>
      </c>
      <c r="W80" s="10">
        <v>971</v>
      </c>
      <c r="X80" s="10">
        <v>10610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45721</v>
      </c>
      <c r="B81" s="14" t="s">
        <v>354</v>
      </c>
      <c r="C81" s="9" t="s">
        <v>151</v>
      </c>
      <c r="D81" s="13" t="s">
        <v>303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111</v>
      </c>
      <c r="V81" s="10">
        <v>0</v>
      </c>
      <c r="W81" s="10">
        <v>111</v>
      </c>
      <c r="X81" s="10">
        <v>5600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45611</v>
      </c>
      <c r="B82" s="14" t="s">
        <v>237</v>
      </c>
      <c r="C82" s="9" t="s">
        <v>151</v>
      </c>
      <c r="D82" s="13" t="s">
        <v>131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67</v>
      </c>
      <c r="V82" s="10">
        <v>67</v>
      </c>
      <c r="W82" s="10">
        <v>0</v>
      </c>
      <c r="X82" s="10">
        <v>80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45721</v>
      </c>
      <c r="B83" s="14" t="s">
        <v>356</v>
      </c>
      <c r="C83" s="9" t="s">
        <v>151</v>
      </c>
      <c r="D83" s="13" t="s">
        <v>343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734</v>
      </c>
      <c r="V83" s="10">
        <v>0</v>
      </c>
      <c r="W83" s="10">
        <v>734</v>
      </c>
      <c r="X83" s="10">
        <v>5520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144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45769</v>
      </c>
      <c r="B84" s="14" t="s">
        <v>533</v>
      </c>
      <c r="C84" s="9" t="s">
        <v>80</v>
      </c>
      <c r="D84" s="13" t="s">
        <v>508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45787</v>
      </c>
      <c r="AK84" s="3">
        <v>45783</v>
      </c>
      <c r="AL84" s="3">
        <v>45776</v>
      </c>
      <c r="AM84" s="3">
        <v>45784</v>
      </c>
      <c r="AN84" s="3">
        <v>45785</v>
      </c>
      <c r="AO84" s="3">
        <v>45786</v>
      </c>
      <c r="AP84" s="3">
        <v>45782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7.75" customHeight="1" x14ac:dyDescent="0.45">
      <c r="A85" s="3" t="s">
        <v>145</v>
      </c>
      <c r="B85" s="14" t="s">
        <v>145</v>
      </c>
      <c r="C85" s="9" t="s">
        <v>80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45740</v>
      </c>
      <c r="B86" s="14" t="s">
        <v>384</v>
      </c>
      <c r="C86" s="9" t="s">
        <v>80</v>
      </c>
      <c r="D86" s="13" t="s">
        <v>292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2500</v>
      </c>
      <c r="V86" s="10">
        <v>2825</v>
      </c>
      <c r="W86" s="10">
        <v>0</v>
      </c>
      <c r="X86" s="10">
        <v>5688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 t="s">
        <v>145</v>
      </c>
      <c r="B87" s="14" t="s">
        <v>145</v>
      </c>
      <c r="C87" s="9" t="s">
        <v>98</v>
      </c>
      <c r="D87" s="13" t="s">
        <v>61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63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43027.600000000006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3250.9742222222226</v>
      </c>
    </row>
    <row r="88" spans="1:56" ht="27.75" customHeight="1" x14ac:dyDescent="0.45">
      <c r="A88" s="3">
        <v>45720</v>
      </c>
      <c r="B88" s="14" t="s">
        <v>349</v>
      </c>
      <c r="C88" s="9" t="s">
        <v>111</v>
      </c>
      <c r="D88" s="13" t="s">
        <v>452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250.15613333333337</v>
      </c>
    </row>
    <row r="89" spans="1:56" ht="27.75" customHeight="1" x14ac:dyDescent="0.45">
      <c r="A89" s="3">
        <v>45681</v>
      </c>
      <c r="B89" s="14" t="s">
        <v>311</v>
      </c>
      <c r="C89" s="9" t="s">
        <v>80</v>
      </c>
      <c r="D89" s="13" t="s">
        <v>309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3478.5300000000007</v>
      </c>
      <c r="AB89" s="8">
        <v>0</v>
      </c>
      <c r="AC89" s="8">
        <v>3478.5300000000007</v>
      </c>
      <c r="AD89" s="8">
        <v>0</v>
      </c>
      <c r="AE89" s="8">
        <v>3478.5300000000007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262.82226666666674</v>
      </c>
    </row>
    <row r="90" spans="1:56" ht="27.75" customHeight="1" x14ac:dyDescent="0.45">
      <c r="A90" s="3">
        <v>45705</v>
      </c>
      <c r="B90" s="14" t="s">
        <v>330</v>
      </c>
      <c r="C90" s="9" t="s">
        <v>151</v>
      </c>
      <c r="D90" s="13" t="s">
        <v>205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855</v>
      </c>
      <c r="V90" s="10">
        <v>0</v>
      </c>
      <c r="W90" s="10">
        <v>855</v>
      </c>
      <c r="X90" s="10">
        <v>16440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336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45674</v>
      </c>
      <c r="B91" s="14" t="s">
        <v>307</v>
      </c>
      <c r="C91" s="9" t="s">
        <v>151</v>
      </c>
      <c r="D91" s="13" t="s">
        <v>305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152</v>
      </c>
      <c r="V91" s="10">
        <v>0</v>
      </c>
      <c r="W91" s="10">
        <v>152</v>
      </c>
      <c r="X91" s="10">
        <v>6000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5987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335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45611</v>
      </c>
      <c r="B92" s="14" t="s">
        <v>236</v>
      </c>
      <c r="C92" s="9" t="s">
        <v>151</v>
      </c>
      <c r="D92" s="13" t="s">
        <v>232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117</v>
      </c>
      <c r="V92" s="10">
        <v>0</v>
      </c>
      <c r="W92" s="10">
        <v>117</v>
      </c>
      <c r="X92" s="10">
        <v>10065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45523</v>
      </c>
      <c r="B93" s="14" t="s">
        <v>201</v>
      </c>
      <c r="C93" s="9" t="s">
        <v>151</v>
      </c>
      <c r="D93" s="13" t="s">
        <v>199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1260</v>
      </c>
      <c r="V93" s="10">
        <v>0</v>
      </c>
      <c r="W93" s="10">
        <v>1260</v>
      </c>
      <c r="X93" s="10">
        <v>11095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45523</v>
      </c>
      <c r="B94" s="14" t="s">
        <v>201</v>
      </c>
      <c r="C94" s="9" t="s">
        <v>151</v>
      </c>
      <c r="D94" s="13" t="s">
        <v>200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89</v>
      </c>
      <c r="V94" s="10">
        <v>0</v>
      </c>
      <c r="W94" s="10">
        <v>89</v>
      </c>
      <c r="X94" s="10">
        <v>11180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45752</v>
      </c>
      <c r="B95" s="14" t="s">
        <v>414</v>
      </c>
      <c r="C95" s="9" t="s">
        <v>80</v>
      </c>
      <c r="D95" s="13" t="s">
        <v>415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2000</v>
      </c>
      <c r="V95" s="10">
        <v>2000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45741</v>
      </c>
      <c r="B96" s="14" t="s">
        <v>387</v>
      </c>
      <c r="C96" s="9" t="s">
        <v>111</v>
      </c>
      <c r="D96" s="13" t="s">
        <v>382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439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388</v>
      </c>
      <c r="C97" s="9" t="s">
        <v>111</v>
      </c>
      <c r="D97" s="13" t="s">
        <v>383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45667</v>
      </c>
      <c r="B98" s="14" t="s">
        <v>291</v>
      </c>
      <c r="C98" s="9" t="s">
        <v>111</v>
      </c>
      <c r="D98" s="13" t="s">
        <v>288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2432</v>
      </c>
      <c r="V98" s="10">
        <v>2432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137</v>
      </c>
      <c r="C99" s="9" t="s">
        <v>111</v>
      </c>
      <c r="D99" s="13" t="s">
        <v>264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289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213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298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211</v>
      </c>
      <c r="C102" s="9" t="s">
        <v>111</v>
      </c>
      <c r="D102" s="13" t="s">
        <v>210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144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217</v>
      </c>
      <c r="C103" s="9" t="s">
        <v>111</v>
      </c>
      <c r="D103" s="13" t="s">
        <v>218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>
        <v>0</v>
      </c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323872.62886000006</v>
      </c>
      <c r="AB104" s="8">
        <v>47168</v>
      </c>
      <c r="AC104" s="8">
        <v>276704.62886000011</v>
      </c>
      <c r="AD104" s="8">
        <v>37168</v>
      </c>
      <c r="AE104" s="8">
        <v>286704.62886000011</v>
      </c>
      <c r="AF104" s="8" t="s">
        <v>58</v>
      </c>
      <c r="AG104" s="1" t="s">
        <v>125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82</v>
      </c>
      <c r="J105" s="9" t="s">
        <v>78</v>
      </c>
      <c r="K105" s="9">
        <v>2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>
        <v>0</v>
      </c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117</v>
      </c>
      <c r="AA105" s="8">
        <v>26892.250000000004</v>
      </c>
      <c r="AB105" s="8">
        <v>4880</v>
      </c>
      <c r="AC105" s="8">
        <v>22012.250000000004</v>
      </c>
      <c r="AD105" s="8">
        <v>0</v>
      </c>
      <c r="AE105" s="8">
        <v>0</v>
      </c>
      <c r="AF105" s="8" t="s">
        <v>58</v>
      </c>
      <c r="AG105" s="1" t="s">
        <v>124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119</v>
      </c>
      <c r="BD105" s="56">
        <v>0</v>
      </c>
    </row>
    <row r="106" spans="1:56" ht="27.75" customHeight="1" x14ac:dyDescent="0.45">
      <c r="A106" s="3">
        <v>45768</v>
      </c>
      <c r="B106" s="14" t="s">
        <v>549</v>
      </c>
      <c r="C106" s="9" t="s">
        <v>98</v>
      </c>
      <c r="D106" s="13" t="s">
        <v>59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45784</v>
      </c>
      <c r="U106" s="11">
        <v>25000</v>
      </c>
      <c r="V106" s="10">
        <v>0</v>
      </c>
      <c r="W106" s="10">
        <v>25000</v>
      </c>
      <c r="X106" s="10">
        <v>0</v>
      </c>
      <c r="Y106" s="10">
        <v>0</v>
      </c>
      <c r="Z106" s="9" t="s">
        <v>82</v>
      </c>
      <c r="AA106" s="8">
        <v>26892.250000000004</v>
      </c>
      <c r="AB106" s="8">
        <v>4880</v>
      </c>
      <c r="AC106" s="8">
        <v>22012.250000000004</v>
      </c>
      <c r="AD106" s="8">
        <v>0</v>
      </c>
      <c r="AE106" s="8">
        <v>0</v>
      </c>
      <c r="AF106" s="8">
        <v>0</v>
      </c>
      <c r="AG106" s="1" t="s">
        <v>126</v>
      </c>
      <c r="AH106" s="1" t="s">
        <v>77</v>
      </c>
      <c r="AI106" s="1">
        <v>2</v>
      </c>
      <c r="AJ106" s="3">
        <v>45784</v>
      </c>
      <c r="AK106" s="3">
        <v>0</v>
      </c>
      <c r="AL106" s="3">
        <v>0</v>
      </c>
      <c r="AM106" s="3">
        <v>0</v>
      </c>
      <c r="AN106" s="3">
        <v>0</v>
      </c>
      <c r="AO106" s="3">
        <v>45782</v>
      </c>
      <c r="AP106" s="3">
        <v>45779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 t="s">
        <v>509</v>
      </c>
      <c r="AZ106" s="2">
        <v>0</v>
      </c>
      <c r="BA106" s="2">
        <v>0</v>
      </c>
      <c r="BB106" s="2">
        <v>0</v>
      </c>
      <c r="BC106" s="1" t="s">
        <v>104</v>
      </c>
      <c r="BD106" s="56">
        <v>1682.7142222222226</v>
      </c>
    </row>
    <row r="107" spans="1:56" ht="27.75" customHeight="1" x14ac:dyDescent="0.45">
      <c r="A107" s="3">
        <v>45751</v>
      </c>
      <c r="B107" s="14" t="s">
        <v>410</v>
      </c>
      <c r="C107" s="9" t="s">
        <v>86</v>
      </c>
      <c r="D107" s="13" t="s">
        <v>406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45782</v>
      </c>
      <c r="U107" s="11">
        <v>12000</v>
      </c>
      <c r="V107" s="10">
        <v>0</v>
      </c>
      <c r="W107" s="10">
        <v>12000</v>
      </c>
      <c r="X107" s="10">
        <v>12500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277</v>
      </c>
      <c r="AG107" s="1" t="s">
        <v>124</v>
      </c>
      <c r="AH107" s="1" t="s">
        <v>74</v>
      </c>
      <c r="AI107" s="1">
        <v>2</v>
      </c>
      <c r="AJ107" s="3">
        <v>45782</v>
      </c>
      <c r="AK107" s="3">
        <v>0</v>
      </c>
      <c r="AL107" s="3">
        <v>45773</v>
      </c>
      <c r="AM107" s="3">
        <v>45780</v>
      </c>
      <c r="AN107" s="3">
        <v>45781</v>
      </c>
      <c r="AO107" s="3">
        <v>45781</v>
      </c>
      <c r="AP107" s="3">
        <v>45777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45764</v>
      </c>
      <c r="B108" s="14" t="s">
        <v>476</v>
      </c>
      <c r="C108" s="9" t="s">
        <v>86</v>
      </c>
      <c r="D108" s="13" t="s">
        <v>332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45783</v>
      </c>
      <c r="U108" s="11">
        <v>30000</v>
      </c>
      <c r="V108" s="10">
        <v>0</v>
      </c>
      <c r="W108" s="10">
        <v>30000</v>
      </c>
      <c r="X108" s="10">
        <v>30900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333</v>
      </c>
      <c r="AG108" s="1" t="s">
        <v>123</v>
      </c>
      <c r="AH108" s="1" t="s">
        <v>74</v>
      </c>
      <c r="AI108" s="1">
        <v>2</v>
      </c>
      <c r="AJ108" s="3">
        <v>45783</v>
      </c>
      <c r="AK108" s="3">
        <v>0</v>
      </c>
      <c r="AL108" s="3">
        <v>45774</v>
      </c>
      <c r="AM108" s="3">
        <v>45781</v>
      </c>
      <c r="AN108" s="3">
        <v>45782</v>
      </c>
      <c r="AO108" s="3">
        <v>45782</v>
      </c>
      <c r="AP108" s="3">
        <v>45778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45764</v>
      </c>
      <c r="B109" s="14" t="s">
        <v>476</v>
      </c>
      <c r="C109" s="9" t="s">
        <v>86</v>
      </c>
      <c r="D109" s="13" t="s">
        <v>352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45783</v>
      </c>
      <c r="U109" s="11">
        <v>20000</v>
      </c>
      <c r="V109" s="10">
        <v>0</v>
      </c>
      <c r="W109" s="10">
        <v>20000</v>
      </c>
      <c r="X109" s="10">
        <v>13610</v>
      </c>
      <c r="Y109" s="10">
        <v>6709.5</v>
      </c>
      <c r="Z109" s="9" t="s">
        <v>82</v>
      </c>
      <c r="AA109" s="8">
        <v>7217.3420550000001</v>
      </c>
      <c r="AB109" s="8">
        <v>7217.3420550000001</v>
      </c>
      <c r="AC109" s="8">
        <v>0</v>
      </c>
      <c r="AD109" s="8">
        <v>0</v>
      </c>
      <c r="AE109" s="8">
        <v>0</v>
      </c>
      <c r="AF109" s="8" t="s">
        <v>333</v>
      </c>
      <c r="AG109" s="1" t="s">
        <v>123</v>
      </c>
      <c r="AH109" s="1" t="s">
        <v>74</v>
      </c>
      <c r="AI109" s="1">
        <v>2</v>
      </c>
      <c r="AJ109" s="3">
        <v>45783</v>
      </c>
      <c r="AK109" s="3">
        <v>0</v>
      </c>
      <c r="AL109" s="3">
        <v>45774</v>
      </c>
      <c r="AM109" s="3">
        <v>45781</v>
      </c>
      <c r="AN109" s="3">
        <v>45782</v>
      </c>
      <c r="AO109" s="3">
        <v>45782</v>
      </c>
      <c r="AP109" s="3">
        <v>45778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45751</v>
      </c>
      <c r="B110" s="14" t="s">
        <v>410</v>
      </c>
      <c r="C110" s="9" t="s">
        <v>86</v>
      </c>
      <c r="D110" s="13" t="s">
        <v>321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45784</v>
      </c>
      <c r="U110" s="11">
        <v>20000</v>
      </c>
      <c r="V110" s="10">
        <v>0</v>
      </c>
      <c r="W110" s="10">
        <v>20000</v>
      </c>
      <c r="X110" s="10">
        <v>20770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45784</v>
      </c>
      <c r="AK110" s="3">
        <v>0</v>
      </c>
      <c r="AL110" s="3">
        <v>45775</v>
      </c>
      <c r="AM110" s="3">
        <v>45782</v>
      </c>
      <c r="AN110" s="3">
        <v>45783</v>
      </c>
      <c r="AO110" s="3">
        <v>45783</v>
      </c>
      <c r="AP110" s="3">
        <v>45779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45751</v>
      </c>
      <c r="B111" s="14" t="s">
        <v>411</v>
      </c>
      <c r="C111" s="9" t="s">
        <v>86</v>
      </c>
      <c r="D111" s="13" t="s">
        <v>405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45786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11842</v>
      </c>
      <c r="AC111" s="8">
        <v>31185.600000000006</v>
      </c>
      <c r="AD111" s="8">
        <v>0</v>
      </c>
      <c r="AE111" s="8">
        <v>0</v>
      </c>
      <c r="AF111" s="8" t="s">
        <v>331</v>
      </c>
      <c r="AG111" s="1" t="s">
        <v>123</v>
      </c>
      <c r="AH111" s="1" t="s">
        <v>74</v>
      </c>
      <c r="AI111" s="1">
        <v>2</v>
      </c>
      <c r="AJ111" s="3">
        <v>45786</v>
      </c>
      <c r="AK111" s="3">
        <v>0</v>
      </c>
      <c r="AL111" s="3">
        <v>45777</v>
      </c>
      <c r="AM111" s="3">
        <v>45784</v>
      </c>
      <c r="AN111" s="3">
        <v>45785</v>
      </c>
      <c r="AO111" s="3">
        <v>45785</v>
      </c>
      <c r="AP111" s="3">
        <v>45781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2383.9658666666674</v>
      </c>
    </row>
    <row r="112" spans="1:56" ht="27.75" customHeight="1" x14ac:dyDescent="0.45">
      <c r="A112" s="3">
        <v>45731</v>
      </c>
      <c r="B112" s="14" t="s">
        <v>375</v>
      </c>
      <c r="C112" s="9" t="s">
        <v>86</v>
      </c>
      <c r="D112" s="13" t="s">
        <v>369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45790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123</v>
      </c>
      <c r="AH112" s="1" t="s">
        <v>74</v>
      </c>
      <c r="AI112" s="1">
        <v>2</v>
      </c>
      <c r="AJ112" s="3">
        <v>45790</v>
      </c>
      <c r="AK112" s="3">
        <v>0</v>
      </c>
      <c r="AL112" s="3">
        <v>45781</v>
      </c>
      <c r="AM112" s="3">
        <v>45788</v>
      </c>
      <c r="AN112" s="3">
        <v>45789</v>
      </c>
      <c r="AO112" s="3">
        <v>45789</v>
      </c>
      <c r="AP112" s="3">
        <v>45785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45764</v>
      </c>
      <c r="B113" s="14" t="s">
        <v>477</v>
      </c>
      <c r="C113" s="9" t="s">
        <v>86</v>
      </c>
      <c r="D113" s="13" t="s">
        <v>332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45790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333</v>
      </c>
      <c r="AG113" s="1" t="s">
        <v>123</v>
      </c>
      <c r="AH113" s="1" t="s">
        <v>74</v>
      </c>
      <c r="AI113" s="1">
        <v>2</v>
      </c>
      <c r="AJ113" s="3">
        <v>45790</v>
      </c>
      <c r="AK113" s="3">
        <v>0</v>
      </c>
      <c r="AL113" s="3">
        <v>45781</v>
      </c>
      <c r="AM113" s="3">
        <v>45788</v>
      </c>
      <c r="AN113" s="3">
        <v>45789</v>
      </c>
      <c r="AO113" s="3">
        <v>45789</v>
      </c>
      <c r="AP113" s="3">
        <v>45785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7.75" customHeight="1" x14ac:dyDescent="0.45">
      <c r="A114" s="3">
        <v>45731</v>
      </c>
      <c r="B114" s="14" t="s">
        <v>376</v>
      </c>
      <c r="C114" s="9" t="s">
        <v>86</v>
      </c>
      <c r="D114" s="13" t="s">
        <v>368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45792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5378.4500000000007</v>
      </c>
      <c r="AB114" s="8">
        <v>0</v>
      </c>
      <c r="AC114" s="8">
        <v>5378.4500000000007</v>
      </c>
      <c r="AD114" s="8">
        <v>0</v>
      </c>
      <c r="AE114" s="8">
        <v>0</v>
      </c>
      <c r="AF114" s="8" t="s">
        <v>233</v>
      </c>
      <c r="AG114" s="1" t="s">
        <v>123</v>
      </c>
      <c r="AH114" s="1" t="s">
        <v>74</v>
      </c>
      <c r="AI114" s="1">
        <v>2</v>
      </c>
      <c r="AJ114" s="3">
        <v>45792</v>
      </c>
      <c r="AK114" s="3">
        <v>0</v>
      </c>
      <c r="AL114" s="3">
        <v>45783</v>
      </c>
      <c r="AM114" s="3">
        <v>45790</v>
      </c>
      <c r="AN114" s="3">
        <v>45791</v>
      </c>
      <c r="AO114" s="3">
        <v>45791</v>
      </c>
      <c r="AP114" s="3">
        <v>45787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411.15262222222225</v>
      </c>
    </row>
    <row r="115" spans="1:56" ht="27.75" customHeight="1" x14ac:dyDescent="0.45">
      <c r="A115" s="3">
        <v>45728</v>
      </c>
      <c r="B115" s="14" t="s">
        <v>364</v>
      </c>
      <c r="C115" s="9" t="s">
        <v>86</v>
      </c>
      <c r="D115" s="13" t="s">
        <v>365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45793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0</v>
      </c>
      <c r="AF115" s="8" t="s">
        <v>233</v>
      </c>
      <c r="AG115" s="1" t="s">
        <v>123</v>
      </c>
      <c r="AH115" s="1" t="s">
        <v>74</v>
      </c>
      <c r="AI115" s="1">
        <v>2</v>
      </c>
      <c r="AJ115" s="3">
        <v>45793</v>
      </c>
      <c r="AK115" s="3">
        <v>0</v>
      </c>
      <c r="AL115" s="3">
        <v>45784</v>
      </c>
      <c r="AM115" s="3">
        <v>45791</v>
      </c>
      <c r="AN115" s="3">
        <v>45792</v>
      </c>
      <c r="AO115" s="3">
        <v>45792</v>
      </c>
      <c r="AP115" s="3">
        <v>45788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411.15262222222225</v>
      </c>
    </row>
    <row r="116" spans="1:56" ht="27.75" customHeight="1" x14ac:dyDescent="0.45">
      <c r="A116" s="3">
        <v>45728</v>
      </c>
      <c r="B116" s="14" t="s">
        <v>364</v>
      </c>
      <c r="C116" s="9" t="s">
        <v>86</v>
      </c>
      <c r="D116" s="13" t="s">
        <v>238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45793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233</v>
      </c>
      <c r="AG116" s="1" t="s">
        <v>61</v>
      </c>
      <c r="AH116" s="1" t="s">
        <v>74</v>
      </c>
      <c r="AI116" s="1">
        <v>2</v>
      </c>
      <c r="AJ116" s="3">
        <v>45793</v>
      </c>
      <c r="AK116" s="3">
        <v>0</v>
      </c>
      <c r="AL116" s="3">
        <v>45784</v>
      </c>
      <c r="AM116" s="3">
        <v>45791</v>
      </c>
      <c r="AN116" s="3">
        <v>45792</v>
      </c>
      <c r="AO116" s="3">
        <v>45792</v>
      </c>
      <c r="AP116" s="3">
        <v>45788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7.75" customHeight="1" x14ac:dyDescent="0.45">
      <c r="A117" s="3">
        <v>45771</v>
      </c>
      <c r="B117" s="14" t="s">
        <v>565</v>
      </c>
      <c r="C117" s="9" t="s">
        <v>86</v>
      </c>
      <c r="D117" s="13" t="s">
        <v>299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45803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331</v>
      </c>
      <c r="AG117" s="1" t="s">
        <v>61</v>
      </c>
      <c r="AH117" s="1" t="s">
        <v>74</v>
      </c>
      <c r="AI117" s="1">
        <v>2</v>
      </c>
      <c r="AJ117" s="3">
        <v>45803</v>
      </c>
      <c r="AK117" s="3">
        <v>0</v>
      </c>
      <c r="AL117" s="3">
        <v>45794</v>
      </c>
      <c r="AM117" s="3">
        <v>45801</v>
      </c>
      <c r="AN117" s="3">
        <v>45802</v>
      </c>
      <c r="AO117" s="3">
        <v>45802</v>
      </c>
      <c r="AP117" s="3">
        <v>45798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7.75" customHeight="1" x14ac:dyDescent="0.45">
      <c r="A118" s="3">
        <v>45771</v>
      </c>
      <c r="B118" s="14" t="s">
        <v>565</v>
      </c>
      <c r="C118" s="9" t="s">
        <v>86</v>
      </c>
      <c r="D118" s="13" t="s">
        <v>550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45803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0</v>
      </c>
      <c r="AF118" s="8" t="s">
        <v>331</v>
      </c>
      <c r="AG118" s="1" t="s">
        <v>122</v>
      </c>
      <c r="AH118" s="1" t="s">
        <v>74</v>
      </c>
      <c r="AI118" s="1">
        <v>2</v>
      </c>
      <c r="AJ118" s="3">
        <v>45803</v>
      </c>
      <c r="AK118" s="3">
        <v>0</v>
      </c>
      <c r="AL118" s="3">
        <v>45794</v>
      </c>
      <c r="AM118" s="3">
        <v>45801</v>
      </c>
      <c r="AN118" s="3">
        <v>45802</v>
      </c>
      <c r="AO118" s="3">
        <v>45802</v>
      </c>
      <c r="AP118" s="3">
        <v>45798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411.15262222222225</v>
      </c>
    </row>
    <row r="119" spans="1:56" ht="27.75" customHeight="1" x14ac:dyDescent="0.45">
      <c r="A119" s="3" t="s">
        <v>145</v>
      </c>
      <c r="B119" s="14" t="s">
        <v>145</v>
      </c>
      <c r="C119" s="9" t="s">
        <v>151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240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45807</v>
      </c>
      <c r="U119" s="11">
        <v>200000</v>
      </c>
      <c r="V119" s="10">
        <v>0</v>
      </c>
      <c r="W119" s="10">
        <v>200000</v>
      </c>
      <c r="X119" s="10">
        <v>0</v>
      </c>
      <c r="Y119" s="10">
        <v>210000</v>
      </c>
      <c r="Z119" s="9" t="s">
        <v>82</v>
      </c>
      <c r="AA119" s="8">
        <v>209550.00000000003</v>
      </c>
      <c r="AB119" s="8">
        <v>0</v>
      </c>
      <c r="AC119" s="8">
        <v>209550.00000000003</v>
      </c>
      <c r="AD119" s="8">
        <v>0</v>
      </c>
      <c r="AE119" s="8">
        <v>0</v>
      </c>
      <c r="AF119" s="8" t="s">
        <v>271</v>
      </c>
      <c r="AG119" s="1" t="s">
        <v>122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16018.933333333336</v>
      </c>
    </row>
    <row r="120" spans="1:56" ht="27.75" customHeight="1" x14ac:dyDescent="0.45">
      <c r="A120" s="3" t="s">
        <v>145</v>
      </c>
      <c r="B120" s="14" t="s">
        <v>145</v>
      </c>
      <c r="C120" s="9" t="s">
        <v>86</v>
      </c>
      <c r="D120" s="13" t="s">
        <v>61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215138.00000000003</v>
      </c>
      <c r="AB120" s="8">
        <v>0</v>
      </c>
      <c r="AC120" s="8">
        <v>215138.00000000003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16446.104888888891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>
        <v>0</v>
      </c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560988.14205500006</v>
      </c>
      <c r="AB121" s="8">
        <v>29317.792055000002</v>
      </c>
      <c r="AC121" s="8">
        <v>531670.35000000009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0</v>
      </c>
      <c r="AC122" s="8">
        <v>1249170.095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109718.77334416666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>
        <v>0</v>
      </c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0</v>
      </c>
      <c r="AC123" s="8">
        <v>1249170.095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>
        <v>45772</v>
      </c>
      <c r="B124" s="14" t="s">
        <v>551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0</v>
      </c>
      <c r="Q124" s="10">
        <v>0</v>
      </c>
      <c r="R124" s="10">
        <v>0</v>
      </c>
      <c r="S124" s="9" t="s">
        <v>71</v>
      </c>
      <c r="T124" s="12">
        <v>45780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139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125</v>
      </c>
      <c r="AH124" s="1" t="s">
        <v>77</v>
      </c>
      <c r="AI124" s="1">
        <v>2</v>
      </c>
      <c r="AJ124" s="3">
        <v>45780</v>
      </c>
      <c r="AK124" s="3">
        <v>0</v>
      </c>
      <c r="AL124" s="3">
        <v>0</v>
      </c>
      <c r="AM124" s="3">
        <v>0</v>
      </c>
      <c r="AN124" s="3">
        <v>0</v>
      </c>
      <c r="AO124" s="3">
        <v>45778</v>
      </c>
      <c r="AP124" s="3">
        <v>45775</v>
      </c>
      <c r="AQ124" s="3">
        <v>45779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45772</v>
      </c>
      <c r="B125" s="14" t="s">
        <v>551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45782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125</v>
      </c>
      <c r="AH125" s="1" t="s">
        <v>77</v>
      </c>
      <c r="AI125" s="1">
        <v>2</v>
      </c>
      <c r="AJ125" s="3">
        <v>45782</v>
      </c>
      <c r="AK125" s="3">
        <v>0</v>
      </c>
      <c r="AL125" s="3">
        <v>0</v>
      </c>
      <c r="AM125" s="3">
        <v>0</v>
      </c>
      <c r="AN125" s="3">
        <v>0</v>
      </c>
      <c r="AO125" s="3">
        <v>45780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376.6137374999999</v>
      </c>
    </row>
    <row r="126" spans="1:56" ht="27.75" customHeight="1" x14ac:dyDescent="0.45">
      <c r="A126" s="3">
        <v>45775</v>
      </c>
      <c r="B126" s="14" t="s">
        <v>571</v>
      </c>
      <c r="C126" s="9" t="s">
        <v>203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89.012673587199984</v>
      </c>
      <c r="Q126" s="10">
        <v>0</v>
      </c>
      <c r="R126" s="10">
        <v>89.012673587199984</v>
      </c>
      <c r="S126" s="9" t="s">
        <v>71</v>
      </c>
      <c r="T126" s="12">
        <v>45785</v>
      </c>
      <c r="U126" s="11">
        <v>5000</v>
      </c>
      <c r="V126" s="10">
        <v>1000</v>
      </c>
      <c r="W126" s="10">
        <v>4000</v>
      </c>
      <c r="X126" s="10">
        <v>0</v>
      </c>
      <c r="Y126" s="10">
        <v>0</v>
      </c>
      <c r="Z126" s="9" t="s">
        <v>139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77</v>
      </c>
      <c r="AI126" s="1">
        <v>2</v>
      </c>
      <c r="AJ126" s="3">
        <v>45785</v>
      </c>
      <c r="AK126" s="3">
        <v>0</v>
      </c>
      <c r="AL126" s="3">
        <v>0</v>
      </c>
      <c r="AM126" s="3">
        <v>0</v>
      </c>
      <c r="AN126" s="3">
        <v>0</v>
      </c>
      <c r="AO126" s="3">
        <v>45783</v>
      </c>
      <c r="AP126" s="3">
        <v>45780</v>
      </c>
      <c r="AQ126" s="3">
        <v>45784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301.29098999999991</v>
      </c>
    </row>
    <row r="127" spans="1:56" ht="27.75" customHeight="1" x14ac:dyDescent="0.45">
      <c r="A127" s="3" t="s">
        <v>145</v>
      </c>
      <c r="B127" s="14" t="s">
        <v>145</v>
      </c>
      <c r="C127" s="9" t="s">
        <v>191</v>
      </c>
      <c r="D127" s="13" t="s">
        <v>59</v>
      </c>
      <c r="E127" s="9">
        <v>21</v>
      </c>
      <c r="F127" s="9">
        <v>38</v>
      </c>
      <c r="G127" s="9" t="s">
        <v>60</v>
      </c>
      <c r="H127" s="9">
        <v>0</v>
      </c>
      <c r="I127" s="9">
        <v>69</v>
      </c>
      <c r="J127" s="9" t="s">
        <v>57</v>
      </c>
      <c r="K127" s="9">
        <v>5</v>
      </c>
      <c r="L127" s="9" t="s">
        <v>93</v>
      </c>
      <c r="M127" s="10">
        <v>22</v>
      </c>
      <c r="N127" s="9">
        <v>41</v>
      </c>
      <c r="O127" s="9">
        <v>40</v>
      </c>
      <c r="P127" s="10">
        <v>445.06336793599996</v>
      </c>
      <c r="Q127" s="10">
        <v>0</v>
      </c>
      <c r="R127" s="10">
        <v>445.06336793599996</v>
      </c>
      <c r="S127" s="9" t="s">
        <v>71</v>
      </c>
      <c r="T127" s="12">
        <v>45807</v>
      </c>
      <c r="U127" s="11">
        <v>20000</v>
      </c>
      <c r="V127" s="10">
        <v>0</v>
      </c>
      <c r="W127" s="10">
        <v>20000</v>
      </c>
      <c r="X127" s="10">
        <v>0</v>
      </c>
      <c r="Y127" s="10">
        <v>0</v>
      </c>
      <c r="Z127" s="9" t="s">
        <v>139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77</v>
      </c>
      <c r="AI127" s="1">
        <v>2</v>
      </c>
      <c r="AJ127" s="3">
        <v>45807</v>
      </c>
      <c r="AK127" s="3">
        <v>0</v>
      </c>
      <c r="AL127" s="3">
        <v>0</v>
      </c>
      <c r="AM127" s="3">
        <v>0</v>
      </c>
      <c r="AN127" s="3">
        <v>0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1506.4549499999996</v>
      </c>
    </row>
    <row r="128" spans="1:56" ht="27.75" customHeight="1" x14ac:dyDescent="0.45">
      <c r="A128" s="3" t="s">
        <v>145</v>
      </c>
      <c r="B128" s="14" t="s">
        <v>145</v>
      </c>
      <c r="C128" s="9" t="s">
        <v>191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45807</v>
      </c>
      <c r="U128" s="11">
        <v>5000</v>
      </c>
      <c r="V128" s="10">
        <v>0</v>
      </c>
      <c r="W128" s="10">
        <v>5000</v>
      </c>
      <c r="X128" s="10">
        <v>0</v>
      </c>
      <c r="Y128" s="10">
        <v>0</v>
      </c>
      <c r="Z128" s="9" t="s">
        <v>139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77</v>
      </c>
      <c r="AI128" s="1">
        <v>2</v>
      </c>
      <c r="AJ128" s="3">
        <v>45807</v>
      </c>
      <c r="AK128" s="3">
        <v>0</v>
      </c>
      <c r="AL128" s="3">
        <v>0</v>
      </c>
      <c r="AM128" s="3">
        <v>0</v>
      </c>
      <c r="AN128" s="3">
        <v>0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376.6137374999999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>
        <v>0</v>
      </c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139</v>
      </c>
      <c r="AA129" s="8">
        <v>37523.42</v>
      </c>
      <c r="AB129" s="8">
        <v>0</v>
      </c>
      <c r="AC129" s="8">
        <v>37523.42</v>
      </c>
      <c r="AD129" s="8">
        <v>0</v>
      </c>
      <c r="AE129" s="8">
        <v>0</v>
      </c>
      <c r="AF129" s="8" t="s">
        <v>58</v>
      </c>
      <c r="AG129" s="1" t="s">
        <v>122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45773</v>
      </c>
      <c r="B130" s="14" t="s">
        <v>572</v>
      </c>
      <c r="C130" s="9" t="s">
        <v>552</v>
      </c>
      <c r="D130" s="13" t="s">
        <v>534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45785</v>
      </c>
      <c r="U130" s="11">
        <v>8000</v>
      </c>
      <c r="V130" s="10">
        <v>0</v>
      </c>
      <c r="W130" s="10">
        <v>8000</v>
      </c>
      <c r="X130" s="10">
        <v>5330</v>
      </c>
      <c r="Y130" s="10">
        <v>2803.5</v>
      </c>
      <c r="Z130" s="9" t="s">
        <v>453</v>
      </c>
      <c r="AA130" s="8">
        <v>2780.7075450000002</v>
      </c>
      <c r="AB130" s="8">
        <v>2780.7075450000002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45785</v>
      </c>
      <c r="AK130" s="3">
        <v>0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>
        <v>0</v>
      </c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453</v>
      </c>
      <c r="AA131" s="8">
        <v>2780.7075450000002</v>
      </c>
      <c r="AB131" s="8">
        <v>2780.7075450000002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123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454</v>
      </c>
      <c r="BD131" s="56">
        <v>0</v>
      </c>
    </row>
    <row r="132" spans="1:56" ht="27.75" customHeight="1" x14ac:dyDescent="0.45">
      <c r="A132" s="3">
        <v>45766</v>
      </c>
      <c r="B132" s="14" t="s">
        <v>487</v>
      </c>
      <c r="C132" s="9" t="s">
        <v>488</v>
      </c>
      <c r="D132" s="13" t="s">
        <v>489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71</v>
      </c>
      <c r="T132" s="12">
        <v>45782</v>
      </c>
      <c r="U132" s="11">
        <v>3000</v>
      </c>
      <c r="V132" s="10">
        <v>0</v>
      </c>
      <c r="W132" s="10">
        <v>3000</v>
      </c>
      <c r="X132" s="10">
        <v>3380</v>
      </c>
      <c r="Y132" s="10">
        <v>0</v>
      </c>
      <c r="Z132" s="9" t="s">
        <v>128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45782</v>
      </c>
      <c r="AK132" s="3">
        <v>45778</v>
      </c>
      <c r="AL132" s="3">
        <v>45772</v>
      </c>
      <c r="AM132" s="3">
        <v>45779</v>
      </c>
      <c r="AN132" s="3">
        <v>45780</v>
      </c>
      <c r="AO132" s="3">
        <v>45780</v>
      </c>
      <c r="AP132" s="3">
        <v>45777</v>
      </c>
      <c r="AQ132" s="3">
        <v>45781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578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0</v>
      </c>
      <c r="B133" s="14" t="s">
        <v>137</v>
      </c>
      <c r="C133" s="9" t="s">
        <v>395</v>
      </c>
      <c r="D133" s="13" t="s">
        <v>537</v>
      </c>
      <c r="E133" s="9">
        <v>21</v>
      </c>
      <c r="F133" s="9">
        <v>37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45782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45782</v>
      </c>
      <c r="AK133" s="3">
        <v>45778</v>
      </c>
      <c r="AL133" s="3">
        <v>45772</v>
      </c>
      <c r="AM133" s="3">
        <v>45779</v>
      </c>
      <c r="AN133" s="3">
        <v>45780</v>
      </c>
      <c r="AO133" s="3">
        <v>45780</v>
      </c>
      <c r="AP133" s="3">
        <v>45777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538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45548</v>
      </c>
      <c r="B134" s="14" t="s">
        <v>212</v>
      </c>
      <c r="C134" s="9" t="s">
        <v>111</v>
      </c>
      <c r="D134" s="13" t="s">
        <v>206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67</v>
      </c>
      <c r="T134" s="12">
        <v>45784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128</v>
      </c>
      <c r="AA134" s="8">
        <v>11036.3</v>
      </c>
      <c r="AB134" s="8">
        <v>9943</v>
      </c>
      <c r="AC134" s="8">
        <v>1093.2999999999993</v>
      </c>
      <c r="AD134" s="8">
        <v>0</v>
      </c>
      <c r="AE134" s="8">
        <v>11036.3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45784</v>
      </c>
      <c r="AK134" s="3">
        <v>45780</v>
      </c>
      <c r="AL134" s="3">
        <v>45774</v>
      </c>
      <c r="AM134" s="3">
        <v>45781</v>
      </c>
      <c r="AN134" s="3">
        <v>45782</v>
      </c>
      <c r="AO134" s="3">
        <v>45782</v>
      </c>
      <c r="AP134" s="3">
        <v>45779</v>
      </c>
      <c r="AQ134" s="3">
        <v>45783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78.622847333333297</v>
      </c>
    </row>
    <row r="135" spans="1:56" ht="27.75" customHeight="1" x14ac:dyDescent="0.45">
      <c r="A135" s="3">
        <v>45768</v>
      </c>
      <c r="B135" s="14" t="s">
        <v>514</v>
      </c>
      <c r="C135" s="9" t="s">
        <v>115</v>
      </c>
      <c r="D135" s="13" t="s">
        <v>357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45785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128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45785</v>
      </c>
      <c r="AK135" s="3">
        <v>45781</v>
      </c>
      <c r="AL135" s="3">
        <v>45775</v>
      </c>
      <c r="AM135" s="3">
        <v>45782</v>
      </c>
      <c r="AN135" s="3">
        <v>45783</v>
      </c>
      <c r="AO135" s="3">
        <v>45783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1547.1290706666666</v>
      </c>
    </row>
    <row r="136" spans="1:56" ht="27.75" customHeight="1" x14ac:dyDescent="0.45">
      <c r="A136" s="3">
        <v>45756</v>
      </c>
      <c r="B136" s="14" t="s">
        <v>445</v>
      </c>
      <c r="C136" s="9" t="s">
        <v>111</v>
      </c>
      <c r="D136" s="13" t="s">
        <v>422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130.26244915199996</v>
      </c>
      <c r="Q136" s="10">
        <v>0</v>
      </c>
      <c r="R136" s="10">
        <v>130.26244915199996</v>
      </c>
      <c r="S136" s="9" t="s">
        <v>67</v>
      </c>
      <c r="T136" s="12">
        <v>45791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128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45791</v>
      </c>
      <c r="AK136" s="3">
        <v>45787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45786</v>
      </c>
      <c r="AQ136" s="3">
        <v>45790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476.19427239999999</v>
      </c>
    </row>
    <row r="137" spans="1:56" ht="27.75" customHeight="1" x14ac:dyDescent="0.45">
      <c r="A137" s="3">
        <v>45628</v>
      </c>
      <c r="B137" s="14" t="s">
        <v>245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45792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61</v>
      </c>
      <c r="AH137" s="1" t="s">
        <v>68</v>
      </c>
      <c r="AI137" s="1">
        <v>4</v>
      </c>
      <c r="AJ137" s="3">
        <v>45792</v>
      </c>
      <c r="AK137" s="3">
        <v>45788</v>
      </c>
      <c r="AL137" s="3">
        <v>45782</v>
      </c>
      <c r="AM137" s="3">
        <v>45789</v>
      </c>
      <c r="AN137" s="3">
        <v>45790</v>
      </c>
      <c r="AO137" s="3">
        <v>45790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285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45631</v>
      </c>
      <c r="B138" s="14" t="s">
        <v>250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45792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45792</v>
      </c>
      <c r="AK138" s="3">
        <v>45788</v>
      </c>
      <c r="AL138" s="3">
        <v>45782</v>
      </c>
      <c r="AM138" s="3">
        <v>45789</v>
      </c>
      <c r="AN138" s="3">
        <v>45790</v>
      </c>
      <c r="AO138" s="3">
        <v>45790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286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 t="s">
        <v>145</v>
      </c>
      <c r="B139" s="14" t="s">
        <v>145</v>
      </c>
      <c r="C139" s="9" t="s">
        <v>203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434.20816383999994</v>
      </c>
      <c r="Q139" s="10">
        <v>0</v>
      </c>
      <c r="R139" s="10">
        <v>434.20816383999994</v>
      </c>
      <c r="S139" s="9" t="s">
        <v>71</v>
      </c>
      <c r="T139" s="12">
        <v>45807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128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21513.800000000003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1547.1290706666666</v>
      </c>
    </row>
    <row r="140" spans="1:56" ht="27.75" customHeight="1" x14ac:dyDescent="0.45">
      <c r="A140" s="3" t="s">
        <v>145</v>
      </c>
      <c r="B140" s="14" t="s">
        <v>145</v>
      </c>
      <c r="C140" s="9" t="s">
        <v>566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128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773.56453533333331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128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317.46284826666664</v>
      </c>
    </row>
    <row r="142" spans="1:56" ht="27.75" customHeight="1" x14ac:dyDescent="0.45">
      <c r="A142" s="3" t="s">
        <v>145</v>
      </c>
      <c r="B142" s="14" t="s">
        <v>145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128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773.56453533333331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45807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128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1547.1290706666666</v>
      </c>
    </row>
    <row r="144" spans="1:56" ht="27.75" customHeight="1" x14ac:dyDescent="0.45">
      <c r="A144" s="3" t="s">
        <v>145</v>
      </c>
      <c r="B144" s="14" t="s">
        <v>145</v>
      </c>
      <c r="C144" s="9" t="s">
        <v>111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833.84229133333326</v>
      </c>
    </row>
    <row r="145" spans="1:56" ht="27.75" customHeight="1" x14ac:dyDescent="0.45">
      <c r="A145" s="3">
        <v>45631</v>
      </c>
      <c r="B145" s="14" t="s">
        <v>251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287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>
        <v>0</v>
      </c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182252.62000000002</v>
      </c>
      <c r="AB147" s="8">
        <v>20839.599999999999</v>
      </c>
      <c r="AC147" s="8">
        <v>161413.02000000002</v>
      </c>
      <c r="AD147" s="8">
        <v>10896.6</v>
      </c>
      <c r="AE147" s="8">
        <v>171356.02000000002</v>
      </c>
      <c r="AF147" s="8" t="s">
        <v>58</v>
      </c>
      <c r="AG147" s="1" t="s">
        <v>123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322</v>
      </c>
      <c r="AA150" s="8">
        <v>198374.00000000003</v>
      </c>
      <c r="AB150" s="8">
        <v>52101</v>
      </c>
      <c r="AC150" s="8">
        <v>146273.00000000003</v>
      </c>
      <c r="AD150" s="8">
        <v>0</v>
      </c>
      <c r="AE150" s="8">
        <v>198374.00000000003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15628.78247333334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63</v>
      </c>
      <c r="U151" s="11">
        <v>1187397</v>
      </c>
      <c r="V151" s="10">
        <v>0</v>
      </c>
      <c r="W151" s="10">
        <v>1187397</v>
      </c>
      <c r="X151" s="10">
        <v>0</v>
      </c>
      <c r="Y151" s="10">
        <v>1246766.8500000001</v>
      </c>
      <c r="Z151" s="9" t="s">
        <v>322</v>
      </c>
      <c r="AA151" s="8">
        <v>1177743.46239</v>
      </c>
      <c r="AB151" s="8">
        <v>0</v>
      </c>
      <c r="AC151" s="8">
        <v>1177743.46239</v>
      </c>
      <c r="AD151" s="8">
        <v>0</v>
      </c>
      <c r="AE151" s="8">
        <v>1177743.46239</v>
      </c>
      <c r="AF151" s="8">
        <v>0</v>
      </c>
      <c r="AG151" s="1" t="s">
        <v>124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519</v>
      </c>
      <c r="AZ151" s="2">
        <v>0</v>
      </c>
      <c r="BA151" s="2">
        <v>0</v>
      </c>
      <c r="BB151" s="2">
        <v>0</v>
      </c>
      <c r="BC151" s="1" t="s">
        <v>324</v>
      </c>
      <c r="BD151" s="56">
        <v>125837.96314483022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>
        <v>0</v>
      </c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322</v>
      </c>
      <c r="AA152" s="8">
        <v>1376117.46239</v>
      </c>
      <c r="AB152" s="8">
        <v>52101</v>
      </c>
      <c r="AC152" s="8">
        <v>1324016.46239</v>
      </c>
      <c r="AD152" s="8">
        <v>0</v>
      </c>
      <c r="AE152" s="8">
        <v>1376117.46239</v>
      </c>
      <c r="AF152" s="8" t="s">
        <v>58</v>
      </c>
      <c r="AG152" s="1" t="s">
        <v>123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45756</v>
      </c>
      <c r="B153" s="14" t="s">
        <v>446</v>
      </c>
      <c r="C153" s="9" t="s">
        <v>295</v>
      </c>
      <c r="D153" s="13" t="s">
        <v>294</v>
      </c>
      <c r="E153" s="9">
        <v>23</v>
      </c>
      <c r="F153" s="9">
        <v>34</v>
      </c>
      <c r="G153" s="9" t="s">
        <v>60</v>
      </c>
      <c r="H153" s="9" t="s">
        <v>66</v>
      </c>
      <c r="I153" s="9">
        <v>92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132</v>
      </c>
      <c r="T153" s="12">
        <v>45780</v>
      </c>
      <c r="U153" s="11">
        <v>8000</v>
      </c>
      <c r="V153" s="10">
        <v>0</v>
      </c>
      <c r="W153" s="10">
        <v>8000</v>
      </c>
      <c r="X153" s="10">
        <v>8055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123</v>
      </c>
      <c r="AH153" s="1" t="s">
        <v>68</v>
      </c>
      <c r="AI153" s="1">
        <v>4</v>
      </c>
      <c r="AJ153" s="3">
        <v>45780</v>
      </c>
      <c r="AK153" s="3">
        <v>45776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446</v>
      </c>
      <c r="C154" s="9" t="s">
        <v>295</v>
      </c>
      <c r="D154" s="13" t="s">
        <v>424</v>
      </c>
      <c r="E154" s="9">
        <v>23</v>
      </c>
      <c r="F154" s="9">
        <v>34</v>
      </c>
      <c r="G154" s="9" t="s">
        <v>60</v>
      </c>
      <c r="H154" s="9" t="s">
        <v>66</v>
      </c>
      <c r="I154" s="9">
        <v>92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132</v>
      </c>
      <c r="T154" s="12">
        <v>45780</v>
      </c>
      <c r="U154" s="11">
        <v>7000</v>
      </c>
      <c r="V154" s="10">
        <v>0</v>
      </c>
      <c r="W154" s="10">
        <v>7000</v>
      </c>
      <c r="X154" s="10">
        <v>6910</v>
      </c>
      <c r="Y154" s="10">
        <v>94.5</v>
      </c>
      <c r="Z154" s="9" t="s">
        <v>84</v>
      </c>
      <c r="AA154" s="8">
        <v>93.731715000000008</v>
      </c>
      <c r="AB154" s="8">
        <v>93.731715000000008</v>
      </c>
      <c r="AC154" s="8">
        <v>0</v>
      </c>
      <c r="AD154" s="8">
        <v>93.731715000000008</v>
      </c>
      <c r="AE154" s="8">
        <v>0</v>
      </c>
      <c r="AF154" s="8" t="s">
        <v>402</v>
      </c>
      <c r="AG154" s="1" t="s">
        <v>123</v>
      </c>
      <c r="AH154" s="1" t="s">
        <v>68</v>
      </c>
      <c r="AI154" s="1">
        <v>4</v>
      </c>
      <c r="AJ154" s="3">
        <v>45780</v>
      </c>
      <c r="AK154" s="3">
        <v>45776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446</v>
      </c>
      <c r="C155" s="9" t="s">
        <v>295</v>
      </c>
      <c r="D155" s="13" t="s">
        <v>252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132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 t="s">
        <v>402</v>
      </c>
      <c r="AG155" s="1" t="s">
        <v>124</v>
      </c>
      <c r="AH155" s="1" t="s">
        <v>68</v>
      </c>
      <c r="AI155" s="1">
        <v>4</v>
      </c>
      <c r="AJ155" s="3">
        <v>45780</v>
      </c>
      <c r="AK155" s="3">
        <v>45776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45756</v>
      </c>
      <c r="B156" s="14" t="s">
        <v>447</v>
      </c>
      <c r="C156" s="9" t="s">
        <v>295</v>
      </c>
      <c r="D156" s="13" t="s">
        <v>296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93</v>
      </c>
      <c r="M156" s="10">
        <v>24</v>
      </c>
      <c r="N156" s="9">
        <v>37</v>
      </c>
      <c r="O156" s="9">
        <v>50</v>
      </c>
      <c r="P156" s="10">
        <v>273.84719423999996</v>
      </c>
      <c r="Q156" s="10">
        <v>0</v>
      </c>
      <c r="R156" s="10">
        <v>273.84719423999996</v>
      </c>
      <c r="S156" s="9" t="s">
        <v>132</v>
      </c>
      <c r="T156" s="12">
        <v>45785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402</v>
      </c>
      <c r="AG156" s="1" t="s">
        <v>123</v>
      </c>
      <c r="AH156" s="1" t="s">
        <v>72</v>
      </c>
      <c r="AI156" s="1">
        <v>3</v>
      </c>
      <c r="AJ156" s="3">
        <v>45785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45780</v>
      </c>
      <c r="AQ156" s="3">
        <v>45784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741.42282499999999</v>
      </c>
    </row>
    <row r="157" spans="1:56" ht="27.75" customHeight="1" x14ac:dyDescent="0.45">
      <c r="A157" s="3">
        <v>45756</v>
      </c>
      <c r="B157" s="14" t="s">
        <v>447</v>
      </c>
      <c r="C157" s="9" t="s">
        <v>295</v>
      </c>
      <c r="D157" s="13" t="s">
        <v>297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132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 t="s">
        <v>402</v>
      </c>
      <c r="AG157" s="1" t="s">
        <v>123</v>
      </c>
      <c r="AH157" s="1" t="s">
        <v>72</v>
      </c>
      <c r="AI157" s="1">
        <v>3</v>
      </c>
      <c r="AJ157" s="3">
        <v>45785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45780</v>
      </c>
      <c r="AQ157" s="3">
        <v>45784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741.42282499999999</v>
      </c>
    </row>
    <row r="158" spans="1:56" ht="27.75" customHeight="1" x14ac:dyDescent="0.45">
      <c r="A158" s="3">
        <v>45756</v>
      </c>
      <c r="B158" s="14" t="s">
        <v>447</v>
      </c>
      <c r="C158" s="9" t="s">
        <v>295</v>
      </c>
      <c r="D158" s="13" t="s">
        <v>425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136.92359711999998</v>
      </c>
      <c r="Q158" s="10">
        <v>0</v>
      </c>
      <c r="R158" s="10">
        <v>136.92359711999998</v>
      </c>
      <c r="S158" s="9" t="s">
        <v>132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4910</v>
      </c>
      <c r="Y158" s="10">
        <v>94.5</v>
      </c>
      <c r="Z158" s="9" t="s">
        <v>84</v>
      </c>
      <c r="AA158" s="8">
        <v>93.731715000000008</v>
      </c>
      <c r="AB158" s="8">
        <v>93.731715000000008</v>
      </c>
      <c r="AC158" s="8">
        <v>0</v>
      </c>
      <c r="AD158" s="8">
        <v>0</v>
      </c>
      <c r="AE158" s="8">
        <v>0</v>
      </c>
      <c r="AF158" s="8" t="s">
        <v>402</v>
      </c>
      <c r="AG158" s="1" t="s">
        <v>61</v>
      </c>
      <c r="AH158" s="1" t="s">
        <v>72</v>
      </c>
      <c r="AI158" s="1">
        <v>3</v>
      </c>
      <c r="AJ158" s="3">
        <v>45785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45780</v>
      </c>
      <c r="AQ158" s="3">
        <v>45784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45756</v>
      </c>
      <c r="B159" s="14" t="s">
        <v>448</v>
      </c>
      <c r="C159" s="9" t="s">
        <v>257</v>
      </c>
      <c r="D159" s="13" t="s">
        <v>401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2000</v>
      </c>
      <c r="AE159" s="8">
        <v>3518.1499999999996</v>
      </c>
      <c r="AF159" s="8" t="s">
        <v>402</v>
      </c>
      <c r="AG159" s="1" t="s">
        <v>61</v>
      </c>
      <c r="AH159" s="1" t="s">
        <v>68</v>
      </c>
      <c r="AI159" s="1">
        <v>4</v>
      </c>
      <c r="AJ159" s="3">
        <v>45782</v>
      </c>
      <c r="AK159" s="3">
        <v>45778</v>
      </c>
      <c r="AL159" s="3">
        <v>45772</v>
      </c>
      <c r="AM159" s="3">
        <v>45779</v>
      </c>
      <c r="AN159" s="3">
        <v>45780</v>
      </c>
      <c r="AO159" s="3">
        <v>45780</v>
      </c>
      <c r="AP159" s="3">
        <v>45777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45756</v>
      </c>
      <c r="B160" s="14" t="s">
        <v>448</v>
      </c>
      <c r="C160" s="9" t="s">
        <v>257</v>
      </c>
      <c r="D160" s="13" t="s">
        <v>423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4293</v>
      </c>
      <c r="AC160" s="8">
        <v>1225.1499999999996</v>
      </c>
      <c r="AD160" s="8">
        <v>0</v>
      </c>
      <c r="AE160" s="8">
        <v>5518.15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45782</v>
      </c>
      <c r="AK160" s="3">
        <v>45778</v>
      </c>
      <c r="AL160" s="3">
        <v>45772</v>
      </c>
      <c r="AM160" s="3">
        <v>45779</v>
      </c>
      <c r="AN160" s="3">
        <v>45780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91.579962499999965</v>
      </c>
    </row>
    <row r="161" spans="1:56" ht="27.75" customHeight="1" x14ac:dyDescent="0.45">
      <c r="A161" s="3" t="s">
        <v>145</v>
      </c>
      <c r="B161" s="14" t="s">
        <v>145</v>
      </c>
      <c r="C161" s="9" t="s">
        <v>257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11036.3</v>
      </c>
      <c r="AF161" s="8" t="s">
        <v>402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824.9634249999998</v>
      </c>
    </row>
    <row r="162" spans="1:56" ht="27.75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0</v>
      </c>
      <c r="AC162" s="8">
        <v>39674.800000000003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2965.6913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295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>
        <v>0</v>
      </c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107127.81342999999</v>
      </c>
      <c r="AB165" s="8">
        <v>15516.763429999999</v>
      </c>
      <c r="AC165" s="8">
        <v>91611.05</v>
      </c>
      <c r="AD165" s="8">
        <v>7611.8817149999995</v>
      </c>
      <c r="AE165" s="8">
        <v>29991.3</v>
      </c>
      <c r="AF165" s="8" t="s">
        <v>58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 t="s">
        <v>145</v>
      </c>
      <c r="B166" s="14" t="s">
        <v>145</v>
      </c>
      <c r="C166" s="9" t="s">
        <v>282</v>
      </c>
      <c r="D166" s="13" t="s">
        <v>61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195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>
        <v>0</v>
      </c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196</v>
      </c>
      <c r="BD167" s="56">
        <v>0</v>
      </c>
    </row>
    <row r="168" spans="1:56" ht="27.75" customHeight="1" x14ac:dyDescent="0.45">
      <c r="A168" s="3">
        <v>45749</v>
      </c>
      <c r="B168" s="14" t="s">
        <v>397</v>
      </c>
      <c r="C168" s="9" t="s">
        <v>398</v>
      </c>
      <c r="D168" s="13" t="s">
        <v>399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378.94530662399995</v>
      </c>
      <c r="Q168" s="10">
        <v>0</v>
      </c>
      <c r="R168" s="10">
        <v>378.94530662399995</v>
      </c>
      <c r="S168" s="9" t="s">
        <v>71</v>
      </c>
      <c r="T168" s="12">
        <v>45782</v>
      </c>
      <c r="U168" s="11">
        <v>8000</v>
      </c>
      <c r="V168" s="10">
        <v>0</v>
      </c>
      <c r="W168" s="10">
        <v>8000</v>
      </c>
      <c r="X168" s="10">
        <v>8400</v>
      </c>
      <c r="Y168" s="10">
        <v>0</v>
      </c>
      <c r="Z168" s="9" t="s">
        <v>275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300</v>
      </c>
      <c r="AG168" s="1" t="s">
        <v>123</v>
      </c>
      <c r="AH168" s="1" t="s">
        <v>68</v>
      </c>
      <c r="AI168" s="1">
        <v>4</v>
      </c>
      <c r="AJ168" s="3">
        <v>45782</v>
      </c>
      <c r="AK168" s="3">
        <v>45778</v>
      </c>
      <c r="AL168" s="3">
        <v>45772</v>
      </c>
      <c r="AM168" s="3">
        <v>45779</v>
      </c>
      <c r="AN168" s="3">
        <v>45780</v>
      </c>
      <c r="AO168" s="3">
        <v>45780</v>
      </c>
      <c r="AP168" s="3">
        <v>45777</v>
      </c>
      <c r="AQ168" s="3">
        <v>45781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>
        <v>45772</v>
      </c>
      <c r="B169" s="14" t="s">
        <v>553</v>
      </c>
      <c r="C169" s="9" t="s">
        <v>539</v>
      </c>
      <c r="D169" s="13" t="s">
        <v>540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45785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275</v>
      </c>
      <c r="AA169" s="8">
        <v>10756.900000000001</v>
      </c>
      <c r="AB169" s="8">
        <v>5451</v>
      </c>
      <c r="AC169" s="8">
        <v>5305.9000000000015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74</v>
      </c>
      <c r="AI169" s="1">
        <v>2</v>
      </c>
      <c r="AJ169" s="3">
        <v>45785</v>
      </c>
      <c r="AK169" s="3">
        <v>0</v>
      </c>
      <c r="AL169" s="3">
        <v>45776</v>
      </c>
      <c r="AM169" s="3">
        <v>45783</v>
      </c>
      <c r="AN169" s="3">
        <v>45784</v>
      </c>
      <c r="AO169" s="3">
        <v>45784</v>
      </c>
      <c r="AP169" s="3">
        <v>45780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554</v>
      </c>
      <c r="AZ169" s="2">
        <v>0</v>
      </c>
      <c r="BA169" s="2">
        <v>0</v>
      </c>
      <c r="BB169" s="2">
        <v>0</v>
      </c>
      <c r="BC169" s="1" t="s">
        <v>108</v>
      </c>
      <c r="BD169" s="56">
        <v>467.80351666666672</v>
      </c>
    </row>
    <row r="170" spans="1:56" ht="27.75" customHeight="1" x14ac:dyDescent="0.45">
      <c r="A170" s="3" t="s">
        <v>145</v>
      </c>
      <c r="B170" s="14" t="s">
        <v>145</v>
      </c>
      <c r="C170" s="9" t="s">
        <v>539</v>
      </c>
      <c r="D170" s="13" t="s">
        <v>540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275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948.4000166666666</v>
      </c>
    </row>
    <row r="171" spans="1:56" ht="27.75" customHeight="1" x14ac:dyDescent="0.45">
      <c r="A171" s="3">
        <v>45772</v>
      </c>
      <c r="B171" s="14" t="s">
        <v>573</v>
      </c>
      <c r="C171" s="9" t="s">
        <v>555</v>
      </c>
      <c r="D171" s="13" t="s">
        <v>556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239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275</v>
      </c>
      <c r="AA171" s="8">
        <v>5238.75</v>
      </c>
      <c r="AB171" s="8">
        <v>0</v>
      </c>
      <c r="AC171" s="8">
        <v>5238.75</v>
      </c>
      <c r="AD171" s="8">
        <v>0</v>
      </c>
      <c r="AE171" s="8">
        <v>5238.75</v>
      </c>
      <c r="AF171" s="8" t="s">
        <v>300</v>
      </c>
      <c r="AG171" s="1" t="s">
        <v>122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461.88312499999995</v>
      </c>
    </row>
    <row r="172" spans="1:56" ht="27.75" customHeight="1" x14ac:dyDescent="0.45">
      <c r="A172" s="3">
        <v>45727</v>
      </c>
      <c r="B172" s="14" t="s">
        <v>363</v>
      </c>
      <c r="C172" s="9" t="s">
        <v>115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240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275</v>
      </c>
      <c r="AA172" s="8">
        <v>1159.5100000000002</v>
      </c>
      <c r="AB172" s="8">
        <v>0</v>
      </c>
      <c r="AC172" s="8">
        <v>1159.5100000000002</v>
      </c>
      <c r="AD172" s="8">
        <v>0</v>
      </c>
      <c r="AE172" s="8">
        <v>1159.5100000000002</v>
      </c>
      <c r="AF172" s="8" t="s">
        <v>278</v>
      </c>
      <c r="AG172" s="1" t="s">
        <v>122</v>
      </c>
      <c r="AH172" s="1" t="s">
        <v>162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157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108</v>
      </c>
      <c r="BD172" s="56">
        <v>102.23013166666668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>
        <v>0</v>
      </c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275</v>
      </c>
      <c r="AA173" s="8">
        <v>27912.060000000005</v>
      </c>
      <c r="AB173" s="8">
        <v>5451</v>
      </c>
      <c r="AC173" s="8">
        <v>22461.060000000005</v>
      </c>
      <c r="AD173" s="8">
        <v>0</v>
      </c>
      <c r="AE173" s="8">
        <v>6398.26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276</v>
      </c>
      <c r="BD173" s="56">
        <v>0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3256.5612287999998</v>
      </c>
      <c r="Q174" s="10">
        <v>3256.5612287999998</v>
      </c>
      <c r="R174" s="10">
        <v>0</v>
      </c>
      <c r="S174" s="9" t="s">
        <v>100</v>
      </c>
      <c r="T174" s="12">
        <v>45797</v>
      </c>
      <c r="U174" s="11">
        <v>100000</v>
      </c>
      <c r="V174" s="10">
        <v>0</v>
      </c>
      <c r="W174" s="10">
        <v>100000</v>
      </c>
      <c r="X174" s="10">
        <v>0</v>
      </c>
      <c r="Y174" s="10">
        <v>105000</v>
      </c>
      <c r="Z174" s="9" t="s">
        <v>319</v>
      </c>
      <c r="AA174" s="8">
        <v>107569.00000000001</v>
      </c>
      <c r="AB174" s="8">
        <v>107569.00000000001</v>
      </c>
      <c r="AC174" s="8">
        <v>0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45797</v>
      </c>
      <c r="AK174" s="3">
        <v>0</v>
      </c>
      <c r="AL174" s="3">
        <v>45787</v>
      </c>
      <c r="AM174" s="3">
        <v>45794</v>
      </c>
      <c r="AN174" s="3">
        <v>45795</v>
      </c>
      <c r="AO174" s="3">
        <v>45795</v>
      </c>
      <c r="AP174" s="3">
        <v>45792</v>
      </c>
      <c r="AQ174" s="3">
        <v>45796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340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264</v>
      </c>
      <c r="R175" s="10">
        <v>6249.1224575999995</v>
      </c>
      <c r="S175" s="9" t="s">
        <v>100</v>
      </c>
      <c r="T175" s="12">
        <v>45828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319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45828</v>
      </c>
      <c r="AK175" s="3">
        <v>0</v>
      </c>
      <c r="AL175" s="3">
        <v>45818</v>
      </c>
      <c r="AM175" s="3">
        <v>45825</v>
      </c>
      <c r="AN175" s="3">
        <v>45826</v>
      </c>
      <c r="AO175" s="3">
        <v>45826</v>
      </c>
      <c r="AP175" s="3">
        <v>45823</v>
      </c>
      <c r="AQ175" s="3">
        <v>45827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340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>
        <v>45858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123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4884.8418431999999</v>
      </c>
      <c r="Q177" s="10">
        <v>0</v>
      </c>
      <c r="R177" s="10">
        <v>4884.8418431999999</v>
      </c>
      <c r="S177" s="9" t="s">
        <v>100</v>
      </c>
      <c r="T177" s="12">
        <v>45858</v>
      </c>
      <c r="U177" s="11">
        <v>150000</v>
      </c>
      <c r="V177" s="10">
        <v>0</v>
      </c>
      <c r="W177" s="10">
        <v>150000</v>
      </c>
      <c r="X177" s="10">
        <v>0</v>
      </c>
      <c r="Y177" s="10">
        <v>157500</v>
      </c>
      <c r="Z177" s="9" t="s">
        <v>319</v>
      </c>
      <c r="AA177" s="8">
        <v>161353.5</v>
      </c>
      <c r="AB177" s="8">
        <v>0</v>
      </c>
      <c r="AC177" s="8">
        <v>161353.5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20669.966015416667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100</v>
      </c>
      <c r="T178" s="12">
        <v>45889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101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320</v>
      </c>
      <c r="AG178" s="1" t="s">
        <v>122</v>
      </c>
      <c r="AH178" s="1" t="s">
        <v>72</v>
      </c>
      <c r="AI178" s="1">
        <v>3</v>
      </c>
      <c r="AJ178" s="3">
        <v>45889</v>
      </c>
      <c r="AK178" s="3">
        <v>0</v>
      </c>
      <c r="AL178" s="3">
        <v>45879</v>
      </c>
      <c r="AM178" s="3">
        <v>45886</v>
      </c>
      <c r="AN178" s="3">
        <v>45887</v>
      </c>
      <c r="AO178" s="3">
        <v>45887</v>
      </c>
      <c r="AP178" s="3">
        <v>45884</v>
      </c>
      <c r="AQ178" s="3">
        <v>45888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27559.954687222227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100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101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320</v>
      </c>
      <c r="AG179" s="1" t="s">
        <v>122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14645.084321243019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156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141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319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141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323</v>
      </c>
      <c r="AZ180" s="2">
        <v>0</v>
      </c>
      <c r="BA180" s="2">
        <v>0</v>
      </c>
      <c r="BB180" s="2">
        <v>0</v>
      </c>
      <c r="BC180" s="1" t="s">
        <v>120</v>
      </c>
      <c r="BD180" s="56">
        <v>0</v>
      </c>
    </row>
    <row r="181" spans="1:56" ht="27.75" customHeight="1" x14ac:dyDescent="0.45">
      <c r="A181" s="3">
        <v>45601</v>
      </c>
      <c r="B181" s="14" t="s">
        <v>231</v>
      </c>
      <c r="C181" s="9" t="s">
        <v>94</v>
      </c>
      <c r="D181" s="13" t="s">
        <v>110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100</v>
      </c>
      <c r="T181" s="12" t="s">
        <v>141</v>
      </c>
      <c r="U181" s="11">
        <v>7920</v>
      </c>
      <c r="V181" s="10">
        <v>7920</v>
      </c>
      <c r="W181" s="10">
        <v>0</v>
      </c>
      <c r="X181" s="10">
        <v>12600</v>
      </c>
      <c r="Y181" s="10">
        <v>0</v>
      </c>
      <c r="Z181" s="9" t="s">
        <v>319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141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120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>
        <v>0</v>
      </c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1028658.6818200002</v>
      </c>
      <c r="AB182" s="8">
        <v>107569.00000000001</v>
      </c>
      <c r="AC182" s="8">
        <v>921089.68182000006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121</v>
      </c>
      <c r="BD182" s="56">
        <v>0</v>
      </c>
    </row>
    <row r="183" spans="1:56" ht="27.75" customHeight="1" x14ac:dyDescent="0.45">
      <c r="A183" s="3">
        <v>45738</v>
      </c>
      <c r="B183" s="14" t="s">
        <v>385</v>
      </c>
      <c r="C183" s="9" t="s">
        <v>149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132</v>
      </c>
      <c r="T183" s="12">
        <v>45780</v>
      </c>
      <c r="U183" s="11">
        <v>4563</v>
      </c>
      <c r="V183" s="10">
        <v>5018</v>
      </c>
      <c r="W183" s="10">
        <v>0</v>
      </c>
      <c r="X183" s="10">
        <v>0</v>
      </c>
      <c r="Y183" s="10">
        <v>0</v>
      </c>
      <c r="Z183" s="9" t="s">
        <v>85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125</v>
      </c>
      <c r="AH183" s="1" t="s">
        <v>77</v>
      </c>
      <c r="AI183" s="1">
        <v>1</v>
      </c>
      <c r="AJ183" s="3">
        <v>45780</v>
      </c>
      <c r="AK183" s="3">
        <v>0</v>
      </c>
      <c r="AL183" s="3">
        <v>0</v>
      </c>
      <c r="AM183" s="3">
        <v>0</v>
      </c>
      <c r="AN183" s="3">
        <v>0</v>
      </c>
      <c r="AO183" s="3">
        <v>45779</v>
      </c>
      <c r="AP183" s="3">
        <v>45775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45776</v>
      </c>
      <c r="B184" s="14" t="s">
        <v>582</v>
      </c>
      <c r="C184" s="9" t="s">
        <v>283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132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85</v>
      </c>
      <c r="AA184" s="8">
        <v>5657.85</v>
      </c>
      <c r="AB184" s="8">
        <v>3591</v>
      </c>
      <c r="AC184" s="8">
        <v>2066.8500000000004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45780</v>
      </c>
      <c r="AK184" s="3">
        <v>0</v>
      </c>
      <c r="AL184" s="3">
        <v>0</v>
      </c>
      <c r="AM184" s="3">
        <v>0</v>
      </c>
      <c r="AN184" s="3">
        <v>0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166.88665499999999</v>
      </c>
    </row>
    <row r="185" spans="1:56" ht="27.75" customHeight="1" x14ac:dyDescent="0.45">
      <c r="A185" s="3" t="s">
        <v>145</v>
      </c>
      <c r="B185" s="14" t="s">
        <v>145</v>
      </c>
      <c r="C185" s="9" t="s">
        <v>149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132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913.67990999999995</v>
      </c>
    </row>
    <row r="186" spans="1:56" ht="27.75" customHeight="1" x14ac:dyDescent="0.45">
      <c r="A186" s="3" t="s">
        <v>145</v>
      </c>
      <c r="B186" s="14" t="s">
        <v>145</v>
      </c>
      <c r="C186" s="9" t="s">
        <v>152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3925.4396133333335</v>
      </c>
    </row>
    <row r="187" spans="1:56" ht="27.75" customHeight="1" x14ac:dyDescent="0.45">
      <c r="A187" s="3" t="s">
        <v>145</v>
      </c>
      <c r="B187" s="14" t="s">
        <v>145</v>
      </c>
      <c r="C187" s="9" t="s">
        <v>202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214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958.79990555555537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>
        <v>0</v>
      </c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77463.650000000009</v>
      </c>
      <c r="AB188" s="8">
        <v>3591</v>
      </c>
      <c r="AC188" s="8">
        <v>73872.650000000009</v>
      </c>
      <c r="AD188" s="8">
        <v>0</v>
      </c>
      <c r="AE188" s="8">
        <v>0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222</v>
      </c>
      <c r="D189" s="13" t="s">
        <v>403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209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163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2234.1258622222217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>
        <v>0</v>
      </c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163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 t="s">
        <v>145</v>
      </c>
      <c r="B191" s="14" t="s">
        <v>145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242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542.13559111111113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242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2471.1874488888889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>
        <v>0</v>
      </c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242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243</v>
      </c>
      <c r="BD193" s="56">
        <v>0</v>
      </c>
    </row>
    <row r="194" spans="1:56" ht="27.75" customHeight="1" x14ac:dyDescent="0.45">
      <c r="A194" s="3">
        <v>45723</v>
      </c>
      <c r="B194" s="14" t="s">
        <v>358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45784</v>
      </c>
      <c r="U194" s="11">
        <v>10000</v>
      </c>
      <c r="V194" s="10">
        <v>4046</v>
      </c>
      <c r="W194" s="10">
        <v>5954</v>
      </c>
      <c r="X194" s="10">
        <v>0</v>
      </c>
      <c r="Y194" s="10">
        <v>6251.7</v>
      </c>
      <c r="Z194" s="9" t="s">
        <v>89</v>
      </c>
      <c r="AA194" s="8">
        <v>7402.7868199999994</v>
      </c>
      <c r="AB194" s="8">
        <v>7402.7868199999994</v>
      </c>
      <c r="AC194" s="8">
        <v>0</v>
      </c>
      <c r="AD194" s="8">
        <v>2567</v>
      </c>
      <c r="AE194" s="8">
        <v>4835.7868199999994</v>
      </c>
      <c r="AF194" s="8" t="s">
        <v>278</v>
      </c>
      <c r="AG194" s="1" t="s">
        <v>123</v>
      </c>
      <c r="AH194" s="1" t="s">
        <v>68</v>
      </c>
      <c r="AI194" s="1">
        <v>4</v>
      </c>
      <c r="AJ194" s="3">
        <v>45784</v>
      </c>
      <c r="AK194" s="3">
        <v>45780</v>
      </c>
      <c r="AL194" s="3">
        <v>45774</v>
      </c>
      <c r="AM194" s="3">
        <v>45781</v>
      </c>
      <c r="AN194" s="3">
        <v>45782</v>
      </c>
      <c r="AO194" s="3">
        <v>45782</v>
      </c>
      <c r="AP194" s="3">
        <v>45779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358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45791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89</v>
      </c>
      <c r="AA195" s="8">
        <v>24866.6</v>
      </c>
      <c r="AB195" s="8">
        <v>24866.6</v>
      </c>
      <c r="AC195" s="8">
        <v>0</v>
      </c>
      <c r="AD195" s="8">
        <v>0</v>
      </c>
      <c r="AE195" s="8">
        <v>24866.6</v>
      </c>
      <c r="AF195" s="8" t="s">
        <v>278</v>
      </c>
      <c r="AG195" s="1" t="s">
        <v>61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45723</v>
      </c>
      <c r="B196" s="14" t="s">
        <v>359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45790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89</v>
      </c>
      <c r="AA196" s="8">
        <v>37299.899999999994</v>
      </c>
      <c r="AB196" s="8">
        <v>37299.899999999994</v>
      </c>
      <c r="AC196" s="8">
        <v>0</v>
      </c>
      <c r="AD196" s="8">
        <v>0</v>
      </c>
      <c r="AE196" s="8">
        <v>37299.899999999994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45">
      <c r="A197" s="3">
        <v>45723</v>
      </c>
      <c r="B197" s="14" t="s">
        <v>360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45797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89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 t="s">
        <v>278</v>
      </c>
      <c r="AG197" s="1" t="s">
        <v>122</v>
      </c>
      <c r="AH197" s="1" t="s">
        <v>68</v>
      </c>
      <c r="AI197" s="1">
        <v>4</v>
      </c>
      <c r="AJ197" s="3">
        <v>45797</v>
      </c>
      <c r="AK197" s="3">
        <v>45793</v>
      </c>
      <c r="AL197" s="3">
        <v>45787</v>
      </c>
      <c r="AM197" s="3">
        <v>45794</v>
      </c>
      <c r="AN197" s="3">
        <v>45795</v>
      </c>
      <c r="AO197" s="3">
        <v>45795</v>
      </c>
      <c r="AP197" s="3">
        <v>45792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customHeight="1" x14ac:dyDescent="0.45">
      <c r="A198" s="3" t="s">
        <v>145</v>
      </c>
      <c r="B198" s="14" t="s">
        <v>145</v>
      </c>
      <c r="C198" s="9" t="s">
        <v>113</v>
      </c>
      <c r="D198" s="13" t="s">
        <v>61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45807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89</v>
      </c>
      <c r="AA198" s="8">
        <v>24866.6</v>
      </c>
      <c r="AB198" s="8">
        <v>0</v>
      </c>
      <c r="AC198" s="8">
        <v>24866.6</v>
      </c>
      <c r="AD198" s="8">
        <v>0</v>
      </c>
      <c r="AE198" s="8">
        <v>24866.6</v>
      </c>
      <c r="AF198" s="8" t="s">
        <v>278</v>
      </c>
      <c r="AG198" s="1" t="s">
        <v>123</v>
      </c>
      <c r="AH198" s="1" t="s">
        <v>68</v>
      </c>
      <c r="AI198" s="1">
        <v>4</v>
      </c>
      <c r="AJ198" s="3">
        <v>45807</v>
      </c>
      <c r="AK198" s="3">
        <v>45803</v>
      </c>
      <c r="AL198" s="3">
        <v>45797</v>
      </c>
      <c r="AM198" s="3">
        <v>45804</v>
      </c>
      <c r="AN198" s="3">
        <v>45805</v>
      </c>
      <c r="AO198" s="3">
        <v>45805</v>
      </c>
      <c r="AP198" s="3">
        <v>45802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2564.5753466666665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>
        <v>0</v>
      </c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131735.78681999998</v>
      </c>
      <c r="AB199" s="8">
        <v>106869.18681999999</v>
      </c>
      <c r="AC199" s="8">
        <v>24866.6</v>
      </c>
      <c r="AD199" s="8">
        <v>2567</v>
      </c>
      <c r="AE199" s="8">
        <v>129168.78681999998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109</v>
      </c>
      <c r="BD199" s="56">
        <v>0</v>
      </c>
    </row>
    <row r="200" spans="1:56" ht="27.75" customHeight="1" x14ac:dyDescent="0.45">
      <c r="A200" s="3">
        <v>45768</v>
      </c>
      <c r="B200" s="14" t="s">
        <v>529</v>
      </c>
      <c r="C200" s="9" t="s">
        <v>164</v>
      </c>
      <c r="D200" s="13" t="s">
        <v>165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45797</v>
      </c>
      <c r="U200" s="11">
        <v>50000</v>
      </c>
      <c r="V200" s="10">
        <v>5677</v>
      </c>
      <c r="W200" s="10">
        <v>44323</v>
      </c>
      <c r="X200" s="10">
        <v>0</v>
      </c>
      <c r="Y200" s="10">
        <v>46539.15</v>
      </c>
      <c r="Z200" s="9" t="s">
        <v>136</v>
      </c>
      <c r="AA200" s="8">
        <v>52631.34635</v>
      </c>
      <c r="AB200" s="8">
        <v>14218</v>
      </c>
      <c r="AC200" s="8">
        <v>38413.34635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166</v>
      </c>
      <c r="AI200" s="1">
        <v>2</v>
      </c>
      <c r="AJ200" s="3">
        <v>45797</v>
      </c>
      <c r="AK200" s="3">
        <v>0</v>
      </c>
      <c r="AL200" s="3">
        <v>45788</v>
      </c>
      <c r="AM200" s="3">
        <v>45795</v>
      </c>
      <c r="AN200" s="3">
        <v>0</v>
      </c>
      <c r="AO200" s="3">
        <v>45796</v>
      </c>
      <c r="AP200" s="3">
        <v>45792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4317.2333147805557</v>
      </c>
    </row>
    <row r="201" spans="1:56" ht="27.75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136</v>
      </c>
      <c r="AA201" s="8">
        <v>13550.900000000001</v>
      </c>
      <c r="AB201" s="8">
        <v>0</v>
      </c>
      <c r="AC201" s="8">
        <v>13550.900000000001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1522.9705944444447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>
        <v>0</v>
      </c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136</v>
      </c>
      <c r="AA202" s="8">
        <v>66182.246350000001</v>
      </c>
      <c r="AB202" s="8">
        <v>14218</v>
      </c>
      <c r="AC202" s="8">
        <v>51964.246350000001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167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06A-10CA-4D54-91AB-1F938E71AD5F}">
  <sheetPr>
    <tabColor rgb="FFFFFF00"/>
  </sheetPr>
  <dimension ref="A1:BD211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45777</v>
      </c>
      <c r="E3" s="81" t="s">
        <v>52</v>
      </c>
      <c r="F3" s="81"/>
      <c r="G3" s="82">
        <v>10.25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29.999836774399999</v>
      </c>
      <c r="Q10" s="10">
        <v>0</v>
      </c>
      <c r="R10" s="10">
        <v>29.999836774399999</v>
      </c>
      <c r="S10" s="9" t="s">
        <v>71</v>
      </c>
      <c r="T10" s="12">
        <v>45784</v>
      </c>
      <c r="U10" s="11">
        <v>2000</v>
      </c>
      <c r="V10" s="10">
        <v>0</v>
      </c>
      <c r="W10" s="10">
        <v>2000</v>
      </c>
      <c r="X10" s="10">
        <v>0</v>
      </c>
      <c r="Y10" s="10">
        <v>0</v>
      </c>
      <c r="Z10" s="9" t="s">
        <v>143</v>
      </c>
      <c r="AA10" s="8">
        <v>1648.46</v>
      </c>
      <c r="AB10" s="8">
        <v>1648.46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14850.11</v>
      </c>
      <c r="AB12" s="8">
        <v>7949.46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45787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72</v>
      </c>
      <c r="AI15" s="1">
        <v>3</v>
      </c>
      <c r="AJ15" s="3">
        <v>45787</v>
      </c>
      <c r="AK15" s="3">
        <v>0</v>
      </c>
      <c r="AL15" s="3">
        <v>45777</v>
      </c>
      <c r="AM15" s="3">
        <v>45784</v>
      </c>
      <c r="AN15" s="3">
        <v>45785</v>
      </c>
      <c r="AO15" s="3">
        <v>45785</v>
      </c>
      <c r="AP15" s="3">
        <v>45782</v>
      </c>
      <c r="AQ15" s="3">
        <v>45786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45769</v>
      </c>
      <c r="B16" s="14" t="s">
        <v>530</v>
      </c>
      <c r="C16" s="9" t="s">
        <v>334</v>
      </c>
      <c r="D16" s="13" t="s">
        <v>219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832.6434959999998</v>
      </c>
      <c r="Q16" s="10">
        <v>0</v>
      </c>
      <c r="R16" s="10">
        <v>832.6434959999998</v>
      </c>
      <c r="S16" s="9" t="s">
        <v>132</v>
      </c>
      <c r="T16" s="12">
        <v>45787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186</v>
      </c>
      <c r="AA16" s="8">
        <v>20605.75</v>
      </c>
      <c r="AB16" s="8">
        <v>16496</v>
      </c>
      <c r="AC16" s="8">
        <v>4109.75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45787</v>
      </c>
      <c r="AK16" s="3">
        <v>0</v>
      </c>
      <c r="AL16" s="3">
        <v>45777</v>
      </c>
      <c r="AM16" s="3">
        <v>45784</v>
      </c>
      <c r="AN16" s="3">
        <v>45785</v>
      </c>
      <c r="AO16" s="3">
        <v>45785</v>
      </c>
      <c r="AP16" s="3">
        <v>45782</v>
      </c>
      <c r="AQ16" s="3">
        <v>45786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298.45917777777782</v>
      </c>
    </row>
    <row r="17" spans="1:56" ht="27.75" customHeight="1" x14ac:dyDescent="0.45">
      <c r="A17" s="3">
        <v>45769</v>
      </c>
      <c r="B17" s="14" t="s">
        <v>531</v>
      </c>
      <c r="C17" s="9" t="s">
        <v>334</v>
      </c>
      <c r="D17" s="13" t="s">
        <v>310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499.5860975999999</v>
      </c>
      <c r="Q17" s="10">
        <v>0</v>
      </c>
      <c r="R17" s="10">
        <v>499.5860975999999</v>
      </c>
      <c r="S17" s="9" t="s">
        <v>132</v>
      </c>
      <c r="T17" s="12">
        <v>45787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186</v>
      </c>
      <c r="AA17" s="8">
        <v>12363.45</v>
      </c>
      <c r="AB17" s="8">
        <v>0</v>
      </c>
      <c r="AC17" s="8">
        <v>12363.45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897.86121333333347</v>
      </c>
    </row>
    <row r="18" spans="1:56" ht="27.75" customHeight="1" x14ac:dyDescent="0.45">
      <c r="A18" s="3">
        <v>45734</v>
      </c>
      <c r="B18" s="14" t="s">
        <v>374</v>
      </c>
      <c r="C18" s="9" t="s">
        <v>334</v>
      </c>
      <c r="D18" s="13" t="s">
        <v>310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333.05739839999995</v>
      </c>
      <c r="Q18" s="10">
        <v>0</v>
      </c>
      <c r="R18" s="10">
        <v>333.05739839999995</v>
      </c>
      <c r="S18" s="9" t="s">
        <v>132</v>
      </c>
      <c r="T18" s="12" t="s">
        <v>63</v>
      </c>
      <c r="U18" s="11">
        <v>10000</v>
      </c>
      <c r="V18" s="10">
        <v>0</v>
      </c>
      <c r="W18" s="10">
        <v>10000</v>
      </c>
      <c r="X18" s="10">
        <v>20810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45755</v>
      </c>
      <c r="B19" s="14" t="s">
        <v>426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45785</v>
      </c>
      <c r="U19" s="11">
        <v>12000</v>
      </c>
      <c r="V19" s="10">
        <v>0</v>
      </c>
      <c r="W19" s="10">
        <v>12000</v>
      </c>
      <c r="X19" s="10">
        <v>0</v>
      </c>
      <c r="Y19" s="10">
        <v>12600</v>
      </c>
      <c r="Z19" s="9" t="s">
        <v>186</v>
      </c>
      <c r="AA19" s="8">
        <v>10561.32</v>
      </c>
      <c r="AB19" s="8">
        <v>0</v>
      </c>
      <c r="AC19" s="8">
        <v>10561.32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45785</v>
      </c>
      <c r="AK19" s="3">
        <v>0</v>
      </c>
      <c r="AL19" s="3">
        <v>45776</v>
      </c>
      <c r="AM19" s="3">
        <v>45783</v>
      </c>
      <c r="AN19" s="3">
        <v>45784</v>
      </c>
      <c r="AO19" s="3">
        <v>45784</v>
      </c>
      <c r="AP19" s="3">
        <v>45780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419</v>
      </c>
      <c r="AZ19" s="2">
        <v>0</v>
      </c>
      <c r="BA19" s="2">
        <v>0</v>
      </c>
      <c r="BB19" s="2">
        <v>0</v>
      </c>
      <c r="BC19" s="1" t="s">
        <v>104</v>
      </c>
      <c r="BD19" s="56">
        <v>766.98652800000013</v>
      </c>
    </row>
    <row r="20" spans="1:56" ht="27.75" customHeight="1" x14ac:dyDescent="0.45">
      <c r="A20" s="3">
        <v>45755</v>
      </c>
      <c r="B20" s="14" t="s">
        <v>428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45785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45785</v>
      </c>
      <c r="AK20" s="3">
        <v>0</v>
      </c>
      <c r="AL20" s="3">
        <v>45776</v>
      </c>
      <c r="AM20" s="3">
        <v>45783</v>
      </c>
      <c r="AN20" s="3">
        <v>45784</v>
      </c>
      <c r="AO20" s="3">
        <v>45784</v>
      </c>
      <c r="AP20" s="3">
        <v>45780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45755</v>
      </c>
      <c r="B21" s="14" t="s">
        <v>427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45785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186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45785</v>
      </c>
      <c r="AK21" s="3">
        <v>0</v>
      </c>
      <c r="AL21" s="3">
        <v>45776</v>
      </c>
      <c r="AM21" s="3">
        <v>45783</v>
      </c>
      <c r="AN21" s="3">
        <v>45784</v>
      </c>
      <c r="AO21" s="3">
        <v>45784</v>
      </c>
      <c r="AP21" s="3">
        <v>45780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7.75" customHeight="1" x14ac:dyDescent="0.45">
      <c r="A22" s="3" t="s">
        <v>145</v>
      </c>
      <c r="B22" s="14" t="s">
        <v>145</v>
      </c>
      <c r="C22" s="9" t="s">
        <v>339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145</v>
      </c>
      <c r="B23" s="14" t="s">
        <v>145</v>
      </c>
      <c r="C23" s="9" t="s">
        <v>559</v>
      </c>
      <c r="D23" s="13" t="s">
        <v>560</v>
      </c>
      <c r="E23" s="9">
        <v>19</v>
      </c>
      <c r="F23" s="9">
        <v>34</v>
      </c>
      <c r="G23" s="9" t="s">
        <v>60</v>
      </c>
      <c r="H23" s="9">
        <v>0</v>
      </c>
      <c r="I23" s="9">
        <v>68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45807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186</v>
      </c>
      <c r="AA23" s="8">
        <v>4959.3500000000004</v>
      </c>
      <c r="AB23" s="8">
        <v>0</v>
      </c>
      <c r="AC23" s="8">
        <v>4959.3500000000004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45807</v>
      </c>
      <c r="AK23" s="3">
        <v>0</v>
      </c>
      <c r="AL23" s="3">
        <v>45798</v>
      </c>
      <c r="AM23" s="3">
        <v>45805</v>
      </c>
      <c r="AN23" s="3">
        <v>45806</v>
      </c>
      <c r="AO23" s="3">
        <v>45806</v>
      </c>
      <c r="AP23" s="3">
        <v>45802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360.15901777777782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 t="s">
        <v>63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186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7.75" customHeight="1" x14ac:dyDescent="0.45">
      <c r="A25" s="3" t="s">
        <v>145</v>
      </c>
      <c r="B25" s="14" t="s">
        <v>145</v>
      </c>
      <c r="C25" s="9" t="s">
        <v>253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45807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186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124</v>
      </c>
      <c r="AH25" s="1" t="s">
        <v>72</v>
      </c>
      <c r="AI25" s="1">
        <v>3</v>
      </c>
      <c r="AJ25" s="3">
        <v>45807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45802</v>
      </c>
      <c r="AQ25" s="3">
        <v>45806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189866.27</v>
      </c>
      <c r="AB26" s="8">
        <v>16496</v>
      </c>
      <c r="AC26" s="8">
        <v>173370.27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45756</v>
      </c>
      <c r="B27" s="14" t="s">
        <v>429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437</v>
      </c>
      <c r="AG27" s="1" t="s">
        <v>126</v>
      </c>
      <c r="AH27" s="1" t="s">
        <v>74</v>
      </c>
      <c r="AI27" s="1">
        <v>2</v>
      </c>
      <c r="AJ27" s="3">
        <v>45780</v>
      </c>
      <c r="AK27" s="3">
        <v>0</v>
      </c>
      <c r="AL27" s="3">
        <v>45771</v>
      </c>
      <c r="AM27" s="3">
        <v>45778</v>
      </c>
      <c r="AN27" s="3">
        <v>45779</v>
      </c>
      <c r="AO27" s="3">
        <v>45779</v>
      </c>
      <c r="AP27" s="3">
        <v>45775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45756</v>
      </c>
      <c r="B28" s="14" t="s">
        <v>429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45780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437</v>
      </c>
      <c r="AG28" s="1" t="s">
        <v>123</v>
      </c>
      <c r="AH28" s="1" t="s">
        <v>74</v>
      </c>
      <c r="AI28" s="1">
        <v>2</v>
      </c>
      <c r="AJ28" s="3">
        <v>45780</v>
      </c>
      <c r="AK28" s="3">
        <v>0</v>
      </c>
      <c r="AL28" s="3">
        <v>45771</v>
      </c>
      <c r="AM28" s="3">
        <v>45778</v>
      </c>
      <c r="AN28" s="3">
        <v>45779</v>
      </c>
      <c r="AO28" s="3">
        <v>45779</v>
      </c>
      <c r="AP28" s="3">
        <v>45775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45756</v>
      </c>
      <c r="B29" s="14" t="s">
        <v>432</v>
      </c>
      <c r="C29" s="9" t="s">
        <v>73</v>
      </c>
      <c r="D29" s="13" t="s">
        <v>438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45780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437</v>
      </c>
      <c r="AG29" s="1" t="s">
        <v>123</v>
      </c>
      <c r="AH29" s="1" t="s">
        <v>74</v>
      </c>
      <c r="AI29" s="1">
        <v>2</v>
      </c>
      <c r="AJ29" s="3">
        <v>45780</v>
      </c>
      <c r="AK29" s="3">
        <v>0</v>
      </c>
      <c r="AL29" s="3">
        <v>45771</v>
      </c>
      <c r="AM29" s="3">
        <v>45778</v>
      </c>
      <c r="AN29" s="3">
        <v>45779</v>
      </c>
      <c r="AO29" s="3">
        <v>45779</v>
      </c>
      <c r="AP29" s="3">
        <v>45775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45780</v>
      </c>
      <c r="U30" s="11">
        <v>10000</v>
      </c>
      <c r="V30" s="10">
        <v>0</v>
      </c>
      <c r="W30" s="10">
        <v>10000</v>
      </c>
      <c r="X30" s="10">
        <v>6180</v>
      </c>
      <c r="Y30" s="10">
        <v>4011</v>
      </c>
      <c r="Z30" s="9" t="s">
        <v>192</v>
      </c>
      <c r="AA30" s="8">
        <v>3530.1212100000002</v>
      </c>
      <c r="AB30" s="8">
        <v>3530.1212100000002</v>
      </c>
      <c r="AC30" s="8">
        <v>0</v>
      </c>
      <c r="AD30" s="8">
        <v>0</v>
      </c>
      <c r="AE30" s="8">
        <v>0</v>
      </c>
      <c r="AF30" s="8" t="s">
        <v>498</v>
      </c>
      <c r="AG30" s="1" t="s">
        <v>124</v>
      </c>
      <c r="AH30" s="1" t="s">
        <v>74</v>
      </c>
      <c r="AI30" s="1">
        <v>2</v>
      </c>
      <c r="AJ30" s="3">
        <v>45780</v>
      </c>
      <c r="AK30" s="3">
        <v>0</v>
      </c>
      <c r="AL30" s="3">
        <v>45771</v>
      </c>
      <c r="AM30" s="3">
        <v>45778</v>
      </c>
      <c r="AN30" s="3">
        <v>45779</v>
      </c>
      <c r="AO30" s="3">
        <v>45779</v>
      </c>
      <c r="AP30" s="3">
        <v>45775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45780</v>
      </c>
      <c r="AK31" s="3">
        <v>0</v>
      </c>
      <c r="AL31" s="3">
        <v>45771</v>
      </c>
      <c r="AM31" s="3">
        <v>45778</v>
      </c>
      <c r="AN31" s="3">
        <v>45779</v>
      </c>
      <c r="AO31" s="3">
        <v>45779</v>
      </c>
      <c r="AP31" s="3">
        <v>45775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1154</v>
      </c>
      <c r="AC32" s="8">
        <v>7647.1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45780</v>
      </c>
      <c r="AK32" s="3">
        <v>0</v>
      </c>
      <c r="AL32" s="3">
        <v>45771</v>
      </c>
      <c r="AM32" s="3">
        <v>45778</v>
      </c>
      <c r="AN32" s="3">
        <v>45779</v>
      </c>
      <c r="AO32" s="3">
        <v>45779</v>
      </c>
      <c r="AP32" s="3">
        <v>45775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576.01355911111114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45783</v>
      </c>
      <c r="U33" s="11">
        <v>5000</v>
      </c>
      <c r="V33" s="10">
        <v>0</v>
      </c>
      <c r="W33" s="10">
        <v>5000</v>
      </c>
      <c r="X33" s="10">
        <v>5600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499</v>
      </c>
      <c r="AG33" s="1" t="s">
        <v>123</v>
      </c>
      <c r="AH33" s="1" t="s">
        <v>74</v>
      </c>
      <c r="AI33" s="1">
        <v>2</v>
      </c>
      <c r="AJ33" s="3">
        <v>45783</v>
      </c>
      <c r="AK33" s="3">
        <v>0</v>
      </c>
      <c r="AL33" s="3">
        <v>45774</v>
      </c>
      <c r="AM33" s="3">
        <v>45781</v>
      </c>
      <c r="AN33" s="3">
        <v>45782</v>
      </c>
      <c r="AO33" s="3">
        <v>45782</v>
      </c>
      <c r="AP33" s="3">
        <v>45778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408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45783</v>
      </c>
      <c r="AK34" s="3">
        <v>0</v>
      </c>
      <c r="AL34" s="3">
        <v>45774</v>
      </c>
      <c r="AM34" s="3">
        <v>45781</v>
      </c>
      <c r="AN34" s="3">
        <v>45782</v>
      </c>
      <c r="AO34" s="3">
        <v>45782</v>
      </c>
      <c r="AP34" s="3">
        <v>45778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45783</v>
      </c>
      <c r="AK35" s="3">
        <v>0</v>
      </c>
      <c r="AL35" s="3">
        <v>45774</v>
      </c>
      <c r="AM35" s="3">
        <v>45781</v>
      </c>
      <c r="AN35" s="3">
        <v>45782</v>
      </c>
      <c r="AO35" s="3">
        <v>45782</v>
      </c>
      <c r="AP35" s="3">
        <v>45778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45783</v>
      </c>
      <c r="AK36" s="3">
        <v>0</v>
      </c>
      <c r="AL36" s="3">
        <v>45774</v>
      </c>
      <c r="AM36" s="3">
        <v>45781</v>
      </c>
      <c r="AN36" s="3">
        <v>45782</v>
      </c>
      <c r="AO36" s="3">
        <v>45782</v>
      </c>
      <c r="AP36" s="3">
        <v>45778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189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501</v>
      </c>
      <c r="AG37" s="1" t="s">
        <v>123</v>
      </c>
      <c r="AH37" s="1" t="s">
        <v>74</v>
      </c>
      <c r="AI37" s="1">
        <v>2</v>
      </c>
      <c r="AJ37" s="3">
        <v>45785</v>
      </c>
      <c r="AK37" s="3">
        <v>0</v>
      </c>
      <c r="AL37" s="3">
        <v>45776</v>
      </c>
      <c r="AM37" s="3">
        <v>45783</v>
      </c>
      <c r="AN37" s="3">
        <v>45784</v>
      </c>
      <c r="AO37" s="3">
        <v>45784</v>
      </c>
      <c r="AP37" s="3">
        <v>45780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662.93796800000007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502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501</v>
      </c>
      <c r="AG38" s="1" t="s">
        <v>123</v>
      </c>
      <c r="AH38" s="1" t="s">
        <v>74</v>
      </c>
      <c r="AI38" s="1">
        <v>2</v>
      </c>
      <c r="AJ38" s="3">
        <v>45785</v>
      </c>
      <c r="AK38" s="3">
        <v>0</v>
      </c>
      <c r="AL38" s="3">
        <v>45776</v>
      </c>
      <c r="AM38" s="3">
        <v>45783</v>
      </c>
      <c r="AN38" s="3">
        <v>45784</v>
      </c>
      <c r="AO38" s="3">
        <v>45784</v>
      </c>
      <c r="AP38" s="3">
        <v>45780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249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501</v>
      </c>
      <c r="AG39" s="1" t="s">
        <v>123</v>
      </c>
      <c r="AH39" s="1" t="s">
        <v>74</v>
      </c>
      <c r="AI39" s="1">
        <v>2</v>
      </c>
      <c r="AJ39" s="3">
        <v>45785</v>
      </c>
      <c r="AK39" s="3">
        <v>0</v>
      </c>
      <c r="AL39" s="3">
        <v>45776</v>
      </c>
      <c r="AM39" s="3">
        <v>45783</v>
      </c>
      <c r="AN39" s="3">
        <v>45784</v>
      </c>
      <c r="AO39" s="3">
        <v>45784</v>
      </c>
      <c r="AP39" s="3">
        <v>45780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503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504</v>
      </c>
      <c r="AG40" s="1" t="s">
        <v>123</v>
      </c>
      <c r="AH40" s="1" t="s">
        <v>74</v>
      </c>
      <c r="AI40" s="1">
        <v>2</v>
      </c>
      <c r="AJ40" s="3">
        <v>45790</v>
      </c>
      <c r="AK40" s="3">
        <v>0</v>
      </c>
      <c r="AL40" s="3">
        <v>45781</v>
      </c>
      <c r="AM40" s="3">
        <v>45788</v>
      </c>
      <c r="AN40" s="3">
        <v>45789</v>
      </c>
      <c r="AO40" s="3">
        <v>45789</v>
      </c>
      <c r="AP40" s="3">
        <v>45785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504</v>
      </c>
      <c r="AG41" s="1" t="s">
        <v>123</v>
      </c>
      <c r="AH41" s="1" t="s">
        <v>74</v>
      </c>
      <c r="AI41" s="1">
        <v>2</v>
      </c>
      <c r="AJ41" s="3">
        <v>45790</v>
      </c>
      <c r="AK41" s="3">
        <v>0</v>
      </c>
      <c r="AL41" s="3">
        <v>45781</v>
      </c>
      <c r="AM41" s="3">
        <v>45788</v>
      </c>
      <c r="AN41" s="3">
        <v>45789</v>
      </c>
      <c r="AO41" s="3">
        <v>45789</v>
      </c>
      <c r="AP41" s="3">
        <v>45785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504</v>
      </c>
      <c r="AG42" s="1" t="s">
        <v>123</v>
      </c>
      <c r="AH42" s="1" t="s">
        <v>74</v>
      </c>
      <c r="AI42" s="1">
        <v>2</v>
      </c>
      <c r="AJ42" s="3">
        <v>45790</v>
      </c>
      <c r="AK42" s="3">
        <v>0</v>
      </c>
      <c r="AL42" s="3">
        <v>45781</v>
      </c>
      <c r="AM42" s="3">
        <v>45788</v>
      </c>
      <c r="AN42" s="3">
        <v>45789</v>
      </c>
      <c r="AO42" s="3">
        <v>45789</v>
      </c>
      <c r="AP42" s="3">
        <v>45785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662.93796800000007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504</v>
      </c>
      <c r="AG43" s="1" t="s">
        <v>123</v>
      </c>
      <c r="AH43" s="1" t="s">
        <v>74</v>
      </c>
      <c r="AI43" s="1">
        <v>2</v>
      </c>
      <c r="AJ43" s="3">
        <v>45790</v>
      </c>
      <c r="AK43" s="3">
        <v>0</v>
      </c>
      <c r="AL43" s="3">
        <v>45781</v>
      </c>
      <c r="AM43" s="3">
        <v>45788</v>
      </c>
      <c r="AN43" s="3">
        <v>45789</v>
      </c>
      <c r="AO43" s="3">
        <v>45789</v>
      </c>
      <c r="AP43" s="3">
        <v>45785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267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125</v>
      </c>
      <c r="AH44" s="1" t="s">
        <v>74</v>
      </c>
      <c r="AI44" s="1">
        <v>2</v>
      </c>
      <c r="AJ44" s="3">
        <v>45792</v>
      </c>
      <c r="AK44" s="3">
        <v>0</v>
      </c>
      <c r="AL44" s="3">
        <v>45783</v>
      </c>
      <c r="AM44" s="3">
        <v>45790</v>
      </c>
      <c r="AN44" s="3">
        <v>45791</v>
      </c>
      <c r="AO44" s="3">
        <v>45791</v>
      </c>
      <c r="AP44" s="3">
        <v>45787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506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45792</v>
      </c>
      <c r="AK45" s="3">
        <v>0</v>
      </c>
      <c r="AL45" s="3">
        <v>45783</v>
      </c>
      <c r="AM45" s="3">
        <v>45790</v>
      </c>
      <c r="AN45" s="3">
        <v>45791</v>
      </c>
      <c r="AO45" s="3">
        <v>45791</v>
      </c>
      <c r="AP45" s="3">
        <v>45787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433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505</v>
      </c>
      <c r="AG46" s="1" t="s">
        <v>122</v>
      </c>
      <c r="AH46" s="1" t="s">
        <v>74</v>
      </c>
      <c r="AI46" s="1">
        <v>2</v>
      </c>
      <c r="AJ46" s="3">
        <v>45792</v>
      </c>
      <c r="AK46" s="3">
        <v>0</v>
      </c>
      <c r="AL46" s="3">
        <v>45783</v>
      </c>
      <c r="AM46" s="3">
        <v>45790</v>
      </c>
      <c r="AN46" s="3">
        <v>45791</v>
      </c>
      <c r="AO46" s="3">
        <v>45791</v>
      </c>
      <c r="AP46" s="3">
        <v>45787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507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45792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192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505</v>
      </c>
      <c r="AG47" s="1" t="s">
        <v>123</v>
      </c>
      <c r="AH47" s="1" t="s">
        <v>77</v>
      </c>
      <c r="AI47" s="1">
        <v>1</v>
      </c>
      <c r="AJ47" s="3">
        <v>45792</v>
      </c>
      <c r="AK47" s="3">
        <v>0</v>
      </c>
      <c r="AL47" s="3">
        <v>0</v>
      </c>
      <c r="AM47" s="3">
        <v>0</v>
      </c>
      <c r="AN47" s="3">
        <v>0</v>
      </c>
      <c r="AO47" s="3">
        <v>45791</v>
      </c>
      <c r="AP47" s="3">
        <v>45787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789.21186666666665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45807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192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122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9944.0695200000009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242836.22121000002</v>
      </c>
      <c r="AB49" s="8">
        <v>17885.771209999999</v>
      </c>
      <c r="AC49" s="8">
        <v>224950.45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 t="s">
        <v>145</v>
      </c>
      <c r="B50" s="14" t="s">
        <v>145</v>
      </c>
      <c r="C50" s="9" t="s">
        <v>279</v>
      </c>
      <c r="D50" s="13" t="s">
        <v>561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132</v>
      </c>
      <c r="T50" s="12">
        <v>45807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280</v>
      </c>
      <c r="AA50" s="8">
        <v>11525.250000000002</v>
      </c>
      <c r="AB50" s="8">
        <v>0</v>
      </c>
      <c r="AC50" s="8">
        <v>11525.250000000002</v>
      </c>
      <c r="AD50" s="8">
        <v>0</v>
      </c>
      <c r="AE50" s="8">
        <v>11525.250000000002</v>
      </c>
      <c r="AF50" s="8">
        <v>0</v>
      </c>
      <c r="AG50" s="1" t="s">
        <v>122</v>
      </c>
      <c r="AH50" s="1">
        <v>0</v>
      </c>
      <c r="AI50" s="1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778.59466666666697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56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 t="s">
        <v>96</v>
      </c>
      <c r="W51" s="10">
        <v>0</v>
      </c>
      <c r="X51" s="10">
        <v>0</v>
      </c>
      <c r="Y51" s="10">
        <v>0</v>
      </c>
      <c r="Z51" s="9" t="s">
        <v>280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281</v>
      </c>
      <c r="BD51" s="56">
        <v>0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400</v>
      </c>
      <c r="V52" s="10">
        <v>268</v>
      </c>
      <c r="W52" s="10">
        <v>132</v>
      </c>
      <c r="X52" s="10">
        <v>6781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123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 t="s">
        <v>145</v>
      </c>
      <c r="B55" s="14" t="s">
        <v>145</v>
      </c>
      <c r="C55" s="9" t="s">
        <v>191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150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>
        <v>0</v>
      </c>
      <c r="AG55" s="1" t="s">
        <v>123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1080.5795000000001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36322</v>
      </c>
      <c r="AB56" s="8">
        <v>0</v>
      </c>
      <c r="AC56" s="8">
        <v>36322</v>
      </c>
      <c r="AD56" s="8">
        <v>0</v>
      </c>
      <c r="AE56" s="8">
        <v>0</v>
      </c>
      <c r="AF56" s="8" t="s">
        <v>58</v>
      </c>
      <c r="AG56" s="1" t="s">
        <v>125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546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79</v>
      </c>
      <c r="AA57" s="8">
        <v>5378.4500000000007</v>
      </c>
      <c r="AB57" s="8">
        <v>1540</v>
      </c>
      <c r="AC57" s="8">
        <v>3838.4500000000007</v>
      </c>
      <c r="AD57" s="8">
        <v>0</v>
      </c>
      <c r="AE57" s="8">
        <v>0</v>
      </c>
      <c r="AF57" s="8">
        <v>0</v>
      </c>
      <c r="AG57" s="1" t="s">
        <v>122</v>
      </c>
      <c r="AH57" s="1" t="s">
        <v>72</v>
      </c>
      <c r="AI57" s="1">
        <v>3</v>
      </c>
      <c r="AJ57" s="3">
        <v>45785</v>
      </c>
      <c r="AK57" s="3">
        <v>0</v>
      </c>
      <c r="AL57" s="3">
        <v>45775</v>
      </c>
      <c r="AM57" s="3">
        <v>45782</v>
      </c>
      <c r="AN57" s="3">
        <v>45783</v>
      </c>
      <c r="AO57" s="3">
        <v>45783</v>
      </c>
      <c r="AP57" s="3">
        <v>45780</v>
      </c>
      <c r="AQ57" s="3">
        <v>45784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276.36840000000001</v>
      </c>
    </row>
    <row r="58" spans="1:56" ht="27.75" customHeight="1" x14ac:dyDescent="0.45">
      <c r="A58" s="3">
        <v>45772</v>
      </c>
      <c r="B58" s="14" t="s">
        <v>564</v>
      </c>
      <c r="C58" s="9" t="s">
        <v>545</v>
      </c>
      <c r="D58" s="13" t="s">
        <v>547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71</v>
      </c>
      <c r="T58" s="12">
        <v>45785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79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>
        <v>0</v>
      </c>
      <c r="AG58" s="1" t="s">
        <v>124</v>
      </c>
      <c r="AH58" s="1" t="s">
        <v>72</v>
      </c>
      <c r="AI58" s="1">
        <v>3</v>
      </c>
      <c r="AJ58" s="3">
        <v>45785</v>
      </c>
      <c r="AK58" s="3">
        <v>0</v>
      </c>
      <c r="AL58" s="3">
        <v>45775</v>
      </c>
      <c r="AM58" s="3">
        <v>45782</v>
      </c>
      <c r="AN58" s="3">
        <v>45783</v>
      </c>
      <c r="AO58" s="3">
        <v>45783</v>
      </c>
      <c r="AP58" s="3">
        <v>45780</v>
      </c>
      <c r="AQ58" s="3">
        <v>45784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387.24840000000006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0</v>
      </c>
      <c r="AC59" s="8">
        <v>5657.85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407.36520000000002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16414.75</v>
      </c>
      <c r="AB60" s="8">
        <v>1540</v>
      </c>
      <c r="AC60" s="8">
        <v>14874.750000000002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480</v>
      </c>
      <c r="C61" s="9" t="s">
        <v>151</v>
      </c>
      <c r="D61" s="13" t="s">
        <v>221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45780</v>
      </c>
      <c r="U61" s="11">
        <v>10000</v>
      </c>
      <c r="V61" s="10">
        <v>590</v>
      </c>
      <c r="W61" s="10">
        <v>9410</v>
      </c>
      <c r="X61" s="10">
        <v>12800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124</v>
      </c>
      <c r="AH61" s="1" t="s">
        <v>75</v>
      </c>
      <c r="AI61" s="1">
        <v>4</v>
      </c>
      <c r="AJ61" s="3">
        <v>45780</v>
      </c>
      <c r="AK61" s="3">
        <v>45776</v>
      </c>
      <c r="AL61" s="3">
        <v>45769</v>
      </c>
      <c r="AM61" s="3">
        <v>45777</v>
      </c>
      <c r="AN61" s="3">
        <v>45778</v>
      </c>
      <c r="AO61" s="3">
        <v>45779</v>
      </c>
      <c r="AP61" s="3">
        <v>45775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480</v>
      </c>
      <c r="C62" s="9" t="s">
        <v>151</v>
      </c>
      <c r="D62" s="13" t="s">
        <v>131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45780</v>
      </c>
      <c r="U62" s="11">
        <v>5040</v>
      </c>
      <c r="V62" s="10">
        <v>381</v>
      </c>
      <c r="W62" s="10">
        <v>4659</v>
      </c>
      <c r="X62" s="10">
        <v>6200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123</v>
      </c>
      <c r="AH62" s="1" t="s">
        <v>75</v>
      </c>
      <c r="AI62" s="1">
        <v>4</v>
      </c>
      <c r="AJ62" s="3">
        <v>45780</v>
      </c>
      <c r="AK62" s="3">
        <v>45776</v>
      </c>
      <c r="AL62" s="3">
        <v>45769</v>
      </c>
      <c r="AM62" s="3">
        <v>45777</v>
      </c>
      <c r="AN62" s="3">
        <v>45778</v>
      </c>
      <c r="AO62" s="3">
        <v>45779</v>
      </c>
      <c r="AP62" s="3">
        <v>45775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483</v>
      </c>
      <c r="C63" s="9" t="s">
        <v>151</v>
      </c>
      <c r="D63" s="13" t="s">
        <v>160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45780</v>
      </c>
      <c r="U63" s="11">
        <v>5866</v>
      </c>
      <c r="V63" s="10">
        <v>0</v>
      </c>
      <c r="W63" s="10">
        <v>5866</v>
      </c>
      <c r="X63" s="10">
        <v>21370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271</v>
      </c>
      <c r="AG63" s="1" t="s">
        <v>123</v>
      </c>
      <c r="AH63" s="1" t="s">
        <v>75</v>
      </c>
      <c r="AI63" s="1">
        <v>4</v>
      </c>
      <c r="AJ63" s="3">
        <v>45780</v>
      </c>
      <c r="AK63" s="3">
        <v>45776</v>
      </c>
      <c r="AL63" s="3">
        <v>45769</v>
      </c>
      <c r="AM63" s="3">
        <v>45777</v>
      </c>
      <c r="AN63" s="3">
        <v>45778</v>
      </c>
      <c r="AO63" s="3">
        <v>45779</v>
      </c>
      <c r="AP63" s="3">
        <v>45775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483</v>
      </c>
      <c r="C64" s="9" t="s">
        <v>151</v>
      </c>
      <c r="D64" s="13" t="s">
        <v>304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240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45780</v>
      </c>
      <c r="U64" s="11">
        <v>4960</v>
      </c>
      <c r="V64" s="10">
        <v>0</v>
      </c>
      <c r="W64" s="10">
        <v>4960</v>
      </c>
      <c r="X64" s="10">
        <v>11100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271</v>
      </c>
      <c r="AG64" s="1" t="s">
        <v>122</v>
      </c>
      <c r="AH64" s="1" t="s">
        <v>75</v>
      </c>
      <c r="AI64" s="1">
        <v>4</v>
      </c>
      <c r="AJ64" s="3">
        <v>45780</v>
      </c>
      <c r="AK64" s="3">
        <v>45776</v>
      </c>
      <c r="AL64" s="3">
        <v>45769</v>
      </c>
      <c r="AM64" s="3">
        <v>45777</v>
      </c>
      <c r="AN64" s="3">
        <v>45778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45766</v>
      </c>
      <c r="B65" s="14" t="s">
        <v>482</v>
      </c>
      <c r="C65" s="9" t="s">
        <v>151</v>
      </c>
      <c r="D65" s="13" t="s">
        <v>140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45779</v>
      </c>
      <c r="U65" s="11">
        <v>50000</v>
      </c>
      <c r="V65" s="10">
        <v>0</v>
      </c>
      <c r="W65" s="10">
        <v>50000</v>
      </c>
      <c r="X65" s="10">
        <v>0</v>
      </c>
      <c r="Y65" s="10">
        <v>52500</v>
      </c>
      <c r="Z65" s="9" t="s">
        <v>81</v>
      </c>
      <c r="AA65" s="8">
        <v>52387.500000000007</v>
      </c>
      <c r="AB65" s="8">
        <v>37168</v>
      </c>
      <c r="AC65" s="8">
        <v>15219.500000000007</v>
      </c>
      <c r="AD65" s="8">
        <v>37168</v>
      </c>
      <c r="AE65" s="8">
        <v>15219.500000000007</v>
      </c>
      <c r="AF65" s="8" t="s">
        <v>271</v>
      </c>
      <c r="AG65" s="1" t="s">
        <v>123</v>
      </c>
      <c r="AH65" s="1" t="s">
        <v>75</v>
      </c>
      <c r="AI65" s="1">
        <v>4</v>
      </c>
      <c r="AJ65" s="3">
        <v>45779</v>
      </c>
      <c r="AK65" s="3">
        <v>45775</v>
      </c>
      <c r="AL65" s="3">
        <v>45768</v>
      </c>
      <c r="AM65" s="3">
        <v>45776</v>
      </c>
      <c r="AN65" s="3">
        <v>45777</v>
      </c>
      <c r="AO65" s="3">
        <v>45778</v>
      </c>
      <c r="AP65" s="3">
        <v>45774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469</v>
      </c>
      <c r="AZ65" s="2">
        <v>0</v>
      </c>
      <c r="BA65" s="2">
        <v>0</v>
      </c>
      <c r="BB65" s="2">
        <v>0</v>
      </c>
      <c r="BC65" s="1" t="s">
        <v>107</v>
      </c>
      <c r="BD65" s="56">
        <v>1149.9177777777779</v>
      </c>
    </row>
    <row r="66" spans="1:56" ht="27.75" customHeight="1" x14ac:dyDescent="0.45">
      <c r="A66" s="3">
        <v>45766</v>
      </c>
      <c r="B66" s="14" t="s">
        <v>484</v>
      </c>
      <c r="C66" s="9" t="s">
        <v>151</v>
      </c>
      <c r="D66" s="13" t="s">
        <v>161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470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45779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4000</v>
      </c>
      <c r="AC66" s="8">
        <v>1280.6600000000008</v>
      </c>
      <c r="AD66" s="8">
        <v>0</v>
      </c>
      <c r="AE66" s="8">
        <v>5280.6600000000008</v>
      </c>
      <c r="AF66" s="8" t="s">
        <v>271</v>
      </c>
      <c r="AG66" s="1" t="s">
        <v>123</v>
      </c>
      <c r="AH66" s="1" t="s">
        <v>75</v>
      </c>
      <c r="AI66" s="1">
        <v>4</v>
      </c>
      <c r="AJ66" s="3">
        <v>45779</v>
      </c>
      <c r="AK66" s="3">
        <v>45775</v>
      </c>
      <c r="AL66" s="3">
        <v>45768</v>
      </c>
      <c r="AM66" s="3">
        <v>45776</v>
      </c>
      <c r="AN66" s="3">
        <v>45777</v>
      </c>
      <c r="AO66" s="3">
        <v>45778</v>
      </c>
      <c r="AP66" s="3">
        <v>45774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96.760977777777825</v>
      </c>
    </row>
    <row r="67" spans="1:56" ht="27.75" customHeight="1" x14ac:dyDescent="0.45">
      <c r="A67" s="3">
        <v>45721</v>
      </c>
      <c r="B67" s="14" t="s">
        <v>356</v>
      </c>
      <c r="C67" s="9" t="s">
        <v>151</v>
      </c>
      <c r="D67" s="13" t="s">
        <v>161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45779</v>
      </c>
      <c r="U67" s="11">
        <v>235</v>
      </c>
      <c r="V67" s="10">
        <v>0</v>
      </c>
      <c r="W67" s="10">
        <v>235</v>
      </c>
      <c r="X67" s="10">
        <v>0</v>
      </c>
      <c r="Y67" s="10">
        <v>246.75</v>
      </c>
      <c r="Z67" s="9" t="s">
        <v>81</v>
      </c>
      <c r="AA67" s="8">
        <v>246.22125000000003</v>
      </c>
      <c r="AB67" s="8">
        <v>0</v>
      </c>
      <c r="AC67" s="8">
        <v>246.22125000000003</v>
      </c>
      <c r="AD67" s="8">
        <v>0</v>
      </c>
      <c r="AE67" s="8">
        <v>246.22125000000003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45779</v>
      </c>
      <c r="AK67" s="3">
        <v>45775</v>
      </c>
      <c r="AL67" s="3">
        <v>45768</v>
      </c>
      <c r="AM67" s="3">
        <v>45776</v>
      </c>
      <c r="AN67" s="3">
        <v>45777</v>
      </c>
      <c r="AO67" s="3">
        <v>45778</v>
      </c>
      <c r="AP67" s="3">
        <v>45774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18.60338333333333</v>
      </c>
    </row>
    <row r="68" spans="1:56" ht="27.75" customHeight="1" x14ac:dyDescent="0.45">
      <c r="A68" s="3">
        <v>45766</v>
      </c>
      <c r="B68" s="14" t="s">
        <v>484</v>
      </c>
      <c r="C68" s="9" t="s">
        <v>151</v>
      </c>
      <c r="D68" s="13" t="s">
        <v>464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470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45779</v>
      </c>
      <c r="U68" s="11">
        <v>5040</v>
      </c>
      <c r="V68" s="10">
        <v>429</v>
      </c>
      <c r="W68" s="10">
        <v>4611</v>
      </c>
      <c r="X68" s="10">
        <v>0</v>
      </c>
      <c r="Y68" s="10">
        <v>4841.55</v>
      </c>
      <c r="Z68" s="9" t="s">
        <v>81</v>
      </c>
      <c r="AA68" s="8">
        <v>4831.1752500000002</v>
      </c>
      <c r="AB68" s="8">
        <v>0</v>
      </c>
      <c r="AC68" s="8">
        <v>4831.1752500000002</v>
      </c>
      <c r="AD68" s="8">
        <v>0</v>
      </c>
      <c r="AE68" s="8">
        <v>4831.1752500000002</v>
      </c>
      <c r="AF68" s="8" t="s">
        <v>271</v>
      </c>
      <c r="AG68" s="1" t="s">
        <v>122</v>
      </c>
      <c r="AH68" s="1" t="s">
        <v>75</v>
      </c>
      <c r="AI68" s="1">
        <v>4</v>
      </c>
      <c r="AJ68" s="3">
        <v>45779</v>
      </c>
      <c r="AK68" s="3">
        <v>45775</v>
      </c>
      <c r="AL68" s="3">
        <v>45768</v>
      </c>
      <c r="AM68" s="3">
        <v>45776</v>
      </c>
      <c r="AN68" s="3">
        <v>45777</v>
      </c>
      <c r="AO68" s="3">
        <v>45778</v>
      </c>
      <c r="AP68" s="3">
        <v>45774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365.02212999999995</v>
      </c>
    </row>
    <row r="69" spans="1:56" ht="27.75" customHeight="1" x14ac:dyDescent="0.45">
      <c r="A69" s="3">
        <v>45766</v>
      </c>
      <c r="B69" s="14" t="s">
        <v>484</v>
      </c>
      <c r="C69" s="9" t="s">
        <v>151</v>
      </c>
      <c r="D69" s="13" t="s">
        <v>465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470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45779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0</v>
      </c>
      <c r="AC69" s="8">
        <v>5280.6600000000008</v>
      </c>
      <c r="AD69" s="8">
        <v>0</v>
      </c>
      <c r="AE69" s="8">
        <v>5280.6600000000008</v>
      </c>
      <c r="AF69" s="8" t="s">
        <v>271</v>
      </c>
      <c r="AG69" s="1" t="s">
        <v>123</v>
      </c>
      <c r="AH69" s="1" t="s">
        <v>75</v>
      </c>
      <c r="AI69" s="1">
        <v>4</v>
      </c>
      <c r="AJ69" s="3">
        <v>45779</v>
      </c>
      <c r="AK69" s="3">
        <v>45775</v>
      </c>
      <c r="AL69" s="3">
        <v>45768</v>
      </c>
      <c r="AM69" s="3">
        <v>45776</v>
      </c>
      <c r="AN69" s="3">
        <v>45777</v>
      </c>
      <c r="AO69" s="3">
        <v>45778</v>
      </c>
      <c r="AP69" s="3">
        <v>45774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398.98320000000001</v>
      </c>
    </row>
    <row r="70" spans="1:56" ht="27.75" customHeight="1" x14ac:dyDescent="0.45">
      <c r="A70" s="3">
        <v>45712</v>
      </c>
      <c r="B70" s="14" t="s">
        <v>337</v>
      </c>
      <c r="C70" s="9" t="s">
        <v>111</v>
      </c>
      <c r="D70" s="13" t="s">
        <v>127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45782</v>
      </c>
      <c r="AK70" s="3">
        <v>45778</v>
      </c>
      <c r="AL70" s="3">
        <v>45771</v>
      </c>
      <c r="AM70" s="3">
        <v>45779</v>
      </c>
      <c r="AN70" s="3">
        <v>45780</v>
      </c>
      <c r="AO70" s="3">
        <v>45781</v>
      </c>
      <c r="AP70" s="3">
        <v>45777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45756</v>
      </c>
      <c r="B71" s="14" t="s">
        <v>441</v>
      </c>
      <c r="C71" s="9" t="s">
        <v>111</v>
      </c>
      <c r="D71" s="13" t="s">
        <v>381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45784</v>
      </c>
      <c r="U71" s="11">
        <v>6000</v>
      </c>
      <c r="V71" s="10">
        <v>5895</v>
      </c>
      <c r="W71" s="10">
        <v>105</v>
      </c>
      <c r="X71" s="10">
        <v>6500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45784</v>
      </c>
      <c r="AK71" s="3">
        <v>45780</v>
      </c>
      <c r="AL71" s="3">
        <v>45773</v>
      </c>
      <c r="AM71" s="3">
        <v>45781</v>
      </c>
      <c r="AN71" s="3">
        <v>45782</v>
      </c>
      <c r="AO71" s="3">
        <v>45783</v>
      </c>
      <c r="AP71" s="3">
        <v>45779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45771</v>
      </c>
      <c r="B72" s="14" t="s">
        <v>548</v>
      </c>
      <c r="C72" s="9" t="s">
        <v>154</v>
      </c>
      <c r="D72" s="13" t="s">
        <v>532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45784</v>
      </c>
      <c r="AK72" s="3">
        <v>45780</v>
      </c>
      <c r="AL72" s="3">
        <v>45773</v>
      </c>
      <c r="AM72" s="3">
        <v>45781</v>
      </c>
      <c r="AN72" s="3">
        <v>45782</v>
      </c>
      <c r="AO72" s="3">
        <v>45783</v>
      </c>
      <c r="AP72" s="3">
        <v>45779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7.75" customHeight="1" x14ac:dyDescent="0.45">
      <c r="A73" s="3">
        <v>45720</v>
      </c>
      <c r="B73" s="14" t="s">
        <v>348</v>
      </c>
      <c r="C73" s="9" t="s">
        <v>111</v>
      </c>
      <c r="D73" s="13" t="s">
        <v>341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45789</v>
      </c>
      <c r="U73" s="11">
        <v>5297</v>
      </c>
      <c r="V73" s="10">
        <v>0</v>
      </c>
      <c r="W73" s="10">
        <v>5297</v>
      </c>
      <c r="X73" s="10">
        <v>0</v>
      </c>
      <c r="Y73" s="10">
        <v>5561.85</v>
      </c>
      <c r="Z73" s="9" t="s">
        <v>81</v>
      </c>
      <c r="AA73" s="8">
        <v>5845.9281099999989</v>
      </c>
      <c r="AB73" s="8">
        <v>0</v>
      </c>
      <c r="AC73" s="8">
        <v>5845.9281099999989</v>
      </c>
      <c r="AD73" s="8">
        <v>0</v>
      </c>
      <c r="AE73" s="8">
        <v>5845.9281099999989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45789</v>
      </c>
      <c r="AK73" s="3">
        <v>45785</v>
      </c>
      <c r="AL73" s="3">
        <v>45778</v>
      </c>
      <c r="AM73" s="3">
        <v>45786</v>
      </c>
      <c r="AN73" s="3">
        <v>45787</v>
      </c>
      <c r="AO73" s="3">
        <v>45788</v>
      </c>
      <c r="AP73" s="3">
        <v>45784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441.69234608888883</v>
      </c>
    </row>
    <row r="74" spans="1:56" ht="27.75" customHeight="1" x14ac:dyDescent="0.45">
      <c r="A74" s="3">
        <v>45752</v>
      </c>
      <c r="B74" s="14" t="s">
        <v>414</v>
      </c>
      <c r="C74" s="9" t="s">
        <v>80</v>
      </c>
      <c r="D74" s="13" t="s">
        <v>415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45790</v>
      </c>
      <c r="AK74" s="3">
        <v>45786</v>
      </c>
      <c r="AL74" s="3">
        <v>45779</v>
      </c>
      <c r="AM74" s="3">
        <v>45787</v>
      </c>
      <c r="AN74" s="3">
        <v>45788</v>
      </c>
      <c r="AO74" s="3">
        <v>45789</v>
      </c>
      <c r="AP74" s="3">
        <v>45785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45756</v>
      </c>
      <c r="B75" s="14" t="s">
        <v>440</v>
      </c>
      <c r="C75" s="9" t="s">
        <v>111</v>
      </c>
      <c r="D75" s="13" t="s">
        <v>380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45791</v>
      </c>
      <c r="U75" s="11">
        <v>5000</v>
      </c>
      <c r="V75" s="10">
        <v>5021</v>
      </c>
      <c r="W75" s="10">
        <v>0</v>
      </c>
      <c r="X75" s="10">
        <v>10500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45791</v>
      </c>
      <c r="AK75" s="3">
        <v>45787</v>
      </c>
      <c r="AL75" s="3">
        <v>45780</v>
      </c>
      <c r="AM75" s="3">
        <v>45788</v>
      </c>
      <c r="AN75" s="3">
        <v>45789</v>
      </c>
      <c r="AO75" s="3">
        <v>45790</v>
      </c>
      <c r="AP75" s="3">
        <v>45786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45756</v>
      </c>
      <c r="B76" s="14" t="s">
        <v>443</v>
      </c>
      <c r="C76" s="9" t="s">
        <v>80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45792</v>
      </c>
      <c r="U76" s="11">
        <v>6000</v>
      </c>
      <c r="V76" s="10">
        <v>0</v>
      </c>
      <c r="W76" s="10">
        <v>6000</v>
      </c>
      <c r="X76" s="10">
        <v>6505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45792</v>
      </c>
      <c r="AK76" s="3">
        <v>45788</v>
      </c>
      <c r="AL76" s="3">
        <v>45781</v>
      </c>
      <c r="AM76" s="3">
        <v>45789</v>
      </c>
      <c r="AN76" s="3">
        <v>45790</v>
      </c>
      <c r="AO76" s="3">
        <v>45791</v>
      </c>
      <c r="AP76" s="3">
        <v>45787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0</v>
      </c>
      <c r="B77" s="14" t="s">
        <v>263</v>
      </c>
      <c r="C77" s="9" t="s">
        <v>80</v>
      </c>
      <c r="D77" s="13" t="s">
        <v>421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45794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45794</v>
      </c>
      <c r="AK77" s="3">
        <v>45790</v>
      </c>
      <c r="AL77" s="3">
        <v>45783</v>
      </c>
      <c r="AM77" s="3">
        <v>45791</v>
      </c>
      <c r="AN77" s="3">
        <v>45792</v>
      </c>
      <c r="AO77" s="3">
        <v>45793</v>
      </c>
      <c r="AP77" s="3">
        <v>45789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416.92688888888887</v>
      </c>
    </row>
    <row r="78" spans="1:56" ht="27.75" customHeight="1" x14ac:dyDescent="0.45">
      <c r="A78" s="3">
        <v>45720</v>
      </c>
      <c r="B78" s="14" t="s">
        <v>350</v>
      </c>
      <c r="C78" s="9" t="s">
        <v>111</v>
      </c>
      <c r="D78" s="13" t="s">
        <v>344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45798</v>
      </c>
      <c r="U78" s="11">
        <v>3000</v>
      </c>
      <c r="V78" s="10">
        <v>3047</v>
      </c>
      <c r="W78" s="10">
        <v>0</v>
      </c>
      <c r="X78" s="10">
        <v>5300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45798</v>
      </c>
      <c r="AK78" s="3">
        <v>45794</v>
      </c>
      <c r="AL78" s="3">
        <v>45787</v>
      </c>
      <c r="AM78" s="3">
        <v>45795</v>
      </c>
      <c r="AN78" s="3">
        <v>45796</v>
      </c>
      <c r="AO78" s="3">
        <v>45797</v>
      </c>
      <c r="AP78" s="3">
        <v>45793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145</v>
      </c>
      <c r="B79" s="14" t="s">
        <v>145</v>
      </c>
      <c r="C79" s="9" t="s">
        <v>151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81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7916.333333333333</v>
      </c>
    </row>
    <row r="80" spans="1:56" ht="27.75" customHeight="1" x14ac:dyDescent="0.45">
      <c r="A80" s="3" t="s">
        <v>145</v>
      </c>
      <c r="B80" s="14" t="s">
        <v>145</v>
      </c>
      <c r="C80" s="9" t="s">
        <v>154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45807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53784.500000000007</v>
      </c>
      <c r="AB80" s="8">
        <v>0</v>
      </c>
      <c r="AC80" s="8">
        <v>53784.500000000007</v>
      </c>
      <c r="AD80" s="8">
        <v>0</v>
      </c>
      <c r="AE80" s="8">
        <v>53784.500000000007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4063.7177777777779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1373</v>
      </c>
      <c r="V81" s="10">
        <v>0</v>
      </c>
      <c r="W81" s="10">
        <v>1373</v>
      </c>
      <c r="X81" s="10">
        <v>0</v>
      </c>
      <c r="Y81" s="10">
        <v>1441.65</v>
      </c>
      <c r="Z81" s="9" t="s">
        <v>81</v>
      </c>
      <c r="AA81" s="8">
        <v>1438.5607500000001</v>
      </c>
      <c r="AB81" s="8">
        <v>0</v>
      </c>
      <c r="AC81" s="8">
        <v>1438.5607500000001</v>
      </c>
      <c r="AD81" s="8">
        <v>0</v>
      </c>
      <c r="AE81" s="8">
        <v>1438.5607500000001</v>
      </c>
      <c r="AF81" s="8" t="s">
        <v>271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108.69125666666667</v>
      </c>
    </row>
    <row r="82" spans="1:56" ht="27.75" customHeight="1" x14ac:dyDescent="0.45">
      <c r="A82" s="3">
        <v>45756</v>
      </c>
      <c r="B82" s="14" t="s">
        <v>442</v>
      </c>
      <c r="C82" s="9" t="s">
        <v>111</v>
      </c>
      <c r="D82" s="13" t="s">
        <v>420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7.75" customHeight="1" x14ac:dyDescent="0.45">
      <c r="A83" s="3">
        <v>45721</v>
      </c>
      <c r="B83" s="14" t="s">
        <v>354</v>
      </c>
      <c r="C83" s="9" t="s">
        <v>151</v>
      </c>
      <c r="D83" s="13" t="s">
        <v>342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971</v>
      </c>
      <c r="V83" s="10">
        <v>0</v>
      </c>
      <c r="W83" s="10">
        <v>971</v>
      </c>
      <c r="X83" s="10">
        <v>10610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45721</v>
      </c>
      <c r="B84" s="14" t="s">
        <v>354</v>
      </c>
      <c r="C84" s="9" t="s">
        <v>151</v>
      </c>
      <c r="D84" s="13" t="s">
        <v>303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111</v>
      </c>
      <c r="V84" s="10">
        <v>0</v>
      </c>
      <c r="W84" s="10">
        <v>111</v>
      </c>
      <c r="X84" s="10">
        <v>5600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237</v>
      </c>
      <c r="C85" s="9" t="s">
        <v>151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67</v>
      </c>
      <c r="V85" s="10">
        <v>67</v>
      </c>
      <c r="W85" s="10">
        <v>0</v>
      </c>
      <c r="X85" s="10">
        <v>80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356</v>
      </c>
      <c r="C86" s="9" t="s">
        <v>151</v>
      </c>
      <c r="D86" s="13" t="s">
        <v>343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734</v>
      </c>
      <c r="V86" s="10">
        <v>0</v>
      </c>
      <c r="W86" s="10">
        <v>734</v>
      </c>
      <c r="X86" s="10">
        <v>5520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45769</v>
      </c>
      <c r="B87" s="14" t="s">
        <v>533</v>
      </c>
      <c r="C87" s="9" t="s">
        <v>80</v>
      </c>
      <c r="D87" s="13" t="s">
        <v>508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45787</v>
      </c>
      <c r="AK87" s="3">
        <v>45783</v>
      </c>
      <c r="AL87" s="3">
        <v>45776</v>
      </c>
      <c r="AM87" s="3">
        <v>45784</v>
      </c>
      <c r="AN87" s="3">
        <v>45785</v>
      </c>
      <c r="AO87" s="3">
        <v>45786</v>
      </c>
      <c r="AP87" s="3">
        <v>45782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144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7.75" customHeight="1" x14ac:dyDescent="0.45">
      <c r="A88" s="3" t="s">
        <v>145</v>
      </c>
      <c r="B88" s="14" t="s">
        <v>145</v>
      </c>
      <c r="C88" s="9" t="s">
        <v>80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>
        <v>45740</v>
      </c>
      <c r="B89" s="14" t="s">
        <v>384</v>
      </c>
      <c r="C89" s="9" t="s">
        <v>80</v>
      </c>
      <c r="D89" s="13" t="s">
        <v>292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2500</v>
      </c>
      <c r="V89" s="10">
        <v>2825</v>
      </c>
      <c r="W89" s="10">
        <v>0</v>
      </c>
      <c r="X89" s="10">
        <v>5688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144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145</v>
      </c>
      <c r="B90" s="14" t="s">
        <v>145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45720</v>
      </c>
      <c r="B91" s="14" t="s">
        <v>349</v>
      </c>
      <c r="C91" s="9" t="s">
        <v>111</v>
      </c>
      <c r="D91" s="13" t="s">
        <v>452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45681</v>
      </c>
      <c r="B92" s="14" t="s">
        <v>311</v>
      </c>
      <c r="C92" s="9" t="s">
        <v>80</v>
      </c>
      <c r="D92" s="13" t="s">
        <v>309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330</v>
      </c>
      <c r="C93" s="9" t="s">
        <v>151</v>
      </c>
      <c r="D93" s="13" t="s">
        <v>205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336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307</v>
      </c>
      <c r="C94" s="9" t="s">
        <v>151</v>
      </c>
      <c r="D94" s="13" t="s">
        <v>305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335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236</v>
      </c>
      <c r="C95" s="9" t="s">
        <v>151</v>
      </c>
      <c r="D95" s="13" t="s">
        <v>232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235</v>
      </c>
      <c r="C96" s="9" t="s">
        <v>151</v>
      </c>
      <c r="D96" s="13" t="s">
        <v>221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1434</v>
      </c>
      <c r="V96" s="10">
        <v>0</v>
      </c>
      <c r="W96" s="10">
        <v>1434</v>
      </c>
      <c r="X96" s="10">
        <v>11200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29.3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199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45523</v>
      </c>
      <c r="B98" s="14" t="s">
        <v>201</v>
      </c>
      <c r="C98" s="9" t="s">
        <v>151</v>
      </c>
      <c r="D98" s="13" t="s">
        <v>200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45752</v>
      </c>
      <c r="B99" s="14" t="s">
        <v>414</v>
      </c>
      <c r="C99" s="9" t="s">
        <v>80</v>
      </c>
      <c r="D99" s="13" t="s">
        <v>415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2000</v>
      </c>
      <c r="V99" s="10">
        <v>2000</v>
      </c>
      <c r="W99" s="10">
        <v>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45741</v>
      </c>
      <c r="B100" s="14" t="s">
        <v>387</v>
      </c>
      <c r="C100" s="9" t="s">
        <v>111</v>
      </c>
      <c r="D100" s="13" t="s">
        <v>382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2500</v>
      </c>
      <c r="W100" s="10">
        <v>1500</v>
      </c>
      <c r="X100" s="10">
        <v>4209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439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45741</v>
      </c>
      <c r="B101" s="14" t="s">
        <v>388</v>
      </c>
      <c r="C101" s="9" t="s">
        <v>111</v>
      </c>
      <c r="D101" s="13" t="s">
        <v>383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439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45667</v>
      </c>
      <c r="B102" s="14" t="s">
        <v>291</v>
      </c>
      <c r="C102" s="9" t="s">
        <v>111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2432</v>
      </c>
      <c r="V102" s="10">
        <v>2432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137</v>
      </c>
      <c r="C103" s="9" t="s">
        <v>111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137</v>
      </c>
      <c r="C104" s="9" t="s">
        <v>111</v>
      </c>
      <c r="D104" s="13" t="s">
        <v>289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207</v>
      </c>
      <c r="C105" s="9" t="s">
        <v>111</v>
      </c>
      <c r="D105" s="13" t="s">
        <v>208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213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298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211</v>
      </c>
      <c r="C106" s="9" t="s">
        <v>111</v>
      </c>
      <c r="D106" s="13" t="s">
        <v>210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125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217</v>
      </c>
      <c r="C107" s="9" t="s">
        <v>111</v>
      </c>
      <c r="D107" s="13" t="s">
        <v>218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334230.68536</v>
      </c>
      <c r="AB108" s="8">
        <v>41168</v>
      </c>
      <c r="AC108" s="8">
        <v>293062.68536000012</v>
      </c>
      <c r="AD108" s="8">
        <v>37168</v>
      </c>
      <c r="AE108" s="8">
        <v>297062.68536000012</v>
      </c>
      <c r="AF108" s="8" t="s">
        <v>58</v>
      </c>
      <c r="AG108" s="1" t="s">
        <v>122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45768</v>
      </c>
      <c r="B109" s="14" t="s">
        <v>549</v>
      </c>
      <c r="C109" s="9" t="s">
        <v>98</v>
      </c>
      <c r="D109" s="13" t="s">
        <v>59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45784</v>
      </c>
      <c r="U109" s="11">
        <v>25000</v>
      </c>
      <c r="V109" s="10">
        <v>0</v>
      </c>
      <c r="W109" s="10">
        <v>25000</v>
      </c>
      <c r="X109" s="10">
        <v>0</v>
      </c>
      <c r="Y109" s="10">
        <v>0</v>
      </c>
      <c r="Z109" s="9" t="s">
        <v>117</v>
      </c>
      <c r="AA109" s="8">
        <v>26892.250000000004</v>
      </c>
      <c r="AB109" s="8">
        <v>0</v>
      </c>
      <c r="AC109" s="8">
        <v>26892.250000000004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77</v>
      </c>
      <c r="AI109" s="1">
        <v>2</v>
      </c>
      <c r="AJ109" s="3">
        <v>45784</v>
      </c>
      <c r="AK109" s="3">
        <v>0</v>
      </c>
      <c r="AL109" s="3">
        <v>0</v>
      </c>
      <c r="AM109" s="3">
        <v>0</v>
      </c>
      <c r="AN109" s="3">
        <v>0</v>
      </c>
      <c r="AO109" s="3">
        <v>45782</v>
      </c>
      <c r="AP109" s="3">
        <v>45779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 t="s">
        <v>509</v>
      </c>
      <c r="AZ109" s="2">
        <v>0</v>
      </c>
      <c r="BA109" s="2">
        <v>0</v>
      </c>
      <c r="BB109" s="2">
        <v>0</v>
      </c>
      <c r="BC109" s="1" t="s">
        <v>118</v>
      </c>
      <c r="BD109" s="56">
        <v>2118.5116944444444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117</v>
      </c>
      <c r="AA110" s="8">
        <v>26892.250000000004</v>
      </c>
      <c r="AB110" s="8">
        <v>0</v>
      </c>
      <c r="AC110" s="8">
        <v>26892.250000000004</v>
      </c>
      <c r="AD110" s="8">
        <v>0</v>
      </c>
      <c r="AE110" s="8">
        <v>0</v>
      </c>
      <c r="AF110" s="8" t="s">
        <v>58</v>
      </c>
      <c r="AG110" s="1" t="s">
        <v>122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45">
      <c r="A111" s="3">
        <v>45731</v>
      </c>
      <c r="B111" s="14" t="s">
        <v>378</v>
      </c>
      <c r="C111" s="9" t="s">
        <v>86</v>
      </c>
      <c r="D111" s="13" t="s">
        <v>372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45779</v>
      </c>
      <c r="U111" s="11">
        <v>10000</v>
      </c>
      <c r="V111" s="10">
        <v>5000</v>
      </c>
      <c r="W111" s="10">
        <v>5000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233</v>
      </c>
      <c r="AG111" s="1" t="s">
        <v>124</v>
      </c>
      <c r="AH111" s="1" t="s">
        <v>74</v>
      </c>
      <c r="AI111" s="1">
        <v>2</v>
      </c>
      <c r="AJ111" s="3">
        <v>45779</v>
      </c>
      <c r="AK111" s="3">
        <v>0</v>
      </c>
      <c r="AL111" s="3">
        <v>45770</v>
      </c>
      <c r="AM111" s="3">
        <v>45777</v>
      </c>
      <c r="AN111" s="3">
        <v>45778</v>
      </c>
      <c r="AO111" s="3">
        <v>45778</v>
      </c>
      <c r="AP111" s="3">
        <v>45774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45731</v>
      </c>
      <c r="B112" s="14" t="s">
        <v>377</v>
      </c>
      <c r="C112" s="9" t="s">
        <v>86</v>
      </c>
      <c r="D112" s="13" t="s">
        <v>371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45779</v>
      </c>
      <c r="U112" s="11">
        <v>5000</v>
      </c>
      <c r="V112" s="10">
        <v>5175</v>
      </c>
      <c r="W112" s="10">
        <v>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124</v>
      </c>
      <c r="AH112" s="1" t="s">
        <v>74</v>
      </c>
      <c r="AI112" s="1">
        <v>2</v>
      </c>
      <c r="AJ112" s="3">
        <v>45779</v>
      </c>
      <c r="AK112" s="3">
        <v>0</v>
      </c>
      <c r="AL112" s="3">
        <v>45770</v>
      </c>
      <c r="AM112" s="3">
        <v>45777</v>
      </c>
      <c r="AN112" s="3">
        <v>45778</v>
      </c>
      <c r="AO112" s="3">
        <v>45778</v>
      </c>
      <c r="AP112" s="3">
        <v>45774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45731</v>
      </c>
      <c r="B113" s="14" t="s">
        <v>378</v>
      </c>
      <c r="C113" s="9" t="s">
        <v>86</v>
      </c>
      <c r="D113" s="13" t="s">
        <v>373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45779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45779</v>
      </c>
      <c r="AK113" s="3">
        <v>0</v>
      </c>
      <c r="AL113" s="3">
        <v>45770</v>
      </c>
      <c r="AM113" s="3">
        <v>45777</v>
      </c>
      <c r="AN113" s="3">
        <v>45778</v>
      </c>
      <c r="AO113" s="3">
        <v>45778</v>
      </c>
      <c r="AP113" s="3">
        <v>45774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45751</v>
      </c>
      <c r="B114" s="14" t="s">
        <v>410</v>
      </c>
      <c r="C114" s="9" t="s">
        <v>86</v>
      </c>
      <c r="D114" s="13" t="s">
        <v>406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45782</v>
      </c>
      <c r="U114" s="11">
        <v>12000</v>
      </c>
      <c r="V114" s="10">
        <v>0</v>
      </c>
      <c r="W114" s="10">
        <v>12000</v>
      </c>
      <c r="X114" s="10">
        <v>12500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45782</v>
      </c>
      <c r="AK114" s="3">
        <v>0</v>
      </c>
      <c r="AL114" s="3">
        <v>45773</v>
      </c>
      <c r="AM114" s="3">
        <v>45780</v>
      </c>
      <c r="AN114" s="3">
        <v>45781</v>
      </c>
      <c r="AO114" s="3">
        <v>45781</v>
      </c>
      <c r="AP114" s="3">
        <v>45777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45764</v>
      </c>
      <c r="B115" s="14" t="s">
        <v>476</v>
      </c>
      <c r="C115" s="9" t="s">
        <v>86</v>
      </c>
      <c r="D115" s="13" t="s">
        <v>332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45783</v>
      </c>
      <c r="U115" s="11">
        <v>30000</v>
      </c>
      <c r="V115" s="10">
        <v>0</v>
      </c>
      <c r="W115" s="10">
        <v>30000</v>
      </c>
      <c r="X115" s="10">
        <v>30900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333</v>
      </c>
      <c r="AG115" s="1" t="s">
        <v>123</v>
      </c>
      <c r="AH115" s="1" t="s">
        <v>74</v>
      </c>
      <c r="AI115" s="1">
        <v>2</v>
      </c>
      <c r="AJ115" s="3">
        <v>45783</v>
      </c>
      <c r="AK115" s="3">
        <v>0</v>
      </c>
      <c r="AL115" s="3">
        <v>45774</v>
      </c>
      <c r="AM115" s="3">
        <v>45781</v>
      </c>
      <c r="AN115" s="3">
        <v>45782</v>
      </c>
      <c r="AO115" s="3">
        <v>45782</v>
      </c>
      <c r="AP115" s="3">
        <v>45778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45764</v>
      </c>
      <c r="B116" s="14" t="s">
        <v>476</v>
      </c>
      <c r="C116" s="9" t="s">
        <v>86</v>
      </c>
      <c r="D116" s="13" t="s">
        <v>352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45783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82</v>
      </c>
      <c r="AA116" s="8">
        <v>21513.800000000003</v>
      </c>
      <c r="AB116" s="8">
        <v>21513.800000000003</v>
      </c>
      <c r="AC116" s="8">
        <v>0</v>
      </c>
      <c r="AD116" s="8">
        <v>0</v>
      </c>
      <c r="AE116" s="8">
        <v>0</v>
      </c>
      <c r="AF116" s="8" t="s">
        <v>333</v>
      </c>
      <c r="AG116" s="1" t="s">
        <v>123</v>
      </c>
      <c r="AH116" s="1" t="s">
        <v>74</v>
      </c>
      <c r="AI116" s="1">
        <v>2</v>
      </c>
      <c r="AJ116" s="3">
        <v>45783</v>
      </c>
      <c r="AK116" s="3">
        <v>0</v>
      </c>
      <c r="AL116" s="3">
        <v>45774</v>
      </c>
      <c r="AM116" s="3">
        <v>45781</v>
      </c>
      <c r="AN116" s="3">
        <v>45782</v>
      </c>
      <c r="AO116" s="3">
        <v>45782</v>
      </c>
      <c r="AP116" s="3">
        <v>45778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45751</v>
      </c>
      <c r="B117" s="14" t="s">
        <v>410</v>
      </c>
      <c r="C117" s="9" t="s">
        <v>86</v>
      </c>
      <c r="D117" s="13" t="s">
        <v>321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45784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21513.800000000003</v>
      </c>
      <c r="AC117" s="8">
        <v>0</v>
      </c>
      <c r="AD117" s="8">
        <v>0</v>
      </c>
      <c r="AE117" s="8">
        <v>0</v>
      </c>
      <c r="AF117" s="8" t="s">
        <v>331</v>
      </c>
      <c r="AG117" s="1" t="s">
        <v>123</v>
      </c>
      <c r="AH117" s="1" t="s">
        <v>74</v>
      </c>
      <c r="AI117" s="1">
        <v>2</v>
      </c>
      <c r="AJ117" s="3">
        <v>45784</v>
      </c>
      <c r="AK117" s="3">
        <v>0</v>
      </c>
      <c r="AL117" s="3">
        <v>45775</v>
      </c>
      <c r="AM117" s="3">
        <v>45782</v>
      </c>
      <c r="AN117" s="3">
        <v>45783</v>
      </c>
      <c r="AO117" s="3">
        <v>45783</v>
      </c>
      <c r="AP117" s="3">
        <v>45779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45751</v>
      </c>
      <c r="B118" s="14" t="s">
        <v>411</v>
      </c>
      <c r="C118" s="9" t="s">
        <v>86</v>
      </c>
      <c r="D118" s="13" t="s">
        <v>405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45786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82</v>
      </c>
      <c r="AA118" s="8">
        <v>43027.600000000006</v>
      </c>
      <c r="AB118" s="8">
        <v>9790</v>
      </c>
      <c r="AC118" s="8">
        <v>33237.600000000006</v>
      </c>
      <c r="AD118" s="8">
        <v>0</v>
      </c>
      <c r="AE118" s="8">
        <v>0</v>
      </c>
      <c r="AF118" s="8" t="s">
        <v>331</v>
      </c>
      <c r="AG118" s="1" t="s">
        <v>123</v>
      </c>
      <c r="AH118" s="1" t="s">
        <v>74</v>
      </c>
      <c r="AI118" s="1">
        <v>2</v>
      </c>
      <c r="AJ118" s="3">
        <v>45786</v>
      </c>
      <c r="AK118" s="3">
        <v>0</v>
      </c>
      <c r="AL118" s="3">
        <v>45777</v>
      </c>
      <c r="AM118" s="3">
        <v>45784</v>
      </c>
      <c r="AN118" s="3">
        <v>45785</v>
      </c>
      <c r="AO118" s="3">
        <v>45785</v>
      </c>
      <c r="AP118" s="3">
        <v>45781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2540.8298666666674</v>
      </c>
    </row>
    <row r="119" spans="1:56" ht="27.75" customHeight="1" x14ac:dyDescent="0.45">
      <c r="A119" s="3">
        <v>45731</v>
      </c>
      <c r="B119" s="14" t="s">
        <v>375</v>
      </c>
      <c r="C119" s="9" t="s">
        <v>86</v>
      </c>
      <c r="D119" s="13" t="s">
        <v>369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226</v>
      </c>
      <c r="T119" s="12">
        <v>45790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233</v>
      </c>
      <c r="AG119" s="1" t="s">
        <v>123</v>
      </c>
      <c r="AH119" s="1" t="s">
        <v>74</v>
      </c>
      <c r="AI119" s="1">
        <v>2</v>
      </c>
      <c r="AJ119" s="3">
        <v>45790</v>
      </c>
      <c r="AK119" s="3">
        <v>0</v>
      </c>
      <c r="AL119" s="3">
        <v>45781</v>
      </c>
      <c r="AM119" s="3">
        <v>45788</v>
      </c>
      <c r="AN119" s="3">
        <v>45789</v>
      </c>
      <c r="AO119" s="3">
        <v>45789</v>
      </c>
      <c r="AP119" s="3">
        <v>45785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7.75" customHeight="1" x14ac:dyDescent="0.45">
      <c r="A120" s="3">
        <v>45764</v>
      </c>
      <c r="B120" s="14" t="s">
        <v>477</v>
      </c>
      <c r="C120" s="9" t="s">
        <v>86</v>
      </c>
      <c r="D120" s="13" t="s">
        <v>332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45790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333</v>
      </c>
      <c r="AG120" s="1" t="s">
        <v>123</v>
      </c>
      <c r="AH120" s="1" t="s">
        <v>74</v>
      </c>
      <c r="AI120" s="1">
        <v>2</v>
      </c>
      <c r="AJ120" s="3">
        <v>45790</v>
      </c>
      <c r="AK120" s="3">
        <v>0</v>
      </c>
      <c r="AL120" s="3">
        <v>45781</v>
      </c>
      <c r="AM120" s="3">
        <v>45788</v>
      </c>
      <c r="AN120" s="3">
        <v>45789</v>
      </c>
      <c r="AO120" s="3">
        <v>45789</v>
      </c>
      <c r="AP120" s="3">
        <v>45785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7.75" customHeight="1" x14ac:dyDescent="0.45">
      <c r="A121" s="3">
        <v>45731</v>
      </c>
      <c r="B121" s="14" t="s">
        <v>376</v>
      </c>
      <c r="C121" s="9" t="s">
        <v>86</v>
      </c>
      <c r="D121" s="13" t="s">
        <v>368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226</v>
      </c>
      <c r="T121" s="12">
        <v>45792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82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233</v>
      </c>
      <c r="AG121" s="1" t="s">
        <v>123</v>
      </c>
      <c r="AH121" s="1" t="s">
        <v>74</v>
      </c>
      <c r="AI121" s="1">
        <v>2</v>
      </c>
      <c r="AJ121" s="3">
        <v>45792</v>
      </c>
      <c r="AK121" s="3">
        <v>0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411.15262222222225</v>
      </c>
    </row>
    <row r="122" spans="1:56" ht="27.75" customHeight="1" x14ac:dyDescent="0.45">
      <c r="A122" s="3">
        <v>45728</v>
      </c>
      <c r="B122" s="14" t="s">
        <v>364</v>
      </c>
      <c r="C122" s="9" t="s">
        <v>86</v>
      </c>
      <c r="D122" s="13" t="s">
        <v>365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226</v>
      </c>
      <c r="T122" s="12">
        <v>45793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233</v>
      </c>
      <c r="AG122" s="1" t="s">
        <v>123</v>
      </c>
      <c r="AH122" s="1" t="s">
        <v>74</v>
      </c>
      <c r="AI122" s="1">
        <v>2</v>
      </c>
      <c r="AJ122" s="3">
        <v>45793</v>
      </c>
      <c r="AK122" s="3">
        <v>0</v>
      </c>
      <c r="AL122" s="3">
        <v>45784</v>
      </c>
      <c r="AM122" s="3">
        <v>45791</v>
      </c>
      <c r="AN122" s="3">
        <v>45792</v>
      </c>
      <c r="AO122" s="3">
        <v>45792</v>
      </c>
      <c r="AP122" s="3">
        <v>45788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411.15262222222225</v>
      </c>
    </row>
    <row r="123" spans="1:56" ht="27.75" customHeight="1" x14ac:dyDescent="0.45">
      <c r="A123" s="3">
        <v>45728</v>
      </c>
      <c r="B123" s="14" t="s">
        <v>364</v>
      </c>
      <c r="C123" s="9" t="s">
        <v>86</v>
      </c>
      <c r="D123" s="13" t="s">
        <v>238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226</v>
      </c>
      <c r="T123" s="12">
        <v>45793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82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233</v>
      </c>
      <c r="AG123" s="1" t="s">
        <v>61</v>
      </c>
      <c r="AH123" s="1" t="s">
        <v>74</v>
      </c>
      <c r="AI123" s="1">
        <v>2</v>
      </c>
      <c r="AJ123" s="3">
        <v>45793</v>
      </c>
      <c r="AK123" s="3">
        <v>0</v>
      </c>
      <c r="AL123" s="3">
        <v>45784</v>
      </c>
      <c r="AM123" s="3">
        <v>45791</v>
      </c>
      <c r="AN123" s="3">
        <v>45792</v>
      </c>
      <c r="AO123" s="3">
        <v>45792</v>
      </c>
      <c r="AP123" s="3">
        <v>45788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411.15262222222225</v>
      </c>
    </row>
    <row r="124" spans="1:56" ht="27.75" customHeight="1" x14ac:dyDescent="0.45">
      <c r="A124" s="3">
        <v>45771</v>
      </c>
      <c r="B124" s="14" t="s">
        <v>565</v>
      </c>
      <c r="C124" s="9" t="s">
        <v>86</v>
      </c>
      <c r="D124" s="13" t="s">
        <v>299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226</v>
      </c>
      <c r="T124" s="12">
        <v>45803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331</v>
      </c>
      <c r="AG124" s="1" t="s">
        <v>61</v>
      </c>
      <c r="AH124" s="1" t="s">
        <v>74</v>
      </c>
      <c r="AI124" s="1">
        <v>2</v>
      </c>
      <c r="AJ124" s="3">
        <v>45803</v>
      </c>
      <c r="AK124" s="3">
        <v>0</v>
      </c>
      <c r="AL124" s="3">
        <v>45794</v>
      </c>
      <c r="AM124" s="3">
        <v>45801</v>
      </c>
      <c r="AN124" s="3">
        <v>45802</v>
      </c>
      <c r="AO124" s="3">
        <v>45802</v>
      </c>
      <c r="AP124" s="3">
        <v>45798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7.75" customHeight="1" x14ac:dyDescent="0.45">
      <c r="A125" s="3">
        <v>45771</v>
      </c>
      <c r="B125" s="14" t="s">
        <v>565</v>
      </c>
      <c r="C125" s="9" t="s">
        <v>86</v>
      </c>
      <c r="D125" s="13" t="s">
        <v>550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226</v>
      </c>
      <c r="T125" s="12">
        <v>45803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331</v>
      </c>
      <c r="AG125" s="1" t="s">
        <v>122</v>
      </c>
      <c r="AH125" s="1" t="s">
        <v>74</v>
      </c>
      <c r="AI125" s="1">
        <v>2</v>
      </c>
      <c r="AJ125" s="3">
        <v>45803</v>
      </c>
      <c r="AK125" s="3">
        <v>0</v>
      </c>
      <c r="AL125" s="3">
        <v>45794</v>
      </c>
      <c r="AM125" s="3">
        <v>45801</v>
      </c>
      <c r="AN125" s="3">
        <v>45802</v>
      </c>
      <c r="AO125" s="3">
        <v>45802</v>
      </c>
      <c r="AP125" s="3">
        <v>45798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7.75" customHeight="1" x14ac:dyDescent="0.45">
      <c r="A126" s="3" t="s">
        <v>145</v>
      </c>
      <c r="B126" s="14" t="s">
        <v>145</v>
      </c>
      <c r="C126" s="9" t="s">
        <v>151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240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45807</v>
      </c>
      <c r="U126" s="11">
        <v>200000</v>
      </c>
      <c r="V126" s="10">
        <v>0</v>
      </c>
      <c r="W126" s="10">
        <v>200000</v>
      </c>
      <c r="X126" s="10">
        <v>0</v>
      </c>
      <c r="Y126" s="10">
        <v>210000</v>
      </c>
      <c r="Z126" s="9" t="s">
        <v>82</v>
      </c>
      <c r="AA126" s="8">
        <v>209550.00000000003</v>
      </c>
      <c r="AB126" s="8">
        <v>0</v>
      </c>
      <c r="AC126" s="8">
        <v>209550.00000000003</v>
      </c>
      <c r="AD126" s="8">
        <v>0</v>
      </c>
      <c r="AE126" s="8">
        <v>0</v>
      </c>
      <c r="AF126" s="8" t="s">
        <v>271</v>
      </c>
      <c r="AG126" s="1" t="s">
        <v>122</v>
      </c>
      <c r="AH126" s="1" t="s">
        <v>74</v>
      </c>
      <c r="AI126" s="1">
        <v>2</v>
      </c>
      <c r="AJ126" s="3">
        <v>45807</v>
      </c>
      <c r="AK126" s="3">
        <v>0</v>
      </c>
      <c r="AL126" s="3">
        <v>45798</v>
      </c>
      <c r="AM126" s="3">
        <v>45805</v>
      </c>
      <c r="AN126" s="3">
        <v>45806</v>
      </c>
      <c r="AO126" s="3">
        <v>45806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16018.933333333336</v>
      </c>
    </row>
    <row r="127" spans="1:56" ht="27.75" customHeight="1" x14ac:dyDescent="0.45">
      <c r="A127" s="3" t="s">
        <v>145</v>
      </c>
      <c r="B127" s="14" t="s">
        <v>145</v>
      </c>
      <c r="C127" s="9" t="s">
        <v>86</v>
      </c>
      <c r="D127" s="13" t="s">
        <v>61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226</v>
      </c>
      <c r="T127" s="12">
        <v>45807</v>
      </c>
      <c r="U127" s="11">
        <v>200000</v>
      </c>
      <c r="V127" s="10">
        <v>0</v>
      </c>
      <c r="W127" s="10">
        <v>200000</v>
      </c>
      <c r="X127" s="10">
        <v>0</v>
      </c>
      <c r="Y127" s="10">
        <v>210000</v>
      </c>
      <c r="Z127" s="9" t="s">
        <v>82</v>
      </c>
      <c r="AA127" s="8">
        <v>215138.00000000003</v>
      </c>
      <c r="AB127" s="8">
        <v>0</v>
      </c>
      <c r="AC127" s="8">
        <v>215138.00000000003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45807</v>
      </c>
      <c r="AK127" s="3">
        <v>0</v>
      </c>
      <c r="AL127" s="3">
        <v>45798</v>
      </c>
      <c r="AM127" s="3">
        <v>45805</v>
      </c>
      <c r="AN127" s="3">
        <v>45806</v>
      </c>
      <c r="AO127" s="3">
        <v>45806</v>
      </c>
      <c r="AP127" s="3">
        <v>45802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16446.104888888891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37</v>
      </c>
      <c r="G128" s="9">
        <v>0</v>
      </c>
      <c r="H128" s="9">
        <v>0</v>
      </c>
      <c r="I128" s="9">
        <v>80</v>
      </c>
      <c r="J128" s="9" t="s">
        <v>57</v>
      </c>
      <c r="K128" s="9">
        <v>3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82</v>
      </c>
      <c r="AA128" s="8">
        <v>569906.15</v>
      </c>
      <c r="AB128" s="8">
        <v>52817.600000000006</v>
      </c>
      <c r="AC128" s="8">
        <v>517088.55000000005</v>
      </c>
      <c r="AD128" s="8">
        <v>0</v>
      </c>
      <c r="AE128" s="8">
        <v>0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145</v>
      </c>
      <c r="B129" s="14" t="s">
        <v>145</v>
      </c>
      <c r="C129" s="9" t="s">
        <v>567</v>
      </c>
      <c r="D129" s="13" t="s">
        <v>567</v>
      </c>
      <c r="E129" s="9">
        <v>20</v>
      </c>
      <c r="F129" s="9">
        <v>34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45807</v>
      </c>
      <c r="U129" s="11">
        <v>1345000</v>
      </c>
      <c r="V129" s="10">
        <v>0</v>
      </c>
      <c r="W129" s="10">
        <v>1345000</v>
      </c>
      <c r="X129" s="10">
        <v>0</v>
      </c>
      <c r="Y129" s="10">
        <v>1412250</v>
      </c>
      <c r="Z129" s="9" t="s">
        <v>568</v>
      </c>
      <c r="AA129" s="8">
        <v>1249170.095</v>
      </c>
      <c r="AB129" s="8">
        <v>0</v>
      </c>
      <c r="AC129" s="8">
        <v>1249170.095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45807</v>
      </c>
      <c r="AK129" s="3">
        <v>0</v>
      </c>
      <c r="AL129" s="3">
        <v>45798</v>
      </c>
      <c r="AM129" s="3">
        <v>45805</v>
      </c>
      <c r="AN129" s="3">
        <v>45806</v>
      </c>
      <c r="AO129" s="3">
        <v>45806</v>
      </c>
      <c r="AP129" s="3">
        <v>45802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569</v>
      </c>
      <c r="BD129" s="56">
        <v>109718.77334416666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34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568</v>
      </c>
      <c r="AA130" s="8">
        <v>1249170.095</v>
      </c>
      <c r="AB130" s="8">
        <v>0</v>
      </c>
      <c r="AC130" s="8">
        <v>1249170.095</v>
      </c>
      <c r="AD130" s="8">
        <v>0</v>
      </c>
      <c r="AE130" s="8">
        <v>0</v>
      </c>
      <c r="AF130" s="8" t="s">
        <v>58</v>
      </c>
      <c r="AG130" s="1" t="s">
        <v>125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570</v>
      </c>
      <c r="BD130" s="56">
        <v>0</v>
      </c>
    </row>
    <row r="131" spans="1:56" ht="27.75" customHeight="1" x14ac:dyDescent="0.45">
      <c r="A131" s="3">
        <v>45772</v>
      </c>
      <c r="B131" s="14" t="s">
        <v>551</v>
      </c>
      <c r="C131" s="9" t="s">
        <v>191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>
        <v>22</v>
      </c>
      <c r="N131" s="9">
        <v>41</v>
      </c>
      <c r="O131" s="9">
        <v>40</v>
      </c>
      <c r="P131" s="10">
        <v>111.26584198399999</v>
      </c>
      <c r="Q131" s="10">
        <v>0</v>
      </c>
      <c r="R131" s="10">
        <v>111.26584198399999</v>
      </c>
      <c r="S131" s="9" t="s">
        <v>71</v>
      </c>
      <c r="T131" s="12">
        <v>45782</v>
      </c>
      <c r="U131" s="11">
        <v>5000</v>
      </c>
      <c r="V131" s="10">
        <v>0</v>
      </c>
      <c r="W131" s="10">
        <v>5000</v>
      </c>
      <c r="X131" s="10">
        <v>0</v>
      </c>
      <c r="Y131" s="10">
        <v>0</v>
      </c>
      <c r="Z131" s="9" t="s">
        <v>139</v>
      </c>
      <c r="AA131" s="8">
        <v>5518.15</v>
      </c>
      <c r="AB131" s="8">
        <v>3368</v>
      </c>
      <c r="AC131" s="8">
        <v>2150.1499999999996</v>
      </c>
      <c r="AD131" s="8">
        <v>0</v>
      </c>
      <c r="AE131" s="8">
        <v>0</v>
      </c>
      <c r="AF131" s="8">
        <v>0</v>
      </c>
      <c r="AG131" s="1" t="s">
        <v>125</v>
      </c>
      <c r="AH131" s="1" t="s">
        <v>77</v>
      </c>
      <c r="AI131" s="1">
        <v>2</v>
      </c>
      <c r="AJ131" s="3">
        <v>45782</v>
      </c>
      <c r="AK131" s="3">
        <v>0</v>
      </c>
      <c r="AL131" s="3">
        <v>0</v>
      </c>
      <c r="AM131" s="3">
        <v>0</v>
      </c>
      <c r="AN131" s="3">
        <v>0</v>
      </c>
      <c r="AO131" s="3">
        <v>45780</v>
      </c>
      <c r="AP131" s="3">
        <v>45777</v>
      </c>
      <c r="AQ131" s="3">
        <v>45781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146.74773749999997</v>
      </c>
    </row>
    <row r="132" spans="1:56" ht="27.75" customHeight="1" x14ac:dyDescent="0.45">
      <c r="A132" s="3">
        <v>45772</v>
      </c>
      <c r="B132" s="14" t="s">
        <v>551</v>
      </c>
      <c r="C132" s="9" t="s">
        <v>191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45782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139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0</v>
      </c>
      <c r="AF132" s="8">
        <v>0</v>
      </c>
      <c r="AG132" s="1" t="s">
        <v>125</v>
      </c>
      <c r="AH132" s="1" t="s">
        <v>77</v>
      </c>
      <c r="AI132" s="1">
        <v>2</v>
      </c>
      <c r="AJ132" s="3">
        <v>45782</v>
      </c>
      <c r="AK132" s="3">
        <v>0</v>
      </c>
      <c r="AL132" s="3">
        <v>0</v>
      </c>
      <c r="AM132" s="3">
        <v>0</v>
      </c>
      <c r="AN132" s="3">
        <v>0</v>
      </c>
      <c r="AO132" s="3">
        <v>45780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376.6137374999999</v>
      </c>
    </row>
    <row r="133" spans="1:56" ht="27.75" customHeight="1" x14ac:dyDescent="0.45">
      <c r="A133" s="3">
        <v>45775</v>
      </c>
      <c r="B133" s="14" t="s">
        <v>571</v>
      </c>
      <c r="C133" s="9" t="s">
        <v>203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111.26584198399999</v>
      </c>
      <c r="Q133" s="10">
        <v>0</v>
      </c>
      <c r="R133" s="10">
        <v>111.26584198399999</v>
      </c>
      <c r="S133" s="9" t="s">
        <v>71</v>
      </c>
      <c r="T133" s="12">
        <v>45785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139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77</v>
      </c>
      <c r="AI133" s="1">
        <v>2</v>
      </c>
      <c r="AJ133" s="3">
        <v>45785</v>
      </c>
      <c r="AK133" s="3">
        <v>0</v>
      </c>
      <c r="AL133" s="3">
        <v>0</v>
      </c>
      <c r="AM133" s="3">
        <v>0</v>
      </c>
      <c r="AN133" s="3">
        <v>0</v>
      </c>
      <c r="AO133" s="3">
        <v>45783</v>
      </c>
      <c r="AP133" s="3">
        <v>45780</v>
      </c>
      <c r="AQ133" s="3">
        <v>45784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145</v>
      </c>
      <c r="B134" s="14" t="s">
        <v>145</v>
      </c>
      <c r="C134" s="9" t="s">
        <v>191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>
        <v>22</v>
      </c>
      <c r="N134" s="9">
        <v>41</v>
      </c>
      <c r="O134" s="9">
        <v>40</v>
      </c>
      <c r="P134" s="10">
        <v>445.06336793599996</v>
      </c>
      <c r="Q134" s="10">
        <v>0</v>
      </c>
      <c r="R134" s="10">
        <v>445.06336793599996</v>
      </c>
      <c r="S134" s="9" t="s">
        <v>71</v>
      </c>
      <c r="T134" s="12">
        <v>45807</v>
      </c>
      <c r="U134" s="11">
        <v>20000</v>
      </c>
      <c r="V134" s="10">
        <v>0</v>
      </c>
      <c r="W134" s="10">
        <v>20000</v>
      </c>
      <c r="X134" s="10">
        <v>0</v>
      </c>
      <c r="Y134" s="10">
        <v>0</v>
      </c>
      <c r="Z134" s="9" t="s">
        <v>139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77</v>
      </c>
      <c r="AI134" s="1">
        <v>2</v>
      </c>
      <c r="AJ134" s="3">
        <v>45807</v>
      </c>
      <c r="AK134" s="3">
        <v>0</v>
      </c>
      <c r="AL134" s="3">
        <v>0</v>
      </c>
      <c r="AM134" s="3">
        <v>0</v>
      </c>
      <c r="AN134" s="3">
        <v>0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1506.4549499999996</v>
      </c>
    </row>
    <row r="135" spans="1:56" ht="27.75" customHeight="1" x14ac:dyDescent="0.45">
      <c r="A135" s="3" t="s">
        <v>145</v>
      </c>
      <c r="B135" s="14" t="s">
        <v>145</v>
      </c>
      <c r="C135" s="9" t="s">
        <v>191</v>
      </c>
      <c r="D135" s="13" t="s">
        <v>59</v>
      </c>
      <c r="E135" s="9">
        <v>21</v>
      </c>
      <c r="F135" s="9">
        <v>38</v>
      </c>
      <c r="G135" s="9" t="s">
        <v>60</v>
      </c>
      <c r="H135" s="9">
        <v>0</v>
      </c>
      <c r="I135" s="9">
        <v>69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45807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139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77</v>
      </c>
      <c r="AI135" s="1">
        <v>2</v>
      </c>
      <c r="AJ135" s="3">
        <v>45807</v>
      </c>
      <c r="AK135" s="3">
        <v>0</v>
      </c>
      <c r="AL135" s="3">
        <v>0</v>
      </c>
      <c r="AM135" s="3">
        <v>0</v>
      </c>
      <c r="AN135" s="3">
        <v>0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376.6137374999999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139</v>
      </c>
      <c r="AA136" s="8">
        <v>44145.2</v>
      </c>
      <c r="AB136" s="8">
        <v>8886.15</v>
      </c>
      <c r="AC136" s="8">
        <v>35259.049999999996</v>
      </c>
      <c r="AD136" s="8">
        <v>0</v>
      </c>
      <c r="AE136" s="8">
        <v>0</v>
      </c>
      <c r="AF136" s="8" t="s">
        <v>58</v>
      </c>
      <c r="AG136" s="1" t="s">
        <v>122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45773</v>
      </c>
      <c r="B137" s="14" t="s">
        <v>572</v>
      </c>
      <c r="C137" s="9" t="s">
        <v>552</v>
      </c>
      <c r="D137" s="13" t="s">
        <v>534</v>
      </c>
      <c r="E137" s="9">
        <v>21</v>
      </c>
      <c r="F137" s="9">
        <v>34</v>
      </c>
      <c r="G137" s="9" t="s">
        <v>60</v>
      </c>
      <c r="H137" s="9">
        <v>0</v>
      </c>
      <c r="I137" s="9">
        <v>76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45785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453</v>
      </c>
      <c r="AA137" s="8">
        <v>7934.96</v>
      </c>
      <c r="AB137" s="8">
        <v>7934.96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45785</v>
      </c>
      <c r="AK137" s="3">
        <v>0</v>
      </c>
      <c r="AL137" s="3">
        <v>45776</v>
      </c>
      <c r="AM137" s="3">
        <v>45783</v>
      </c>
      <c r="AN137" s="3">
        <v>45784</v>
      </c>
      <c r="AO137" s="3">
        <v>45784</v>
      </c>
      <c r="AP137" s="3">
        <v>45780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 t="s">
        <v>60</v>
      </c>
      <c r="H138" s="9">
        <v>0</v>
      </c>
      <c r="I138" s="9">
        <v>83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453</v>
      </c>
      <c r="AA138" s="8">
        <v>7934.96</v>
      </c>
      <c r="AB138" s="8">
        <v>7934.96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123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454</v>
      </c>
      <c r="BD138" s="56">
        <v>0</v>
      </c>
    </row>
    <row r="139" spans="1:56" ht="27.75" customHeight="1" x14ac:dyDescent="0.45">
      <c r="A139" s="3">
        <v>45766</v>
      </c>
      <c r="B139" s="14" t="s">
        <v>487</v>
      </c>
      <c r="C139" s="9" t="s">
        <v>488</v>
      </c>
      <c r="D139" s="13" t="s">
        <v>489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97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71</v>
      </c>
      <c r="T139" s="12">
        <v>45782</v>
      </c>
      <c r="U139" s="11">
        <v>3000</v>
      </c>
      <c r="V139" s="10">
        <v>0</v>
      </c>
      <c r="W139" s="10">
        <v>3000</v>
      </c>
      <c r="X139" s="10">
        <v>3380</v>
      </c>
      <c r="Y139" s="10">
        <v>0</v>
      </c>
      <c r="Z139" s="9" t="s">
        <v>128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45782</v>
      </c>
      <c r="AK139" s="3">
        <v>45778</v>
      </c>
      <c r="AL139" s="3">
        <v>45772</v>
      </c>
      <c r="AM139" s="3">
        <v>45779</v>
      </c>
      <c r="AN139" s="3">
        <v>45780</v>
      </c>
      <c r="AO139" s="3">
        <v>45780</v>
      </c>
      <c r="AP139" s="3">
        <v>45777</v>
      </c>
      <c r="AQ139" s="3">
        <v>45781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578</v>
      </c>
      <c r="AZ139" s="2">
        <v>0</v>
      </c>
      <c r="BA139" s="2">
        <v>0</v>
      </c>
      <c r="BB139" s="2">
        <v>0</v>
      </c>
      <c r="BC139" s="1" t="s">
        <v>129</v>
      </c>
      <c r="BD139" s="56">
        <v>0</v>
      </c>
    </row>
    <row r="140" spans="1:56" ht="27.75" customHeight="1" x14ac:dyDescent="0.45">
      <c r="A140" s="3">
        <v>0</v>
      </c>
      <c r="B140" s="14" t="s">
        <v>137</v>
      </c>
      <c r="C140" s="9" t="s">
        <v>395</v>
      </c>
      <c r="D140" s="13" t="s">
        <v>537</v>
      </c>
      <c r="E140" s="9">
        <v>21</v>
      </c>
      <c r="F140" s="9">
        <v>37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45782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5378.4500000000007</v>
      </c>
      <c r="AC140" s="8">
        <v>0</v>
      </c>
      <c r="AD140" s="8">
        <v>5378.4500000000007</v>
      </c>
      <c r="AE140" s="8">
        <v>0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45782</v>
      </c>
      <c r="AK140" s="3">
        <v>45778</v>
      </c>
      <c r="AL140" s="3">
        <v>45772</v>
      </c>
      <c r="AM140" s="3">
        <v>45779</v>
      </c>
      <c r="AN140" s="3">
        <v>45780</v>
      </c>
      <c r="AO140" s="3">
        <v>45780</v>
      </c>
      <c r="AP140" s="3">
        <v>45777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538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45548</v>
      </c>
      <c r="B141" s="14" t="s">
        <v>212</v>
      </c>
      <c r="C141" s="9" t="s">
        <v>111</v>
      </c>
      <c r="D141" s="13" t="s">
        <v>206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67</v>
      </c>
      <c r="T141" s="12">
        <v>45784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128</v>
      </c>
      <c r="AA141" s="8">
        <v>11036.3</v>
      </c>
      <c r="AB141" s="8">
        <v>5943</v>
      </c>
      <c r="AC141" s="8">
        <v>5093.2999999999993</v>
      </c>
      <c r="AD141" s="8">
        <v>0</v>
      </c>
      <c r="AE141" s="8">
        <v>11036.3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45784</v>
      </c>
      <c r="AK141" s="3">
        <v>45780</v>
      </c>
      <c r="AL141" s="3">
        <v>45774</v>
      </c>
      <c r="AM141" s="3">
        <v>45781</v>
      </c>
      <c r="AN141" s="3">
        <v>45782</v>
      </c>
      <c r="AO141" s="3">
        <v>45782</v>
      </c>
      <c r="AP141" s="3">
        <v>45779</v>
      </c>
      <c r="AQ141" s="3">
        <v>45783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366.27618066666668</v>
      </c>
    </row>
    <row r="142" spans="1:56" ht="27.75" customHeight="1" x14ac:dyDescent="0.45">
      <c r="A142" s="3">
        <v>45768</v>
      </c>
      <c r="B142" s="14" t="s">
        <v>514</v>
      </c>
      <c r="C142" s="9" t="s">
        <v>115</v>
      </c>
      <c r="D142" s="13" t="s">
        <v>357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45785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128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45785</v>
      </c>
      <c r="AK142" s="3">
        <v>45781</v>
      </c>
      <c r="AL142" s="3">
        <v>45775</v>
      </c>
      <c r="AM142" s="3">
        <v>45782</v>
      </c>
      <c r="AN142" s="3">
        <v>45783</v>
      </c>
      <c r="AO142" s="3">
        <v>45783</v>
      </c>
      <c r="AP142" s="3">
        <v>45780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1547.1290706666666</v>
      </c>
    </row>
    <row r="143" spans="1:56" ht="27.75" customHeight="1" x14ac:dyDescent="0.45">
      <c r="A143" s="3">
        <v>45756</v>
      </c>
      <c r="B143" s="14" t="s">
        <v>445</v>
      </c>
      <c r="C143" s="9" t="s">
        <v>111</v>
      </c>
      <c r="D143" s="13" t="s">
        <v>422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130.26244915199996</v>
      </c>
      <c r="Q143" s="10">
        <v>0</v>
      </c>
      <c r="R143" s="10">
        <v>130.26244915199996</v>
      </c>
      <c r="S143" s="9" t="s">
        <v>67</v>
      </c>
      <c r="T143" s="12">
        <v>45791</v>
      </c>
      <c r="U143" s="11">
        <v>6000</v>
      </c>
      <c r="V143" s="10">
        <v>0</v>
      </c>
      <c r="W143" s="10">
        <v>6000</v>
      </c>
      <c r="X143" s="10">
        <v>0</v>
      </c>
      <c r="Y143" s="10">
        <v>6300</v>
      </c>
      <c r="Z143" s="9" t="s">
        <v>128</v>
      </c>
      <c r="AA143" s="8">
        <v>6621.78</v>
      </c>
      <c r="AB143" s="8">
        <v>0</v>
      </c>
      <c r="AC143" s="8">
        <v>6621.78</v>
      </c>
      <c r="AD143" s="8">
        <v>0</v>
      </c>
      <c r="AE143" s="8">
        <v>6621.78</v>
      </c>
      <c r="AF143" s="8">
        <v>0</v>
      </c>
      <c r="AG143" s="1" t="s">
        <v>61</v>
      </c>
      <c r="AH143" s="1" t="s">
        <v>68</v>
      </c>
      <c r="AI143" s="1">
        <v>4</v>
      </c>
      <c r="AJ143" s="3">
        <v>45791</v>
      </c>
      <c r="AK143" s="3">
        <v>45787</v>
      </c>
      <c r="AL143" s="3">
        <v>45781</v>
      </c>
      <c r="AM143" s="3">
        <v>45788</v>
      </c>
      <c r="AN143" s="3">
        <v>45789</v>
      </c>
      <c r="AO143" s="3">
        <v>45789</v>
      </c>
      <c r="AP143" s="3">
        <v>45786</v>
      </c>
      <c r="AQ143" s="3">
        <v>45790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476.19427239999999</v>
      </c>
    </row>
    <row r="144" spans="1:56" ht="27.75" customHeight="1" x14ac:dyDescent="0.45">
      <c r="A144" s="3">
        <v>45628</v>
      </c>
      <c r="B144" s="14" t="s">
        <v>245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45792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45792</v>
      </c>
      <c r="AK144" s="3">
        <v>45788</v>
      </c>
      <c r="AL144" s="3">
        <v>45782</v>
      </c>
      <c r="AM144" s="3">
        <v>45789</v>
      </c>
      <c r="AN144" s="3">
        <v>45790</v>
      </c>
      <c r="AO144" s="3">
        <v>45790</v>
      </c>
      <c r="AP144" s="3">
        <v>45787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285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250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45792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45792</v>
      </c>
      <c r="AK145" s="3">
        <v>45788</v>
      </c>
      <c r="AL145" s="3">
        <v>45782</v>
      </c>
      <c r="AM145" s="3">
        <v>45789</v>
      </c>
      <c r="AN145" s="3">
        <v>45790</v>
      </c>
      <c r="AO145" s="3">
        <v>45790</v>
      </c>
      <c r="AP145" s="3">
        <v>45787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286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 t="s">
        <v>145</v>
      </c>
      <c r="B146" s="14" t="s">
        <v>145</v>
      </c>
      <c r="C146" s="9" t="s">
        <v>203</v>
      </c>
      <c r="D146" s="13" t="s">
        <v>61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434.20816383999994</v>
      </c>
      <c r="Q146" s="10">
        <v>0</v>
      </c>
      <c r="R146" s="10">
        <v>434.20816383999994</v>
      </c>
      <c r="S146" s="9" t="s">
        <v>71</v>
      </c>
      <c r="T146" s="12">
        <v>45807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128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21513.800000000003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45806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1547.1290706666666</v>
      </c>
    </row>
    <row r="147" spans="1:56" ht="27.75" customHeight="1" x14ac:dyDescent="0.45">
      <c r="A147" s="3" t="s">
        <v>145</v>
      </c>
      <c r="B147" s="14" t="s">
        <v>145</v>
      </c>
      <c r="C147" s="9" t="s">
        <v>566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45807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45806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773.56453533333331</v>
      </c>
    </row>
    <row r="148" spans="1:56" ht="27.75" customHeight="1" x14ac:dyDescent="0.45">
      <c r="A148" s="3">
        <v>45667</v>
      </c>
      <c r="B148" s="14" t="s">
        <v>293</v>
      </c>
      <c r="C148" s="9" t="s">
        <v>111</v>
      </c>
      <c r="D148" s="13" t="s">
        <v>290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45807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128</v>
      </c>
      <c r="AA148" s="8">
        <v>4414.5199999999995</v>
      </c>
      <c r="AB148" s="8">
        <v>0</v>
      </c>
      <c r="AC148" s="8">
        <v>4414.5199999999995</v>
      </c>
      <c r="AD148" s="8">
        <v>0</v>
      </c>
      <c r="AE148" s="8">
        <v>4414.5199999999995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45806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317.46284826666664</v>
      </c>
    </row>
    <row r="149" spans="1:56" ht="27.75" customHeight="1" x14ac:dyDescent="0.45">
      <c r="A149" s="3" t="s">
        <v>145</v>
      </c>
      <c r="B149" s="14" t="s">
        <v>145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128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773.56453533333331</v>
      </c>
    </row>
    <row r="150" spans="1:56" ht="27.75" customHeight="1" x14ac:dyDescent="0.45">
      <c r="A150" s="3" t="s">
        <v>145</v>
      </c>
      <c r="B150" s="14" t="s">
        <v>145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45807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128</v>
      </c>
      <c r="AA150" s="8">
        <v>21513.800000000003</v>
      </c>
      <c r="AB150" s="8">
        <v>0</v>
      </c>
      <c r="AC150" s="8">
        <v>21513.800000000003</v>
      </c>
      <c r="AD150" s="8">
        <v>0</v>
      </c>
      <c r="AE150" s="8">
        <v>21513.800000000003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1547.1290706666666</v>
      </c>
    </row>
    <row r="151" spans="1:56" ht="27.75" customHeight="1" x14ac:dyDescent="0.45">
      <c r="A151" s="3" t="s">
        <v>145</v>
      </c>
      <c r="B151" s="14" t="s">
        <v>145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833.84229133333326</v>
      </c>
    </row>
    <row r="152" spans="1:56" ht="27.75" customHeight="1" x14ac:dyDescent="0.45">
      <c r="A152" s="3">
        <v>45631</v>
      </c>
      <c r="B152" s="14" t="s">
        <v>251</v>
      </c>
      <c r="C152" s="9" t="s">
        <v>113</v>
      </c>
      <c r="D152" s="13" t="s">
        <v>158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287</v>
      </c>
      <c r="AZ152" s="2">
        <v>0</v>
      </c>
      <c r="BA152" s="2">
        <v>0</v>
      </c>
      <c r="BB152" s="2">
        <v>0</v>
      </c>
      <c r="BC152" s="1" t="s">
        <v>129</v>
      </c>
      <c r="BD152" s="56">
        <v>1237.7032565333332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182252.62000000002</v>
      </c>
      <c r="AB154" s="8">
        <v>16839.599999999999</v>
      </c>
      <c r="AC154" s="8">
        <v>165413.02000000002</v>
      </c>
      <c r="AD154" s="8">
        <v>10896.6</v>
      </c>
      <c r="AE154" s="8">
        <v>171356.02000000002</v>
      </c>
      <c r="AF154" s="8" t="s">
        <v>58</v>
      </c>
      <c r="AG154" s="1" t="s">
        <v>123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200000</v>
      </c>
      <c r="V157" s="10">
        <v>0</v>
      </c>
      <c r="W157" s="10">
        <v>200000</v>
      </c>
      <c r="X157" s="10">
        <v>0</v>
      </c>
      <c r="Y157" s="10">
        <v>210000</v>
      </c>
      <c r="Z157" s="9" t="s">
        <v>322</v>
      </c>
      <c r="AA157" s="8">
        <v>198374.00000000003</v>
      </c>
      <c r="AB157" s="8">
        <v>46000</v>
      </c>
      <c r="AC157" s="8">
        <v>152374.00000000003</v>
      </c>
      <c r="AD157" s="8">
        <v>0</v>
      </c>
      <c r="AE157" s="8">
        <v>198374.00000000003</v>
      </c>
      <c r="AF157" s="8">
        <v>0</v>
      </c>
      <c r="AG157" s="1" t="s">
        <v>124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16280.653986666674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1187397</v>
      </c>
      <c r="V158" s="10">
        <v>0</v>
      </c>
      <c r="W158" s="10">
        <v>1187397</v>
      </c>
      <c r="X158" s="10">
        <v>0</v>
      </c>
      <c r="Y158" s="10">
        <v>1246766.8500000001</v>
      </c>
      <c r="Z158" s="9" t="s">
        <v>322</v>
      </c>
      <c r="AA158" s="8">
        <v>1177743.46239</v>
      </c>
      <c r="AB158" s="8">
        <v>0</v>
      </c>
      <c r="AC158" s="8">
        <v>1177743.46239</v>
      </c>
      <c r="AD158" s="8">
        <v>0</v>
      </c>
      <c r="AE158" s="8">
        <v>1177743.46239</v>
      </c>
      <c r="AF158" s="8">
        <v>0</v>
      </c>
      <c r="AG158" s="1" t="s">
        <v>124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125837.96314483022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1376117.46239</v>
      </c>
      <c r="AB159" s="8">
        <v>46000</v>
      </c>
      <c r="AC159" s="8">
        <v>1330117.46239</v>
      </c>
      <c r="AD159" s="8">
        <v>0</v>
      </c>
      <c r="AE159" s="8">
        <v>1376117.46239</v>
      </c>
      <c r="AF159" s="8" t="s">
        <v>58</v>
      </c>
      <c r="AG159" s="1" t="s">
        <v>123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>
        <v>45756</v>
      </c>
      <c r="B160" s="14" t="s">
        <v>446</v>
      </c>
      <c r="C160" s="9" t="s">
        <v>295</v>
      </c>
      <c r="D160" s="13" t="s">
        <v>294</v>
      </c>
      <c r="E160" s="9">
        <v>23</v>
      </c>
      <c r="F160" s="9">
        <v>34</v>
      </c>
      <c r="G160" s="9" t="s">
        <v>60</v>
      </c>
      <c r="H160" s="9" t="s">
        <v>66</v>
      </c>
      <c r="I160" s="9">
        <v>92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45780</v>
      </c>
      <c r="U160" s="11">
        <v>8000</v>
      </c>
      <c r="V160" s="10">
        <v>0</v>
      </c>
      <c r="W160" s="10">
        <v>8000</v>
      </c>
      <c r="X160" s="10">
        <v>8055</v>
      </c>
      <c r="Y160" s="10">
        <v>0</v>
      </c>
      <c r="Z160" s="9" t="s">
        <v>84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402</v>
      </c>
      <c r="AG160" s="1" t="s">
        <v>123</v>
      </c>
      <c r="AH160" s="1" t="s">
        <v>68</v>
      </c>
      <c r="AI160" s="1">
        <v>4</v>
      </c>
      <c r="AJ160" s="3">
        <v>45780</v>
      </c>
      <c r="AK160" s="3">
        <v>45776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45756</v>
      </c>
      <c r="B161" s="14" t="s">
        <v>446</v>
      </c>
      <c r="C161" s="9" t="s">
        <v>295</v>
      </c>
      <c r="D161" s="13" t="s">
        <v>424</v>
      </c>
      <c r="E161" s="9">
        <v>23</v>
      </c>
      <c r="F161" s="9">
        <v>34</v>
      </c>
      <c r="G161" s="9" t="s">
        <v>60</v>
      </c>
      <c r="H161" s="9" t="s">
        <v>66</v>
      </c>
      <c r="I161" s="9">
        <v>92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132</v>
      </c>
      <c r="T161" s="12">
        <v>45780</v>
      </c>
      <c r="U161" s="11">
        <v>7000</v>
      </c>
      <c r="V161" s="10">
        <v>0</v>
      </c>
      <c r="W161" s="10">
        <v>7000</v>
      </c>
      <c r="X161" s="10">
        <v>6910</v>
      </c>
      <c r="Y161" s="10">
        <v>94.5</v>
      </c>
      <c r="Z161" s="9" t="s">
        <v>84</v>
      </c>
      <c r="AA161" s="8">
        <v>93.731715000000008</v>
      </c>
      <c r="AB161" s="8">
        <v>93.731715000000008</v>
      </c>
      <c r="AC161" s="8">
        <v>0</v>
      </c>
      <c r="AD161" s="8">
        <v>93.731715000000008</v>
      </c>
      <c r="AE161" s="8">
        <v>0</v>
      </c>
      <c r="AF161" s="8" t="s">
        <v>402</v>
      </c>
      <c r="AG161" s="1" t="s">
        <v>123</v>
      </c>
      <c r="AH161" s="1" t="s">
        <v>68</v>
      </c>
      <c r="AI161" s="1">
        <v>4</v>
      </c>
      <c r="AJ161" s="3">
        <v>45780</v>
      </c>
      <c r="AK161" s="3">
        <v>45776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45756</v>
      </c>
      <c r="B162" s="14" t="s">
        <v>446</v>
      </c>
      <c r="C162" s="9" t="s">
        <v>295</v>
      </c>
      <c r="D162" s="13" t="s">
        <v>252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45780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4959.3500000000004</v>
      </c>
      <c r="AB162" s="8">
        <v>4959.3500000000004</v>
      </c>
      <c r="AC162" s="8">
        <v>0</v>
      </c>
      <c r="AD162" s="8">
        <v>4959.3500000000004</v>
      </c>
      <c r="AE162" s="8">
        <v>0</v>
      </c>
      <c r="AF162" s="8" t="s">
        <v>402</v>
      </c>
      <c r="AG162" s="1" t="s">
        <v>123</v>
      </c>
      <c r="AH162" s="1" t="s">
        <v>68</v>
      </c>
      <c r="AI162" s="1">
        <v>4</v>
      </c>
      <c r="AJ162" s="3">
        <v>45780</v>
      </c>
      <c r="AK162" s="3">
        <v>45776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45756</v>
      </c>
      <c r="B163" s="14" t="s">
        <v>447</v>
      </c>
      <c r="C163" s="9" t="s">
        <v>295</v>
      </c>
      <c r="D163" s="13" t="s">
        <v>296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45780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1865</v>
      </c>
      <c r="AC163" s="8">
        <v>8053.7000000000007</v>
      </c>
      <c r="AD163" s="8">
        <v>0</v>
      </c>
      <c r="AE163" s="8">
        <v>0</v>
      </c>
      <c r="AF163" s="8" t="s">
        <v>402</v>
      </c>
      <c r="AG163" s="1" t="s">
        <v>123</v>
      </c>
      <c r="AH163" s="1" t="s">
        <v>72</v>
      </c>
      <c r="AI163" s="1">
        <v>3</v>
      </c>
      <c r="AJ163" s="3">
        <v>45780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45775</v>
      </c>
      <c r="AQ163" s="3">
        <v>45779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602.01407499999993</v>
      </c>
    </row>
    <row r="164" spans="1:56" ht="27.75" customHeight="1" x14ac:dyDescent="0.45">
      <c r="A164" s="3">
        <v>45756</v>
      </c>
      <c r="B164" s="14" t="s">
        <v>447</v>
      </c>
      <c r="C164" s="9" t="s">
        <v>295</v>
      </c>
      <c r="D164" s="13" t="s">
        <v>297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45780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 t="s">
        <v>402</v>
      </c>
      <c r="AG164" s="1" t="s">
        <v>123</v>
      </c>
      <c r="AH164" s="1" t="s">
        <v>72</v>
      </c>
      <c r="AI164" s="1">
        <v>3</v>
      </c>
      <c r="AJ164" s="3">
        <v>45780</v>
      </c>
      <c r="AK164" s="3">
        <v>0</v>
      </c>
      <c r="AL164" s="3">
        <v>45770</v>
      </c>
      <c r="AM164" s="3">
        <v>45777</v>
      </c>
      <c r="AN164" s="3">
        <v>45778</v>
      </c>
      <c r="AO164" s="3">
        <v>45778</v>
      </c>
      <c r="AP164" s="3">
        <v>45775</v>
      </c>
      <c r="AQ164" s="3">
        <v>45779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customHeight="1" x14ac:dyDescent="0.45">
      <c r="A165" s="3">
        <v>45756</v>
      </c>
      <c r="B165" s="14" t="s">
        <v>447</v>
      </c>
      <c r="C165" s="9" t="s">
        <v>295</v>
      </c>
      <c r="D165" s="13" t="s">
        <v>425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136.92359711999998</v>
      </c>
      <c r="Q165" s="10">
        <v>0</v>
      </c>
      <c r="R165" s="10">
        <v>136.92359711999998</v>
      </c>
      <c r="S165" s="9" t="s">
        <v>132</v>
      </c>
      <c r="T165" s="12">
        <v>45780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84</v>
      </c>
      <c r="AA165" s="8">
        <v>4959.3500000000004</v>
      </c>
      <c r="AB165" s="8">
        <v>0</v>
      </c>
      <c r="AC165" s="8">
        <v>4959.3500000000004</v>
      </c>
      <c r="AD165" s="8">
        <v>0</v>
      </c>
      <c r="AE165" s="8">
        <v>0</v>
      </c>
      <c r="AF165" s="8" t="s">
        <v>402</v>
      </c>
      <c r="AG165" s="1" t="s">
        <v>61</v>
      </c>
      <c r="AH165" s="1" t="s">
        <v>72</v>
      </c>
      <c r="AI165" s="1">
        <v>3</v>
      </c>
      <c r="AJ165" s="3">
        <v>45780</v>
      </c>
      <c r="AK165" s="3">
        <v>0</v>
      </c>
      <c r="AL165" s="3">
        <v>45770</v>
      </c>
      <c r="AM165" s="3">
        <v>45777</v>
      </c>
      <c r="AN165" s="3">
        <v>45778</v>
      </c>
      <c r="AO165" s="3">
        <v>45778</v>
      </c>
      <c r="AP165" s="3">
        <v>45775</v>
      </c>
      <c r="AQ165" s="3">
        <v>45779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370.71141249999999</v>
      </c>
    </row>
    <row r="166" spans="1:56" ht="27.75" customHeight="1" x14ac:dyDescent="0.45">
      <c r="A166" s="3">
        <v>45756</v>
      </c>
      <c r="B166" s="14" t="s">
        <v>448</v>
      </c>
      <c r="C166" s="9" t="s">
        <v>257</v>
      </c>
      <c r="D166" s="13" t="s">
        <v>401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45782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84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 t="s">
        <v>402</v>
      </c>
      <c r="AG166" s="1" t="s">
        <v>61</v>
      </c>
      <c r="AH166" s="1" t="s">
        <v>68</v>
      </c>
      <c r="AI166" s="1">
        <v>4</v>
      </c>
      <c r="AJ166" s="3">
        <v>45782</v>
      </c>
      <c r="AK166" s="3">
        <v>45778</v>
      </c>
      <c r="AL166" s="3">
        <v>45772</v>
      </c>
      <c r="AM166" s="3">
        <v>45779</v>
      </c>
      <c r="AN166" s="3">
        <v>45780</v>
      </c>
      <c r="AO166" s="3">
        <v>45780</v>
      </c>
      <c r="AP166" s="3">
        <v>45777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45756</v>
      </c>
      <c r="B167" s="14" t="s">
        <v>448</v>
      </c>
      <c r="C167" s="9" t="s">
        <v>257</v>
      </c>
      <c r="D167" s="13" t="s">
        <v>423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45782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84</v>
      </c>
      <c r="AA167" s="8">
        <v>5518.15</v>
      </c>
      <c r="AB167" s="8">
        <v>1246</v>
      </c>
      <c r="AC167" s="8">
        <v>4272.1499999999996</v>
      </c>
      <c r="AD167" s="8">
        <v>0</v>
      </c>
      <c r="AE167" s="8">
        <v>5518.15</v>
      </c>
      <c r="AF167" s="8" t="s">
        <v>402</v>
      </c>
      <c r="AG167" s="1" t="s">
        <v>61</v>
      </c>
      <c r="AH167" s="1" t="s">
        <v>68</v>
      </c>
      <c r="AI167" s="1">
        <v>4</v>
      </c>
      <c r="AJ167" s="3">
        <v>45782</v>
      </c>
      <c r="AK167" s="3">
        <v>45778</v>
      </c>
      <c r="AL167" s="3">
        <v>45772</v>
      </c>
      <c r="AM167" s="3">
        <v>45779</v>
      </c>
      <c r="AN167" s="3">
        <v>45780</v>
      </c>
      <c r="AO167" s="3">
        <v>45780</v>
      </c>
      <c r="AP167" s="3">
        <v>45777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319.34321249999988</v>
      </c>
    </row>
    <row r="168" spans="1:56" ht="27.75" customHeight="1" x14ac:dyDescent="0.45">
      <c r="A168" s="3" t="s">
        <v>145</v>
      </c>
      <c r="B168" s="14" t="s">
        <v>145</v>
      </c>
      <c r="C168" s="9" t="s">
        <v>257</v>
      </c>
      <c r="D168" s="13" t="s">
        <v>61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45807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84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 t="s">
        <v>402</v>
      </c>
      <c r="AG168" s="1" t="s">
        <v>61</v>
      </c>
      <c r="AH168" s="1" t="s">
        <v>68</v>
      </c>
      <c r="AI168" s="1">
        <v>4</v>
      </c>
      <c r="AJ168" s="3">
        <v>45807</v>
      </c>
      <c r="AK168" s="3">
        <v>45803</v>
      </c>
      <c r="AL168" s="3">
        <v>45797</v>
      </c>
      <c r="AM168" s="3">
        <v>45804</v>
      </c>
      <c r="AN168" s="3">
        <v>45805</v>
      </c>
      <c r="AO168" s="3">
        <v>45805</v>
      </c>
      <c r="AP168" s="3">
        <v>45802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824.9634249999998</v>
      </c>
    </row>
    <row r="169" spans="1:56" ht="27.75" customHeight="1" x14ac:dyDescent="0.45">
      <c r="A169" s="3" t="s">
        <v>145</v>
      </c>
      <c r="B169" s="14" t="s">
        <v>145</v>
      </c>
      <c r="C169" s="9" t="s">
        <v>282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84</v>
      </c>
      <c r="AA169" s="8">
        <v>39674.800000000003</v>
      </c>
      <c r="AB169" s="8">
        <v>0</v>
      </c>
      <c r="AC169" s="8">
        <v>39674.800000000003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2965.6913</v>
      </c>
    </row>
    <row r="170" spans="1:56" ht="27.75" customHeight="1" x14ac:dyDescent="0.45">
      <c r="A170" s="3" t="s">
        <v>145</v>
      </c>
      <c r="B170" s="14" t="s">
        <v>145</v>
      </c>
      <c r="C170" s="9" t="s">
        <v>295</v>
      </c>
      <c r="D170" s="13" t="s">
        <v>61</v>
      </c>
      <c r="E170" s="9">
        <v>23</v>
      </c>
      <c r="F170" s="9">
        <v>34</v>
      </c>
      <c r="G170" s="9" t="s">
        <v>60</v>
      </c>
      <c r="H170" s="9" t="s">
        <v>66</v>
      </c>
      <c r="I170" s="9">
        <v>92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9918.7000000000007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45807</v>
      </c>
      <c r="AK170" s="3">
        <v>45803</v>
      </c>
      <c r="AL170" s="3">
        <v>45797</v>
      </c>
      <c r="AM170" s="3">
        <v>45804</v>
      </c>
      <c r="AN170" s="3">
        <v>45805</v>
      </c>
      <c r="AO170" s="3">
        <v>45805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741.42282499999999</v>
      </c>
    </row>
    <row r="171" spans="1:56" ht="27.75" customHeight="1" x14ac:dyDescent="0.45">
      <c r="A171" s="3" t="s">
        <v>145</v>
      </c>
      <c r="B171" s="14" t="s">
        <v>145</v>
      </c>
      <c r="C171" s="9" t="s">
        <v>295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93</v>
      </c>
      <c r="M171" s="10">
        <v>24</v>
      </c>
      <c r="N171" s="9">
        <v>37</v>
      </c>
      <c r="O171" s="9">
        <v>50</v>
      </c>
      <c r="P171" s="10">
        <v>273.84719423999996</v>
      </c>
      <c r="Q171" s="10">
        <v>0</v>
      </c>
      <c r="R171" s="10">
        <v>273.84719423999996</v>
      </c>
      <c r="S171" s="9" t="s">
        <v>132</v>
      </c>
      <c r="T171" s="12">
        <v>45807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45807</v>
      </c>
      <c r="AK171" s="3">
        <v>0</v>
      </c>
      <c r="AL171" s="3">
        <v>45797</v>
      </c>
      <c r="AM171" s="3">
        <v>45804</v>
      </c>
      <c r="AN171" s="3">
        <v>45805</v>
      </c>
      <c r="AO171" s="3">
        <v>45805</v>
      </c>
      <c r="AP171" s="3">
        <v>45802</v>
      </c>
      <c r="AQ171" s="3">
        <v>45806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741.42282499999999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84</v>
      </c>
      <c r="AA172" s="8">
        <v>111434.631715</v>
      </c>
      <c r="AB172" s="8">
        <v>13682.231715</v>
      </c>
      <c r="AC172" s="8">
        <v>97752.4</v>
      </c>
      <c r="AD172" s="8">
        <v>5053.0817150000003</v>
      </c>
      <c r="AE172" s="8">
        <v>31991.3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 t="s">
        <v>145</v>
      </c>
      <c r="B173" s="14" t="s">
        <v>145</v>
      </c>
      <c r="C173" s="9" t="s">
        <v>282</v>
      </c>
      <c r="D173" s="13" t="s">
        <v>61</v>
      </c>
      <c r="E173" s="9">
        <v>23</v>
      </c>
      <c r="F173" s="9">
        <v>34</v>
      </c>
      <c r="G173" s="9" t="s">
        <v>195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197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196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195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197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122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196</v>
      </c>
      <c r="BD174" s="56">
        <v>0</v>
      </c>
    </row>
    <row r="175" spans="1:56" ht="27.75" customHeight="1" x14ac:dyDescent="0.45">
      <c r="A175" s="3">
        <v>45765</v>
      </c>
      <c r="B175" s="14" t="s">
        <v>478</v>
      </c>
      <c r="C175" s="9" t="s">
        <v>455</v>
      </c>
      <c r="D175" s="13" t="s">
        <v>456</v>
      </c>
      <c r="E175" s="9">
        <v>23</v>
      </c>
      <c r="F175" s="9">
        <v>36</v>
      </c>
      <c r="G175" s="9" t="s">
        <v>60</v>
      </c>
      <c r="H175" s="9">
        <v>0</v>
      </c>
      <c r="I175" s="9">
        <v>88</v>
      </c>
      <c r="J175" s="9" t="s">
        <v>57</v>
      </c>
      <c r="K175" s="9">
        <v>5</v>
      </c>
      <c r="L175" s="9" t="s">
        <v>93</v>
      </c>
      <c r="M175" s="10">
        <v>24</v>
      </c>
      <c r="N175" s="9">
        <v>39</v>
      </c>
      <c r="O175" s="9">
        <v>50</v>
      </c>
      <c r="P175" s="10">
        <v>288.64974527999999</v>
      </c>
      <c r="Q175" s="10">
        <v>0</v>
      </c>
      <c r="R175" s="10">
        <v>288.64974527999999</v>
      </c>
      <c r="S175" s="9" t="s">
        <v>112</v>
      </c>
      <c r="T175" s="12">
        <v>45779</v>
      </c>
      <c r="U175" s="11">
        <v>10000</v>
      </c>
      <c r="V175" s="10">
        <v>0</v>
      </c>
      <c r="W175" s="10">
        <v>10000</v>
      </c>
      <c r="X175" s="10">
        <v>10500</v>
      </c>
      <c r="Y175" s="10">
        <v>0</v>
      </c>
      <c r="Z175" s="9" t="s">
        <v>457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72</v>
      </c>
      <c r="AI175" s="1">
        <v>3</v>
      </c>
      <c r="AJ175" s="3">
        <v>45779</v>
      </c>
      <c r="AK175" s="3">
        <v>0</v>
      </c>
      <c r="AL175" s="3">
        <v>45769</v>
      </c>
      <c r="AM175" s="3">
        <v>45776</v>
      </c>
      <c r="AN175" s="3">
        <v>45777</v>
      </c>
      <c r="AO175" s="3">
        <v>45777</v>
      </c>
      <c r="AP175" s="3">
        <v>45774</v>
      </c>
      <c r="AQ175" s="3">
        <v>45778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458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 t="s">
        <v>60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457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123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458</v>
      </c>
      <c r="BD176" s="56">
        <v>0</v>
      </c>
    </row>
    <row r="177" spans="1:56" ht="27.75" customHeight="1" x14ac:dyDescent="0.45">
      <c r="A177" s="3">
        <v>45749</v>
      </c>
      <c r="B177" s="14" t="s">
        <v>397</v>
      </c>
      <c r="C177" s="9" t="s">
        <v>398</v>
      </c>
      <c r="D177" s="13" t="s">
        <v>399</v>
      </c>
      <c r="E177" s="9">
        <v>23</v>
      </c>
      <c r="F177" s="9">
        <v>37</v>
      </c>
      <c r="G177" s="9" t="s">
        <v>60</v>
      </c>
      <c r="H177" s="9" t="s">
        <v>66</v>
      </c>
      <c r="I177" s="9">
        <v>115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80</v>
      </c>
      <c r="P177" s="10">
        <v>378.94530662399995</v>
      </c>
      <c r="Q177" s="10">
        <v>0</v>
      </c>
      <c r="R177" s="10">
        <v>378.94530662399995</v>
      </c>
      <c r="S177" s="9" t="s">
        <v>71</v>
      </c>
      <c r="T177" s="12">
        <v>45782</v>
      </c>
      <c r="U177" s="11">
        <v>8000</v>
      </c>
      <c r="V177" s="10">
        <v>0</v>
      </c>
      <c r="W177" s="10">
        <v>8000</v>
      </c>
      <c r="X177" s="10">
        <v>8400</v>
      </c>
      <c r="Y177" s="10">
        <v>0</v>
      </c>
      <c r="Z177" s="9" t="s">
        <v>275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300</v>
      </c>
      <c r="AG177" s="1" t="s">
        <v>123</v>
      </c>
      <c r="AH177" s="1" t="s">
        <v>68</v>
      </c>
      <c r="AI177" s="1">
        <v>4</v>
      </c>
      <c r="AJ177" s="3">
        <v>45782</v>
      </c>
      <c r="AK177" s="3">
        <v>45778</v>
      </c>
      <c r="AL177" s="3">
        <v>45772</v>
      </c>
      <c r="AM177" s="3">
        <v>45779</v>
      </c>
      <c r="AN177" s="3">
        <v>45780</v>
      </c>
      <c r="AO177" s="3">
        <v>45780</v>
      </c>
      <c r="AP177" s="3">
        <v>45777</v>
      </c>
      <c r="AQ177" s="3">
        <v>45781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108</v>
      </c>
      <c r="BD177" s="56">
        <v>0</v>
      </c>
    </row>
    <row r="178" spans="1:56" ht="27.75" customHeight="1" x14ac:dyDescent="0.45">
      <c r="A178" s="3">
        <v>45772</v>
      </c>
      <c r="B178" s="14" t="s">
        <v>553</v>
      </c>
      <c r="C178" s="9" t="s">
        <v>539</v>
      </c>
      <c r="D178" s="13" t="s">
        <v>540</v>
      </c>
      <c r="E178" s="9">
        <v>23</v>
      </c>
      <c r="F178" s="9">
        <v>37</v>
      </c>
      <c r="G178" s="9" t="s">
        <v>60</v>
      </c>
      <c r="H178" s="9">
        <v>0</v>
      </c>
      <c r="I178" s="9">
        <v>85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45785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275</v>
      </c>
      <c r="AA178" s="8">
        <v>10756.900000000001</v>
      </c>
      <c r="AB178" s="8">
        <v>2061</v>
      </c>
      <c r="AC178" s="8">
        <v>8695.9000000000015</v>
      </c>
      <c r="AD178" s="8">
        <v>0</v>
      </c>
      <c r="AE178" s="8">
        <v>0</v>
      </c>
      <c r="AF178" s="8">
        <v>0</v>
      </c>
      <c r="AG178" s="1" t="s">
        <v>125</v>
      </c>
      <c r="AH178" s="1" t="s">
        <v>74</v>
      </c>
      <c r="AI178" s="1">
        <v>2</v>
      </c>
      <c r="AJ178" s="3">
        <v>45785</v>
      </c>
      <c r="AK178" s="3">
        <v>0</v>
      </c>
      <c r="AL178" s="3">
        <v>45776</v>
      </c>
      <c r="AM178" s="3">
        <v>45783</v>
      </c>
      <c r="AN178" s="3">
        <v>45784</v>
      </c>
      <c r="AO178" s="3">
        <v>45784</v>
      </c>
      <c r="AP178" s="3">
        <v>45780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554</v>
      </c>
      <c r="AZ178" s="2">
        <v>0</v>
      </c>
      <c r="BA178" s="2">
        <v>0</v>
      </c>
      <c r="BB178" s="2">
        <v>0</v>
      </c>
      <c r="BC178" s="1" t="s">
        <v>108</v>
      </c>
      <c r="BD178" s="56">
        <v>766.6885166666666</v>
      </c>
    </row>
    <row r="179" spans="1:56" ht="27.75" customHeight="1" x14ac:dyDescent="0.45">
      <c r="A179" s="3" t="s">
        <v>145</v>
      </c>
      <c r="B179" s="14" t="s">
        <v>145</v>
      </c>
      <c r="C179" s="9" t="s">
        <v>539</v>
      </c>
      <c r="D179" s="13" t="s">
        <v>540</v>
      </c>
      <c r="E179" s="9">
        <v>23</v>
      </c>
      <c r="F179" s="9">
        <v>37</v>
      </c>
      <c r="G179" s="9" t="s">
        <v>60</v>
      </c>
      <c r="H179" s="9">
        <v>0</v>
      </c>
      <c r="I179" s="9">
        <v>85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275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74</v>
      </c>
      <c r="AI179" s="1">
        <v>2</v>
      </c>
      <c r="AJ179" s="3">
        <v>45807</v>
      </c>
      <c r="AK179" s="3">
        <v>0</v>
      </c>
      <c r="AL179" s="3">
        <v>45798</v>
      </c>
      <c r="AM179" s="3">
        <v>45805</v>
      </c>
      <c r="AN179" s="3">
        <v>45806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948.4000166666666</v>
      </c>
    </row>
    <row r="180" spans="1:56" ht="27.75" customHeight="1" x14ac:dyDescent="0.45">
      <c r="A180" s="3">
        <v>45772</v>
      </c>
      <c r="B180" s="14" t="s">
        <v>573</v>
      </c>
      <c r="C180" s="9" t="s">
        <v>555</v>
      </c>
      <c r="D180" s="13" t="s">
        <v>556</v>
      </c>
      <c r="E180" s="9">
        <v>23</v>
      </c>
      <c r="F180" s="9">
        <v>36</v>
      </c>
      <c r="G180" s="9" t="s">
        <v>60</v>
      </c>
      <c r="H180" s="9" t="s">
        <v>66</v>
      </c>
      <c r="I180" s="9">
        <v>110</v>
      </c>
      <c r="J180" s="9" t="s">
        <v>57</v>
      </c>
      <c r="K180" s="9">
        <v>5</v>
      </c>
      <c r="L180" s="9" t="s">
        <v>239</v>
      </c>
      <c r="M180" s="10">
        <v>24</v>
      </c>
      <c r="N180" s="9">
        <v>39</v>
      </c>
      <c r="O180" s="9">
        <v>60</v>
      </c>
      <c r="P180" s="10">
        <v>173.18984716799994</v>
      </c>
      <c r="Q180" s="10">
        <v>0</v>
      </c>
      <c r="R180" s="10">
        <v>173.18984716799994</v>
      </c>
      <c r="S180" s="9" t="s">
        <v>71</v>
      </c>
      <c r="T180" s="12">
        <v>45790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275</v>
      </c>
      <c r="AA180" s="8">
        <v>5238.75</v>
      </c>
      <c r="AB180" s="8">
        <v>0</v>
      </c>
      <c r="AC180" s="8">
        <v>5238.75</v>
      </c>
      <c r="AD180" s="8">
        <v>0</v>
      </c>
      <c r="AE180" s="8">
        <v>5238.75</v>
      </c>
      <c r="AF180" s="8" t="s">
        <v>300</v>
      </c>
      <c r="AG180" s="1" t="s">
        <v>122</v>
      </c>
      <c r="AH180" s="1" t="s">
        <v>68</v>
      </c>
      <c r="AI180" s="1">
        <v>4</v>
      </c>
      <c r="AJ180" s="3">
        <v>45790</v>
      </c>
      <c r="AK180" s="3">
        <v>45786</v>
      </c>
      <c r="AL180" s="3">
        <v>45780</v>
      </c>
      <c r="AM180" s="3">
        <v>45787</v>
      </c>
      <c r="AN180" s="3">
        <v>45788</v>
      </c>
      <c r="AO180" s="3">
        <v>45788</v>
      </c>
      <c r="AP180" s="3">
        <v>45785</v>
      </c>
      <c r="AQ180" s="3">
        <v>45789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108</v>
      </c>
      <c r="BD180" s="56">
        <v>461.88312499999995</v>
      </c>
    </row>
    <row r="181" spans="1:56" ht="27.75" customHeight="1" x14ac:dyDescent="0.45">
      <c r="A181" s="3">
        <v>45727</v>
      </c>
      <c r="B181" s="14" t="s">
        <v>363</v>
      </c>
      <c r="C181" s="9" t="s">
        <v>115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240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275</v>
      </c>
      <c r="AA181" s="8">
        <v>1159.5100000000002</v>
      </c>
      <c r="AB181" s="8">
        <v>0</v>
      </c>
      <c r="AC181" s="8">
        <v>1159.5100000000002</v>
      </c>
      <c r="AD181" s="8">
        <v>0</v>
      </c>
      <c r="AE181" s="8">
        <v>1159.5100000000002</v>
      </c>
      <c r="AF181" s="8" t="s">
        <v>278</v>
      </c>
      <c r="AG181" s="1" t="s">
        <v>122</v>
      </c>
      <c r="AH181" s="1" t="s">
        <v>162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157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108</v>
      </c>
      <c r="BD181" s="56">
        <v>102.23013166666668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275</v>
      </c>
      <c r="AA182" s="8">
        <v>27912.060000000005</v>
      </c>
      <c r="AB182" s="8">
        <v>2061</v>
      </c>
      <c r="AC182" s="8">
        <v>25851.060000000005</v>
      </c>
      <c r="AD182" s="8">
        <v>0</v>
      </c>
      <c r="AE182" s="8">
        <v>6398.26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276</v>
      </c>
      <c r="BD182" s="56">
        <v>0</v>
      </c>
    </row>
    <row r="183" spans="1:56" ht="27.75" customHeight="1" x14ac:dyDescent="0.45">
      <c r="A183" s="3">
        <v>45601</v>
      </c>
      <c r="B183" s="14" t="s">
        <v>231</v>
      </c>
      <c r="C183" s="9" t="s">
        <v>94</v>
      </c>
      <c r="D183" s="13" t="s">
        <v>156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24</v>
      </c>
      <c r="N183" s="9">
        <v>40</v>
      </c>
      <c r="O183" s="9">
        <v>55</v>
      </c>
      <c r="P183" s="10">
        <v>3256.5612287999998</v>
      </c>
      <c r="Q183" s="10">
        <v>3256.5612287999998</v>
      </c>
      <c r="R183" s="10">
        <v>0</v>
      </c>
      <c r="S183" s="9" t="s">
        <v>100</v>
      </c>
      <c r="T183" s="12">
        <v>45797</v>
      </c>
      <c r="U183" s="11">
        <v>100000</v>
      </c>
      <c r="V183" s="10">
        <v>0</v>
      </c>
      <c r="W183" s="10">
        <v>100000</v>
      </c>
      <c r="X183" s="10">
        <v>0</v>
      </c>
      <c r="Y183" s="10">
        <v>105000</v>
      </c>
      <c r="Z183" s="9" t="s">
        <v>319</v>
      </c>
      <c r="AA183" s="8">
        <v>107569.00000000001</v>
      </c>
      <c r="AB183" s="8">
        <v>107569.00000000001</v>
      </c>
      <c r="AC183" s="8">
        <v>0</v>
      </c>
      <c r="AD183" s="8">
        <v>0</v>
      </c>
      <c r="AE183" s="8">
        <v>0</v>
      </c>
      <c r="AF183" s="8" t="s">
        <v>320</v>
      </c>
      <c r="AG183" s="1" t="s">
        <v>123</v>
      </c>
      <c r="AH183" s="1" t="s">
        <v>72</v>
      </c>
      <c r="AI183" s="1">
        <v>3</v>
      </c>
      <c r="AJ183" s="3">
        <v>45797</v>
      </c>
      <c r="AK183" s="3">
        <v>0</v>
      </c>
      <c r="AL183" s="3">
        <v>45787</v>
      </c>
      <c r="AM183" s="3">
        <v>45794</v>
      </c>
      <c r="AN183" s="3">
        <v>45795</v>
      </c>
      <c r="AO183" s="3">
        <v>45795</v>
      </c>
      <c r="AP183" s="3">
        <v>45792</v>
      </c>
      <c r="AQ183" s="3">
        <v>45796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340</v>
      </c>
      <c r="AZ183" s="2">
        <v>0</v>
      </c>
      <c r="BA183" s="2">
        <v>0</v>
      </c>
      <c r="BB183" s="2">
        <v>0</v>
      </c>
      <c r="BC183" s="1" t="s">
        <v>120</v>
      </c>
      <c r="BD183" s="56">
        <v>0</v>
      </c>
    </row>
    <row r="184" spans="1:56" ht="27.75" customHeight="1" x14ac:dyDescent="0.45">
      <c r="A184" s="3">
        <v>45601</v>
      </c>
      <c r="B184" s="14" t="s">
        <v>231</v>
      </c>
      <c r="C184" s="9" t="s">
        <v>94</v>
      </c>
      <c r="D184" s="13" t="s">
        <v>156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92</v>
      </c>
      <c r="M184" s="10">
        <v>24</v>
      </c>
      <c r="N184" s="9">
        <v>40</v>
      </c>
      <c r="O184" s="9">
        <v>55</v>
      </c>
      <c r="P184" s="10">
        <v>6513.1224575999995</v>
      </c>
      <c r="Q184" s="10">
        <v>264</v>
      </c>
      <c r="R184" s="10">
        <v>6249.1224575999995</v>
      </c>
      <c r="S184" s="9" t="s">
        <v>100</v>
      </c>
      <c r="T184" s="12">
        <v>45828</v>
      </c>
      <c r="U184" s="11">
        <v>200000</v>
      </c>
      <c r="V184" s="10">
        <v>0</v>
      </c>
      <c r="W184" s="10">
        <v>200000</v>
      </c>
      <c r="X184" s="10">
        <v>0</v>
      </c>
      <c r="Y184" s="10">
        <v>210000</v>
      </c>
      <c r="Z184" s="9" t="s">
        <v>319</v>
      </c>
      <c r="AA184" s="8">
        <v>215138.00000000003</v>
      </c>
      <c r="AB184" s="8">
        <v>0</v>
      </c>
      <c r="AC184" s="8">
        <v>215138.00000000003</v>
      </c>
      <c r="AD184" s="8">
        <v>0</v>
      </c>
      <c r="AE184" s="8">
        <v>0</v>
      </c>
      <c r="AF184" s="8" t="s">
        <v>320</v>
      </c>
      <c r="AG184" s="1" t="s">
        <v>123</v>
      </c>
      <c r="AH184" s="1" t="s">
        <v>72</v>
      </c>
      <c r="AI184" s="1">
        <v>3</v>
      </c>
      <c r="AJ184" s="3">
        <v>45828</v>
      </c>
      <c r="AK184" s="3">
        <v>0</v>
      </c>
      <c r="AL184" s="3">
        <v>45818</v>
      </c>
      <c r="AM184" s="3">
        <v>45825</v>
      </c>
      <c r="AN184" s="3">
        <v>45826</v>
      </c>
      <c r="AO184" s="3">
        <v>45826</v>
      </c>
      <c r="AP184" s="3">
        <v>45823</v>
      </c>
      <c r="AQ184" s="3">
        <v>45827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340</v>
      </c>
      <c r="AZ184" s="2">
        <v>0</v>
      </c>
      <c r="BA184" s="2">
        <v>0</v>
      </c>
      <c r="BB184" s="2">
        <v>0</v>
      </c>
      <c r="BC184" s="1" t="s">
        <v>120</v>
      </c>
      <c r="BD184" s="56">
        <v>27559.954687222227</v>
      </c>
    </row>
    <row r="185" spans="1:56" ht="27.75" customHeight="1" x14ac:dyDescent="0.45">
      <c r="A185" s="3">
        <v>45601</v>
      </c>
      <c r="B185" s="14" t="s">
        <v>231</v>
      </c>
      <c r="C185" s="9" t="s">
        <v>94</v>
      </c>
      <c r="D185" s="13" t="s">
        <v>156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6513.1224575999995</v>
      </c>
      <c r="Q185" s="10">
        <v>0</v>
      </c>
      <c r="R185" s="10">
        <v>6513.1224575999995</v>
      </c>
      <c r="S185" s="9" t="s">
        <v>100</v>
      </c>
      <c r="T185" s="12">
        <v>45858</v>
      </c>
      <c r="U185" s="11">
        <v>200000</v>
      </c>
      <c r="V185" s="10">
        <v>0</v>
      </c>
      <c r="W185" s="10">
        <v>200000</v>
      </c>
      <c r="X185" s="10">
        <v>0</v>
      </c>
      <c r="Y185" s="10">
        <v>210000</v>
      </c>
      <c r="Z185" s="9" t="s">
        <v>101</v>
      </c>
      <c r="AA185" s="8">
        <v>215138.00000000003</v>
      </c>
      <c r="AB185" s="8">
        <v>0</v>
      </c>
      <c r="AC185" s="8">
        <v>215138.00000000003</v>
      </c>
      <c r="AD185" s="8">
        <v>0</v>
      </c>
      <c r="AE185" s="8">
        <v>0</v>
      </c>
      <c r="AF185" s="8" t="s">
        <v>320</v>
      </c>
      <c r="AG185" s="1" t="s">
        <v>123</v>
      </c>
      <c r="AH185" s="1" t="s">
        <v>72</v>
      </c>
      <c r="AI185" s="1">
        <v>3</v>
      </c>
      <c r="AJ185" s="3">
        <v>45858</v>
      </c>
      <c r="AK185" s="3">
        <v>0</v>
      </c>
      <c r="AL185" s="3">
        <v>45848</v>
      </c>
      <c r="AM185" s="3">
        <v>45855</v>
      </c>
      <c r="AN185" s="3">
        <v>45856</v>
      </c>
      <c r="AO185" s="3">
        <v>45856</v>
      </c>
      <c r="AP185" s="3">
        <v>45853</v>
      </c>
      <c r="AQ185" s="3">
        <v>45857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120</v>
      </c>
      <c r="BD185" s="56">
        <v>27559.954687222227</v>
      </c>
    </row>
    <row r="186" spans="1:56" ht="27.75" customHeight="1" x14ac:dyDescent="0.45">
      <c r="A186" s="3">
        <v>45601</v>
      </c>
      <c r="B186" s="14" t="s">
        <v>231</v>
      </c>
      <c r="C186" s="9" t="s">
        <v>94</v>
      </c>
      <c r="D186" s="13" t="s">
        <v>110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4884.8418431999999</v>
      </c>
      <c r="Q186" s="10">
        <v>0</v>
      </c>
      <c r="R186" s="10">
        <v>4884.8418431999999</v>
      </c>
      <c r="S186" s="9" t="s">
        <v>100</v>
      </c>
      <c r="T186" s="12">
        <v>45858</v>
      </c>
      <c r="U186" s="11">
        <v>150000</v>
      </c>
      <c r="V186" s="10">
        <v>0</v>
      </c>
      <c r="W186" s="10">
        <v>150000</v>
      </c>
      <c r="X186" s="10">
        <v>0</v>
      </c>
      <c r="Y186" s="10">
        <v>157500</v>
      </c>
      <c r="Z186" s="9" t="s">
        <v>319</v>
      </c>
      <c r="AA186" s="8">
        <v>161353.5</v>
      </c>
      <c r="AB186" s="8">
        <v>0</v>
      </c>
      <c r="AC186" s="8">
        <v>161353.5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72</v>
      </c>
      <c r="AI186" s="1">
        <v>3</v>
      </c>
      <c r="AJ186" s="3">
        <v>45858</v>
      </c>
      <c r="AK186" s="3">
        <v>0</v>
      </c>
      <c r="AL186" s="3">
        <v>45848</v>
      </c>
      <c r="AM186" s="3">
        <v>45855</v>
      </c>
      <c r="AN186" s="3">
        <v>45856</v>
      </c>
      <c r="AO186" s="3">
        <v>45856</v>
      </c>
      <c r="AP186" s="3">
        <v>45853</v>
      </c>
      <c r="AQ186" s="3">
        <v>45857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120</v>
      </c>
      <c r="BD186" s="56">
        <v>20669.966015416667</v>
      </c>
    </row>
    <row r="187" spans="1:56" ht="27.75" customHeight="1" x14ac:dyDescent="0.45">
      <c r="A187" s="3">
        <v>45601</v>
      </c>
      <c r="B187" s="14" t="s">
        <v>231</v>
      </c>
      <c r="C187" s="9" t="s">
        <v>94</v>
      </c>
      <c r="D187" s="13" t="s">
        <v>156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45889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320</v>
      </c>
      <c r="AG187" s="1" t="s">
        <v>122</v>
      </c>
      <c r="AH187" s="1" t="s">
        <v>72</v>
      </c>
      <c r="AI187" s="1">
        <v>3</v>
      </c>
      <c r="AJ187" s="3">
        <v>45889</v>
      </c>
      <c r="AK187" s="3">
        <v>0</v>
      </c>
      <c r="AL187" s="3">
        <v>45879</v>
      </c>
      <c r="AM187" s="3">
        <v>45886</v>
      </c>
      <c r="AN187" s="3">
        <v>45887</v>
      </c>
      <c r="AO187" s="3">
        <v>45887</v>
      </c>
      <c r="AP187" s="3">
        <v>45884</v>
      </c>
      <c r="AQ187" s="3">
        <v>45888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7.75" customHeight="1" x14ac:dyDescent="0.45">
      <c r="A188" s="3">
        <v>45601</v>
      </c>
      <c r="B188" s="14" t="s">
        <v>231</v>
      </c>
      <c r="C188" s="9" t="s">
        <v>94</v>
      </c>
      <c r="D188" s="13" t="s">
        <v>156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3461.0081427440637</v>
      </c>
      <c r="Q188" s="10">
        <v>0</v>
      </c>
      <c r="R188" s="10">
        <v>3461.0081427440637</v>
      </c>
      <c r="S188" s="9" t="s">
        <v>100</v>
      </c>
      <c r="T188" s="12" t="s">
        <v>63</v>
      </c>
      <c r="U188" s="11">
        <v>106278</v>
      </c>
      <c r="V188" s="10">
        <v>0</v>
      </c>
      <c r="W188" s="10">
        <v>106278</v>
      </c>
      <c r="X188" s="10">
        <v>0</v>
      </c>
      <c r="Y188" s="10">
        <v>111591.90000000001</v>
      </c>
      <c r="Z188" s="9" t="s">
        <v>101</v>
      </c>
      <c r="AA188" s="8">
        <v>114322.18182000001</v>
      </c>
      <c r="AB188" s="8">
        <v>0</v>
      </c>
      <c r="AC188" s="8">
        <v>114322.18182000001</v>
      </c>
      <c r="AD188" s="8">
        <v>0</v>
      </c>
      <c r="AE188" s="8">
        <v>0</v>
      </c>
      <c r="AF188" s="8" t="s">
        <v>320</v>
      </c>
      <c r="AG188" s="1" t="s">
        <v>122</v>
      </c>
      <c r="AH188" s="1" t="s">
        <v>72</v>
      </c>
      <c r="AI188" s="1">
        <v>3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14645.084321243019</v>
      </c>
    </row>
    <row r="189" spans="1:56" ht="27.75" customHeight="1" x14ac:dyDescent="0.45">
      <c r="A189" s="3">
        <v>45601</v>
      </c>
      <c r="B189" s="14" t="s">
        <v>231</v>
      </c>
      <c r="C189" s="9" t="s">
        <v>94</v>
      </c>
      <c r="D189" s="13" t="s">
        <v>156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0</v>
      </c>
      <c r="Q189" s="10">
        <v>0</v>
      </c>
      <c r="R189" s="10">
        <v>0</v>
      </c>
      <c r="S189" s="9" t="s">
        <v>100</v>
      </c>
      <c r="T189" s="12" t="s">
        <v>141</v>
      </c>
      <c r="U189" s="11">
        <v>10000</v>
      </c>
      <c r="V189" s="10">
        <v>12607</v>
      </c>
      <c r="W189" s="10">
        <v>0</v>
      </c>
      <c r="X189" s="10">
        <v>56730</v>
      </c>
      <c r="Y189" s="10">
        <v>0</v>
      </c>
      <c r="Z189" s="9" t="s">
        <v>319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72</v>
      </c>
      <c r="AI189" s="1">
        <v>3</v>
      </c>
      <c r="AJ189" s="3" t="s">
        <v>141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323</v>
      </c>
      <c r="AZ189" s="2">
        <v>0</v>
      </c>
      <c r="BA189" s="2">
        <v>0</v>
      </c>
      <c r="BB189" s="2">
        <v>0</v>
      </c>
      <c r="BC189" s="1" t="s">
        <v>120</v>
      </c>
      <c r="BD189" s="56">
        <v>0</v>
      </c>
    </row>
    <row r="190" spans="1:56" ht="27.75" customHeight="1" x14ac:dyDescent="0.45">
      <c r="A190" s="3">
        <v>45601</v>
      </c>
      <c r="B190" s="14" t="s">
        <v>231</v>
      </c>
      <c r="C190" s="9" t="s">
        <v>94</v>
      </c>
      <c r="D190" s="13" t="s">
        <v>110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0</v>
      </c>
      <c r="Q190" s="10">
        <v>0</v>
      </c>
      <c r="R190" s="10">
        <v>0</v>
      </c>
      <c r="S190" s="9" t="s">
        <v>100</v>
      </c>
      <c r="T190" s="12" t="s">
        <v>141</v>
      </c>
      <c r="U190" s="11">
        <v>7920</v>
      </c>
      <c r="V190" s="10">
        <v>7920</v>
      </c>
      <c r="W190" s="10">
        <v>0</v>
      </c>
      <c r="X190" s="10">
        <v>12600</v>
      </c>
      <c r="Y190" s="10">
        <v>0</v>
      </c>
      <c r="Z190" s="9" t="s">
        <v>319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72</v>
      </c>
      <c r="AI190" s="1">
        <v>3</v>
      </c>
      <c r="AJ190" s="3" t="s">
        <v>141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128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101</v>
      </c>
      <c r="AA191" s="8">
        <v>1028658.6818200002</v>
      </c>
      <c r="AB191" s="8">
        <v>107569.00000000001</v>
      </c>
      <c r="AC191" s="8">
        <v>921089.68182000006</v>
      </c>
      <c r="AD191" s="8">
        <v>0</v>
      </c>
      <c r="AE191" s="8">
        <v>0</v>
      </c>
      <c r="AF191" s="8" t="s">
        <v>58</v>
      </c>
      <c r="AG191" s="1" t="s">
        <v>122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121</v>
      </c>
      <c r="BD191" s="56">
        <v>0</v>
      </c>
    </row>
    <row r="192" spans="1:56" ht="27.75" customHeight="1" x14ac:dyDescent="0.45">
      <c r="A192" s="3">
        <v>45738</v>
      </c>
      <c r="B192" s="14" t="s">
        <v>385</v>
      </c>
      <c r="C192" s="9" t="s">
        <v>149</v>
      </c>
      <c r="D192" s="13" t="s">
        <v>59</v>
      </c>
      <c r="E192" s="9">
        <v>26</v>
      </c>
      <c r="F192" s="9">
        <v>39</v>
      </c>
      <c r="G192" s="9" t="s">
        <v>60</v>
      </c>
      <c r="H192" s="9">
        <v>0</v>
      </c>
      <c r="I192" s="9">
        <v>93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132</v>
      </c>
      <c r="T192" s="12">
        <v>45780</v>
      </c>
      <c r="U192" s="11">
        <v>4563</v>
      </c>
      <c r="V192" s="10">
        <v>5018</v>
      </c>
      <c r="W192" s="10">
        <v>0</v>
      </c>
      <c r="X192" s="10">
        <v>0</v>
      </c>
      <c r="Y192" s="10">
        <v>0</v>
      </c>
      <c r="Z192" s="9" t="s">
        <v>85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125</v>
      </c>
      <c r="AH192" s="1" t="s">
        <v>77</v>
      </c>
      <c r="AI192" s="1">
        <v>1</v>
      </c>
      <c r="AJ192" s="3">
        <v>45780</v>
      </c>
      <c r="AK192" s="3">
        <v>0</v>
      </c>
      <c r="AL192" s="3">
        <v>0</v>
      </c>
      <c r="AM192" s="3">
        <v>0</v>
      </c>
      <c r="AN192" s="3">
        <v>0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>
        <v>45776</v>
      </c>
      <c r="B193" s="14" t="s">
        <v>137</v>
      </c>
      <c r="C193" s="9" t="s">
        <v>283</v>
      </c>
      <c r="D193" s="13" t="s">
        <v>59</v>
      </c>
      <c r="E193" s="9">
        <v>26</v>
      </c>
      <c r="F193" s="9">
        <v>39</v>
      </c>
      <c r="G193" s="9" t="s">
        <v>60</v>
      </c>
      <c r="H193" s="9">
        <v>0</v>
      </c>
      <c r="I193" s="9">
        <v>93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132</v>
      </c>
      <c r="T193" s="12">
        <v>45780</v>
      </c>
      <c r="U193" s="11">
        <v>5000</v>
      </c>
      <c r="V193" s="10">
        <v>0</v>
      </c>
      <c r="W193" s="10">
        <v>5000</v>
      </c>
      <c r="X193" s="10">
        <v>0</v>
      </c>
      <c r="Y193" s="10">
        <v>0</v>
      </c>
      <c r="Z193" s="9" t="s">
        <v>85</v>
      </c>
      <c r="AA193" s="8">
        <v>5657.85</v>
      </c>
      <c r="AB193" s="8">
        <v>2000</v>
      </c>
      <c r="AC193" s="8">
        <v>3657.8500000000004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77</v>
      </c>
      <c r="AI193" s="1">
        <v>1</v>
      </c>
      <c r="AJ193" s="3">
        <v>45780</v>
      </c>
      <c r="AK193" s="3">
        <v>0</v>
      </c>
      <c r="AL193" s="3">
        <v>0</v>
      </c>
      <c r="AM193" s="3">
        <v>0</v>
      </c>
      <c r="AN193" s="3">
        <v>0</v>
      </c>
      <c r="AO193" s="3">
        <v>45779</v>
      </c>
      <c r="AP193" s="3">
        <v>45775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295.35106611111109</v>
      </c>
    </row>
    <row r="194" spans="1:56" ht="27.75" customHeight="1" x14ac:dyDescent="0.45">
      <c r="A194" s="3" t="s">
        <v>145</v>
      </c>
      <c r="B194" s="14" t="s">
        <v>145</v>
      </c>
      <c r="C194" s="9" t="s">
        <v>149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132</v>
      </c>
      <c r="T194" s="12">
        <v>45807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77</v>
      </c>
      <c r="AI194" s="1">
        <v>1</v>
      </c>
      <c r="AJ194" s="3">
        <v>45807</v>
      </c>
      <c r="AK194" s="3">
        <v>0</v>
      </c>
      <c r="AL194" s="3">
        <v>0</v>
      </c>
      <c r="AM194" s="3">
        <v>0</v>
      </c>
      <c r="AN194" s="3">
        <v>0</v>
      </c>
      <c r="AO194" s="3">
        <v>45806</v>
      </c>
      <c r="AP194" s="3">
        <v>45802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7.75" customHeight="1" x14ac:dyDescent="0.45">
      <c r="A195" s="3" t="s">
        <v>145</v>
      </c>
      <c r="B195" s="14" t="s">
        <v>145</v>
      </c>
      <c r="C195" s="9" t="s">
        <v>152</v>
      </c>
      <c r="D195" s="13" t="s">
        <v>59</v>
      </c>
      <c r="E195" s="9">
        <v>26</v>
      </c>
      <c r="F195" s="9">
        <v>42</v>
      </c>
      <c r="G195" s="9" t="s">
        <v>60</v>
      </c>
      <c r="H195" s="9">
        <v>0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40000</v>
      </c>
      <c r="V195" s="10">
        <v>0</v>
      </c>
      <c r="W195" s="10">
        <v>40000</v>
      </c>
      <c r="X195" s="10">
        <v>0</v>
      </c>
      <c r="Y195" s="10">
        <v>0</v>
      </c>
      <c r="Z195" s="9" t="s">
        <v>85</v>
      </c>
      <c r="AA195" s="8">
        <v>48615.600000000006</v>
      </c>
      <c r="AB195" s="8">
        <v>0</v>
      </c>
      <c r="AC195" s="8">
        <v>48615.600000000006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3925.4396133333335</v>
      </c>
    </row>
    <row r="196" spans="1:56" ht="27.75" customHeight="1" x14ac:dyDescent="0.45">
      <c r="A196" s="3" t="s">
        <v>145</v>
      </c>
      <c r="B196" s="14" t="s">
        <v>145</v>
      </c>
      <c r="C196" s="9" t="s">
        <v>202</v>
      </c>
      <c r="D196" s="13" t="s">
        <v>61</v>
      </c>
      <c r="E196" s="9">
        <v>26</v>
      </c>
      <c r="F196" s="9">
        <v>41</v>
      </c>
      <c r="G196" s="9" t="s">
        <v>60</v>
      </c>
      <c r="H196" s="9">
        <v>0</v>
      </c>
      <c r="I196" s="9">
        <v>97</v>
      </c>
      <c r="J196" s="9" t="s">
        <v>57</v>
      </c>
      <c r="K196" s="9">
        <v>5</v>
      </c>
      <c r="L196" s="9" t="s">
        <v>92</v>
      </c>
      <c r="M196" s="10">
        <v>27</v>
      </c>
      <c r="N196" s="9">
        <v>43</v>
      </c>
      <c r="O196" s="9">
        <v>40</v>
      </c>
      <c r="P196" s="10">
        <v>286.42936262399996</v>
      </c>
      <c r="Q196" s="10">
        <v>0</v>
      </c>
      <c r="R196" s="10">
        <v>286.42936262399996</v>
      </c>
      <c r="S196" s="9" t="s">
        <v>214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85</v>
      </c>
      <c r="AA196" s="8">
        <v>11874.499999999998</v>
      </c>
      <c r="AB196" s="8">
        <v>0</v>
      </c>
      <c r="AC196" s="8">
        <v>11874.499999999998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958.79990555555537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26</v>
      </c>
      <c r="F197" s="9">
        <v>43</v>
      </c>
      <c r="G197" s="9" t="s">
        <v>60</v>
      </c>
      <c r="H197" s="9">
        <v>0</v>
      </c>
      <c r="I197" s="9">
        <v>102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85</v>
      </c>
      <c r="AA197" s="8">
        <v>77463.650000000009</v>
      </c>
      <c r="AB197" s="8">
        <v>2000</v>
      </c>
      <c r="AC197" s="8">
        <v>75463.650000000009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 t="s">
        <v>145</v>
      </c>
      <c r="B198" s="14" t="s">
        <v>145</v>
      </c>
      <c r="C198" s="9" t="s">
        <v>222</v>
      </c>
      <c r="D198" s="13" t="s">
        <v>403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140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209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163</v>
      </c>
      <c r="AA198" s="8">
        <v>24866.6</v>
      </c>
      <c r="AB198" s="8">
        <v>0</v>
      </c>
      <c r="AC198" s="8">
        <v>24866.6</v>
      </c>
      <c r="AD198" s="8">
        <v>0</v>
      </c>
      <c r="AE198" s="8">
        <v>24866.6</v>
      </c>
      <c r="AF198" s="8">
        <v>0</v>
      </c>
      <c r="AG198" s="1" t="s">
        <v>122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2234.1258622222217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100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163</v>
      </c>
      <c r="AA199" s="8">
        <v>24866.6</v>
      </c>
      <c r="AB199" s="8">
        <v>0</v>
      </c>
      <c r="AC199" s="8">
        <v>24866.6</v>
      </c>
      <c r="AD199" s="8">
        <v>0</v>
      </c>
      <c r="AE199" s="8">
        <v>24866.6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7.75" customHeight="1" x14ac:dyDescent="0.45">
      <c r="A200" s="3" t="s">
        <v>145</v>
      </c>
      <c r="B200" s="14" t="s">
        <v>145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45807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242</v>
      </c>
      <c r="AA200" s="8">
        <v>12433.3</v>
      </c>
      <c r="AB200" s="8">
        <v>6978</v>
      </c>
      <c r="AC200" s="8">
        <v>5455.2999999999993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>
        <v>45807</v>
      </c>
      <c r="AK200" s="3">
        <v>0</v>
      </c>
      <c r="AL200" s="3">
        <v>0</v>
      </c>
      <c r="AM200" s="3">
        <v>0</v>
      </c>
      <c r="AN200" s="3">
        <v>0</v>
      </c>
      <c r="AO200" s="3">
        <v>45806</v>
      </c>
      <c r="AP200" s="3">
        <v>45802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542.13559111111113</v>
      </c>
    </row>
    <row r="201" spans="1:56" ht="27.75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26</v>
      </c>
      <c r="F201" s="9">
        <v>43</v>
      </c>
      <c r="G201" s="9" t="s">
        <v>60</v>
      </c>
      <c r="H201" s="9">
        <v>0</v>
      </c>
      <c r="I201" s="9">
        <v>116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 t="s">
        <v>63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242</v>
      </c>
      <c r="AA201" s="8">
        <v>24866.6</v>
      </c>
      <c r="AB201" s="8">
        <v>0</v>
      </c>
      <c r="AC201" s="8">
        <v>24866.6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2471.1874488888889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26</v>
      </c>
      <c r="F202" s="9">
        <v>43</v>
      </c>
      <c r="G202" s="9">
        <v>0</v>
      </c>
      <c r="H202" s="9">
        <v>0</v>
      </c>
      <c r="I202" s="9">
        <v>116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242</v>
      </c>
      <c r="AA202" s="8">
        <v>37299.899999999994</v>
      </c>
      <c r="AB202" s="8">
        <v>6978</v>
      </c>
      <c r="AC202" s="8">
        <v>30321.899999999998</v>
      </c>
      <c r="AD202" s="8">
        <v>0</v>
      </c>
      <c r="AE202" s="8">
        <v>0</v>
      </c>
      <c r="AF202" s="8" t="s">
        <v>58</v>
      </c>
      <c r="AG202" s="1" t="s">
        <v>123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243</v>
      </c>
      <c r="BD202" s="56">
        <v>0</v>
      </c>
    </row>
    <row r="203" spans="1:56" ht="27.75" customHeight="1" x14ac:dyDescent="0.45">
      <c r="A203" s="3">
        <v>45723</v>
      </c>
      <c r="B203" s="14" t="s">
        <v>358</v>
      </c>
      <c r="C203" s="9" t="s">
        <v>113</v>
      </c>
      <c r="D203" s="13" t="s">
        <v>158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45784</v>
      </c>
      <c r="U203" s="11">
        <v>10000</v>
      </c>
      <c r="V203" s="10">
        <v>4046</v>
      </c>
      <c r="W203" s="10">
        <v>5954</v>
      </c>
      <c r="X203" s="10">
        <v>0</v>
      </c>
      <c r="Y203" s="10">
        <v>6251.7</v>
      </c>
      <c r="Z203" s="9" t="s">
        <v>89</v>
      </c>
      <c r="AA203" s="8">
        <v>7402.7868199999994</v>
      </c>
      <c r="AB203" s="8">
        <v>7402.7868199999994</v>
      </c>
      <c r="AC203" s="8">
        <v>0</v>
      </c>
      <c r="AD203" s="8">
        <v>2567</v>
      </c>
      <c r="AE203" s="8">
        <v>4835.7868199999994</v>
      </c>
      <c r="AF203" s="8" t="s">
        <v>278</v>
      </c>
      <c r="AG203" s="1" t="s">
        <v>123</v>
      </c>
      <c r="AH203" s="1" t="s">
        <v>68</v>
      </c>
      <c r="AI203" s="1">
        <v>4</v>
      </c>
      <c r="AJ203" s="3">
        <v>45784</v>
      </c>
      <c r="AK203" s="3">
        <v>45780</v>
      </c>
      <c r="AL203" s="3">
        <v>45774</v>
      </c>
      <c r="AM203" s="3">
        <v>45781</v>
      </c>
      <c r="AN203" s="3">
        <v>45782</v>
      </c>
      <c r="AO203" s="3">
        <v>45782</v>
      </c>
      <c r="AP203" s="3">
        <v>45779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0</v>
      </c>
    </row>
    <row r="204" spans="1:56" ht="27.75" customHeight="1" x14ac:dyDescent="0.45">
      <c r="A204" s="3">
        <v>45723</v>
      </c>
      <c r="B204" s="14" t="s">
        <v>358</v>
      </c>
      <c r="C204" s="9" t="s">
        <v>113</v>
      </c>
      <c r="D204" s="13" t="s">
        <v>158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45791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89</v>
      </c>
      <c r="AA204" s="8">
        <v>24866.6</v>
      </c>
      <c r="AB204" s="8">
        <v>24866.6</v>
      </c>
      <c r="AC204" s="8">
        <v>0</v>
      </c>
      <c r="AD204" s="8">
        <v>0</v>
      </c>
      <c r="AE204" s="8">
        <v>24866.6</v>
      </c>
      <c r="AF204" s="8" t="s">
        <v>278</v>
      </c>
      <c r="AG204" s="1" t="s">
        <v>61</v>
      </c>
      <c r="AH204" s="1" t="s">
        <v>68</v>
      </c>
      <c r="AI204" s="1">
        <v>4</v>
      </c>
      <c r="AJ204" s="3">
        <v>45791</v>
      </c>
      <c r="AK204" s="3">
        <v>45787</v>
      </c>
      <c r="AL204" s="3">
        <v>45781</v>
      </c>
      <c r="AM204" s="3">
        <v>45788</v>
      </c>
      <c r="AN204" s="3">
        <v>45789</v>
      </c>
      <c r="AO204" s="3">
        <v>45789</v>
      </c>
      <c r="AP204" s="3">
        <v>45786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0</v>
      </c>
    </row>
    <row r="205" spans="1:56" ht="27.75" customHeight="1" x14ac:dyDescent="0.45">
      <c r="A205" s="3">
        <v>45723</v>
      </c>
      <c r="B205" s="14" t="s">
        <v>359</v>
      </c>
      <c r="C205" s="9" t="s">
        <v>113</v>
      </c>
      <c r="D205" s="13" t="s">
        <v>158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45790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89</v>
      </c>
      <c r="AA205" s="8">
        <v>37299.899999999994</v>
      </c>
      <c r="AB205" s="8">
        <v>37299.899999999994</v>
      </c>
      <c r="AC205" s="8">
        <v>0</v>
      </c>
      <c r="AD205" s="8">
        <v>0</v>
      </c>
      <c r="AE205" s="8">
        <v>37299.899999999994</v>
      </c>
      <c r="AF205" s="8" t="s">
        <v>278</v>
      </c>
      <c r="AG205" s="1" t="s">
        <v>122</v>
      </c>
      <c r="AH205" s="1" t="s">
        <v>68</v>
      </c>
      <c r="AI205" s="1">
        <v>4</v>
      </c>
      <c r="AJ205" s="3">
        <v>45790</v>
      </c>
      <c r="AK205" s="3">
        <v>45786</v>
      </c>
      <c r="AL205" s="3">
        <v>45780</v>
      </c>
      <c r="AM205" s="3">
        <v>45787</v>
      </c>
      <c r="AN205" s="3">
        <v>45788</v>
      </c>
      <c r="AO205" s="3">
        <v>45788</v>
      </c>
      <c r="AP205" s="3">
        <v>45785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0</v>
      </c>
    </row>
    <row r="206" spans="1:56" ht="27.75" customHeight="1" x14ac:dyDescent="0.45">
      <c r="A206" s="3">
        <v>45723</v>
      </c>
      <c r="B206" s="14" t="s">
        <v>360</v>
      </c>
      <c r="C206" s="9" t="s">
        <v>113</v>
      </c>
      <c r="D206" s="13" t="s">
        <v>158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45797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37299.899999999994</v>
      </c>
      <c r="AC206" s="8">
        <v>0</v>
      </c>
      <c r="AD206" s="8">
        <v>0</v>
      </c>
      <c r="AE206" s="8">
        <v>37299.899999999994</v>
      </c>
      <c r="AF206" s="8" t="s">
        <v>278</v>
      </c>
      <c r="AG206" s="1" t="s">
        <v>122</v>
      </c>
      <c r="AH206" s="1" t="s">
        <v>68</v>
      </c>
      <c r="AI206" s="1">
        <v>4</v>
      </c>
      <c r="AJ206" s="3">
        <v>45797</v>
      </c>
      <c r="AK206" s="3">
        <v>45793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0</v>
      </c>
    </row>
    <row r="207" spans="1:56" ht="27.75" customHeight="1" x14ac:dyDescent="0.45">
      <c r="A207" s="3" t="s">
        <v>145</v>
      </c>
      <c r="B207" s="14" t="s">
        <v>145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278</v>
      </c>
      <c r="AG207" s="1" t="s">
        <v>123</v>
      </c>
      <c r="AH207" s="1" t="s">
        <v>68</v>
      </c>
      <c r="AI207" s="1">
        <v>4</v>
      </c>
      <c r="AJ207" s="3">
        <v>45807</v>
      </c>
      <c r="AK207" s="3">
        <v>45803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131735.78681999998</v>
      </c>
      <c r="AB208" s="8">
        <v>106869.18681999999</v>
      </c>
      <c r="AC208" s="8">
        <v>24866.6</v>
      </c>
      <c r="AD208" s="8">
        <v>2567</v>
      </c>
      <c r="AE208" s="8">
        <v>129168.78681999998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7.75" customHeight="1" x14ac:dyDescent="0.45">
      <c r="A209" s="3">
        <v>45768</v>
      </c>
      <c r="B209" s="14" t="s">
        <v>529</v>
      </c>
      <c r="C209" s="9" t="s">
        <v>164</v>
      </c>
      <c r="D209" s="13" t="s">
        <v>165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45797</v>
      </c>
      <c r="U209" s="11">
        <v>50000</v>
      </c>
      <c r="V209" s="10">
        <v>5677</v>
      </c>
      <c r="W209" s="10">
        <v>44323</v>
      </c>
      <c r="X209" s="10">
        <v>0</v>
      </c>
      <c r="Y209" s="10">
        <v>46539.15</v>
      </c>
      <c r="Z209" s="9" t="s">
        <v>136</v>
      </c>
      <c r="AA209" s="8">
        <v>52631.34635</v>
      </c>
      <c r="AB209" s="8">
        <v>12718</v>
      </c>
      <c r="AC209" s="8">
        <v>39913.34635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166</v>
      </c>
      <c r="AI209" s="1">
        <v>2</v>
      </c>
      <c r="AJ209" s="3">
        <v>45797</v>
      </c>
      <c r="AK209" s="3">
        <v>0</v>
      </c>
      <c r="AL209" s="3">
        <v>45788</v>
      </c>
      <c r="AM209" s="3">
        <v>45795</v>
      </c>
      <c r="AN209" s="3">
        <v>0</v>
      </c>
      <c r="AO209" s="3">
        <v>45796</v>
      </c>
      <c r="AP209" s="3">
        <v>45792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4485.8166481138887</v>
      </c>
    </row>
    <row r="210" spans="1:56" ht="27.75" customHeight="1" x14ac:dyDescent="0.45">
      <c r="A210" s="3" t="s">
        <v>145</v>
      </c>
      <c r="B210" s="14" t="s">
        <v>145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45807</v>
      </c>
      <c r="U210" s="11">
        <v>10000</v>
      </c>
      <c r="V210" s="10">
        <v>0</v>
      </c>
      <c r="W210" s="10">
        <v>10000</v>
      </c>
      <c r="X210" s="10">
        <v>0</v>
      </c>
      <c r="Y210" s="10">
        <v>0</v>
      </c>
      <c r="Z210" s="9" t="s">
        <v>136</v>
      </c>
      <c r="AA210" s="8">
        <v>13550.900000000001</v>
      </c>
      <c r="AB210" s="8">
        <v>0</v>
      </c>
      <c r="AC210" s="8">
        <v>13550.900000000001</v>
      </c>
      <c r="AD210" s="8">
        <v>0</v>
      </c>
      <c r="AE210" s="8">
        <v>13550.900000000001</v>
      </c>
      <c r="AF210" s="8">
        <v>0</v>
      </c>
      <c r="AG210" s="1">
        <v>0</v>
      </c>
      <c r="AH210" s="1" t="s">
        <v>77</v>
      </c>
      <c r="AI210" s="1">
        <v>1</v>
      </c>
      <c r="AJ210" s="3">
        <v>45807</v>
      </c>
      <c r="AK210" s="3">
        <v>0</v>
      </c>
      <c r="AL210" s="3">
        <v>0</v>
      </c>
      <c r="AM210" s="3">
        <v>0</v>
      </c>
      <c r="AN210" s="3">
        <v>0</v>
      </c>
      <c r="AO210" s="3">
        <v>45806</v>
      </c>
      <c r="AP210" s="3">
        <v>45802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1522.9705944444447</v>
      </c>
    </row>
    <row r="211" spans="1:56" ht="27.7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136</v>
      </c>
      <c r="AA211" s="8">
        <v>66182.246350000001</v>
      </c>
      <c r="AB211" s="8">
        <v>12718</v>
      </c>
      <c r="AC211" s="8">
        <v>53464.246350000001</v>
      </c>
      <c r="AD211" s="8">
        <v>0</v>
      </c>
      <c r="AE211" s="8">
        <v>13550.900000000001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167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A63B-87ED-4FA5-9F38-81F11BCD2F85}">
  <sheetPr>
    <tabColor rgb="FFFFFF00"/>
  </sheetPr>
  <dimension ref="A1:BD230"/>
  <sheetViews>
    <sheetView zoomScale="80" zoomScaleNormal="80" workbookViewId="0">
      <selection activeCell="F18" sqref="F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45776</v>
      </c>
      <c r="E3" s="81" t="s">
        <v>52</v>
      </c>
      <c r="F3" s="81"/>
      <c r="G3" s="82">
        <v>10.43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83.572031999999979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18594.070000000003</v>
      </c>
      <c r="AC10" s="8">
        <v>0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18594.070000000003</v>
      </c>
      <c r="AC11" s="8">
        <v>0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124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45754</v>
      </c>
      <c r="B16" s="14" t="s">
        <v>418</v>
      </c>
      <c r="C16" s="9" t="s">
        <v>339</v>
      </c>
      <c r="D16" s="13" t="s">
        <v>255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20800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45754</v>
      </c>
      <c r="B17" s="14" t="s">
        <v>418</v>
      </c>
      <c r="C17" s="9" t="s">
        <v>339</v>
      </c>
      <c r="D17" s="13" t="s">
        <v>256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10400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132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124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186</v>
      </c>
      <c r="AA19" s="8">
        <v>20605.75</v>
      </c>
      <c r="AB19" s="8">
        <v>6371</v>
      </c>
      <c r="AC19" s="8">
        <v>14234.75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1033.7591777777779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132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186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897.86121333333347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45755</v>
      </c>
      <c r="B22" s="14" t="s">
        <v>426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186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419</v>
      </c>
      <c r="AZ22" s="2">
        <v>0</v>
      </c>
      <c r="BA22" s="2">
        <v>0</v>
      </c>
      <c r="BB22" s="2">
        <v>0</v>
      </c>
      <c r="BC22" s="1" t="s">
        <v>104</v>
      </c>
      <c r="BD22" s="56">
        <v>766.98652800000013</v>
      </c>
    </row>
    <row r="23" spans="1:56" ht="27.75" customHeight="1" x14ac:dyDescent="0.45">
      <c r="A23" s="3">
        <v>45755</v>
      </c>
      <c r="B23" s="14" t="s">
        <v>428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7.75" customHeight="1" x14ac:dyDescent="0.45">
      <c r="A24" s="3">
        <v>45755</v>
      </c>
      <c r="B24" s="14" t="s">
        <v>427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186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7.75" customHeight="1" x14ac:dyDescent="0.45">
      <c r="A25" s="3" t="s">
        <v>145</v>
      </c>
      <c r="B25" s="14" t="s">
        <v>145</v>
      </c>
      <c r="C25" s="9" t="s">
        <v>339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186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7.75" customHeight="1" x14ac:dyDescent="0.45">
      <c r="A26" s="3" t="s">
        <v>145</v>
      </c>
      <c r="B26" s="14" t="s">
        <v>145</v>
      </c>
      <c r="C26" s="9" t="s">
        <v>559</v>
      </c>
      <c r="D26" s="13" t="s">
        <v>560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360.15901777777782</v>
      </c>
    </row>
    <row r="27" spans="1:56" ht="27.75" customHeight="1" x14ac:dyDescent="0.45">
      <c r="A27" s="3" t="s">
        <v>145</v>
      </c>
      <c r="B27" s="14" t="s">
        <v>145</v>
      </c>
      <c r="C27" s="9" t="s">
        <v>146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253</v>
      </c>
      <c r="D28" s="13" t="s">
        <v>254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124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186</v>
      </c>
      <c r="AA29" s="8">
        <v>189866.27</v>
      </c>
      <c r="AB29" s="8">
        <v>6371</v>
      </c>
      <c r="AC29" s="8">
        <v>183495.27</v>
      </c>
      <c r="AD29" s="8">
        <v>0</v>
      </c>
      <c r="AE29" s="8">
        <v>0</v>
      </c>
      <c r="AF29" s="8" t="s">
        <v>58</v>
      </c>
      <c r="AG29" s="1" t="s">
        <v>122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7.75" customHeight="1" x14ac:dyDescent="0.45">
      <c r="A30" s="3">
        <v>45756</v>
      </c>
      <c r="B30" s="14" t="s">
        <v>429</v>
      </c>
      <c r="C30" s="9" t="s">
        <v>73</v>
      </c>
      <c r="D30" s="13" t="s">
        <v>434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45777</v>
      </c>
      <c r="U30" s="11">
        <v>5000</v>
      </c>
      <c r="V30" s="10">
        <v>22</v>
      </c>
      <c r="W30" s="10">
        <v>4978</v>
      </c>
      <c r="X30" s="10">
        <v>5474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435</v>
      </c>
      <c r="AG30" s="1" t="s">
        <v>122</v>
      </c>
      <c r="AH30" s="1" t="s">
        <v>74</v>
      </c>
      <c r="AI30" s="1">
        <v>2</v>
      </c>
      <c r="AJ30" s="3">
        <v>45777</v>
      </c>
      <c r="AK30" s="3">
        <v>0</v>
      </c>
      <c r="AL30" s="3">
        <v>45768</v>
      </c>
      <c r="AM30" s="3">
        <v>45775</v>
      </c>
      <c r="AN30" s="3">
        <v>45776</v>
      </c>
      <c r="AO30" s="3">
        <v>45776</v>
      </c>
      <c r="AP30" s="3">
        <v>45772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45756</v>
      </c>
      <c r="B31" s="14" t="s">
        <v>429</v>
      </c>
      <c r="C31" s="9" t="s">
        <v>73</v>
      </c>
      <c r="D31" s="13" t="s">
        <v>407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45777</v>
      </c>
      <c r="U31" s="11">
        <v>5000</v>
      </c>
      <c r="V31" s="10">
        <v>0</v>
      </c>
      <c r="W31" s="10">
        <v>5000</v>
      </c>
      <c r="X31" s="10">
        <v>5255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435</v>
      </c>
      <c r="AG31" s="1" t="s">
        <v>125</v>
      </c>
      <c r="AH31" s="1" t="s">
        <v>74</v>
      </c>
      <c r="AI31" s="1">
        <v>2</v>
      </c>
      <c r="AJ31" s="3">
        <v>45777</v>
      </c>
      <c r="AK31" s="3">
        <v>0</v>
      </c>
      <c r="AL31" s="3">
        <v>45768</v>
      </c>
      <c r="AM31" s="3">
        <v>45775</v>
      </c>
      <c r="AN31" s="3">
        <v>45776</v>
      </c>
      <c r="AO31" s="3">
        <v>45776</v>
      </c>
      <c r="AP31" s="3">
        <v>45772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45756</v>
      </c>
      <c r="B32" s="14" t="s">
        <v>429</v>
      </c>
      <c r="C32" s="9" t="s">
        <v>73</v>
      </c>
      <c r="D32" s="13" t="s">
        <v>347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45777</v>
      </c>
      <c r="U32" s="11">
        <v>5000</v>
      </c>
      <c r="V32" s="10">
        <v>5104</v>
      </c>
      <c r="W32" s="10">
        <v>0</v>
      </c>
      <c r="X32" s="10">
        <v>5100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435</v>
      </c>
      <c r="AG32" s="1" t="s">
        <v>123</v>
      </c>
      <c r="AH32" s="1" t="s">
        <v>74</v>
      </c>
      <c r="AI32" s="1">
        <v>2</v>
      </c>
      <c r="AJ32" s="3">
        <v>45777</v>
      </c>
      <c r="AK32" s="3">
        <v>0</v>
      </c>
      <c r="AL32" s="3">
        <v>45768</v>
      </c>
      <c r="AM32" s="3">
        <v>45775</v>
      </c>
      <c r="AN32" s="3">
        <v>45776</v>
      </c>
      <c r="AO32" s="3">
        <v>45776</v>
      </c>
      <c r="AP32" s="3">
        <v>45772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429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45777</v>
      </c>
      <c r="U33" s="11">
        <v>5000</v>
      </c>
      <c r="V33" s="10">
        <v>4800</v>
      </c>
      <c r="W33" s="10">
        <v>200</v>
      </c>
      <c r="X33" s="10">
        <v>5000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435</v>
      </c>
      <c r="AG33" s="1" t="s">
        <v>123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436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5238.75</v>
      </c>
      <c r="AC34" s="8">
        <v>0</v>
      </c>
      <c r="AD34" s="8">
        <v>0</v>
      </c>
      <c r="AE34" s="8">
        <v>0</v>
      </c>
      <c r="AF34" s="8" t="s">
        <v>435</v>
      </c>
      <c r="AG34" s="1" t="s">
        <v>123</v>
      </c>
      <c r="AH34" s="1" t="s">
        <v>77</v>
      </c>
      <c r="AI34" s="1">
        <v>1</v>
      </c>
      <c r="AJ34" s="3">
        <v>45777</v>
      </c>
      <c r="AK34" s="3">
        <v>0</v>
      </c>
      <c r="AL34" s="3">
        <v>0</v>
      </c>
      <c r="AM34" s="3">
        <v>0</v>
      </c>
      <c r="AN34" s="3">
        <v>0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429</v>
      </c>
      <c r="C35" s="9" t="s">
        <v>73</v>
      </c>
      <c r="D35" s="13" t="s">
        <v>189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192</v>
      </c>
      <c r="AA35" s="8">
        <v>8801.1</v>
      </c>
      <c r="AB35" s="8">
        <v>5855</v>
      </c>
      <c r="AC35" s="8">
        <v>2946.1000000000004</v>
      </c>
      <c r="AD35" s="8">
        <v>0</v>
      </c>
      <c r="AE35" s="8">
        <v>0</v>
      </c>
      <c r="AF35" s="8" t="s">
        <v>437</v>
      </c>
      <c r="AG35" s="1" t="s">
        <v>123</v>
      </c>
      <c r="AH35" s="1" t="s">
        <v>74</v>
      </c>
      <c r="AI35" s="1">
        <v>2</v>
      </c>
      <c r="AJ35" s="3">
        <v>45780</v>
      </c>
      <c r="AK35" s="3">
        <v>0</v>
      </c>
      <c r="AL35" s="3">
        <v>45771</v>
      </c>
      <c r="AM35" s="3">
        <v>45778</v>
      </c>
      <c r="AN35" s="3">
        <v>45779</v>
      </c>
      <c r="AO35" s="3">
        <v>45779</v>
      </c>
      <c r="AP35" s="3">
        <v>45775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221.91334577777783</v>
      </c>
    </row>
    <row r="36" spans="1:56" ht="27.75" customHeight="1" x14ac:dyDescent="0.45">
      <c r="A36" s="3">
        <v>45756</v>
      </c>
      <c r="B36" s="14" t="s">
        <v>429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437</v>
      </c>
      <c r="AG36" s="1" t="s">
        <v>123</v>
      </c>
      <c r="AH36" s="1" t="s">
        <v>74</v>
      </c>
      <c r="AI36" s="1">
        <v>2</v>
      </c>
      <c r="AJ36" s="3">
        <v>45780</v>
      </c>
      <c r="AK36" s="3">
        <v>0</v>
      </c>
      <c r="AL36" s="3">
        <v>45771</v>
      </c>
      <c r="AM36" s="3">
        <v>45778</v>
      </c>
      <c r="AN36" s="3">
        <v>45779</v>
      </c>
      <c r="AO36" s="3">
        <v>45779</v>
      </c>
      <c r="AP36" s="3">
        <v>45775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45756</v>
      </c>
      <c r="B37" s="14" t="s">
        <v>432</v>
      </c>
      <c r="C37" s="9" t="s">
        <v>73</v>
      </c>
      <c r="D37" s="13" t="s">
        <v>438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437</v>
      </c>
      <c r="AG37" s="1" t="s">
        <v>123</v>
      </c>
      <c r="AH37" s="1" t="s">
        <v>74</v>
      </c>
      <c r="AI37" s="1">
        <v>2</v>
      </c>
      <c r="AJ37" s="3">
        <v>45780</v>
      </c>
      <c r="AK37" s="3">
        <v>0</v>
      </c>
      <c r="AL37" s="3">
        <v>45771</v>
      </c>
      <c r="AM37" s="3">
        <v>45778</v>
      </c>
      <c r="AN37" s="3">
        <v>45779</v>
      </c>
      <c r="AO37" s="3">
        <v>45779</v>
      </c>
      <c r="AP37" s="3">
        <v>45775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223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498</v>
      </c>
      <c r="AG38" s="1" t="s">
        <v>123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662.93796800000007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498</v>
      </c>
      <c r="AG39" s="1" t="s">
        <v>123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267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45780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192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498</v>
      </c>
      <c r="AG40" s="1" t="s">
        <v>123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662.93796800000007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45783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45783</v>
      </c>
      <c r="AK41" s="3">
        <v>0</v>
      </c>
      <c r="AL41" s="3">
        <v>45774</v>
      </c>
      <c r="AM41" s="3">
        <v>45781</v>
      </c>
      <c r="AN41" s="3">
        <v>45782</v>
      </c>
      <c r="AO41" s="3">
        <v>45782</v>
      </c>
      <c r="AP41" s="3">
        <v>45778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45783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45783</v>
      </c>
      <c r="AK42" s="3">
        <v>0</v>
      </c>
      <c r="AL42" s="3">
        <v>45774</v>
      </c>
      <c r="AM42" s="3">
        <v>45781</v>
      </c>
      <c r="AN42" s="3">
        <v>45782</v>
      </c>
      <c r="AO42" s="3">
        <v>45782</v>
      </c>
      <c r="AP42" s="3">
        <v>45778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 t="s">
        <v>500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45783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499</v>
      </c>
      <c r="AG43" s="1" t="s">
        <v>123</v>
      </c>
      <c r="AH43" s="1" t="s">
        <v>74</v>
      </c>
      <c r="AI43" s="1">
        <v>2</v>
      </c>
      <c r="AJ43" s="3">
        <v>45783</v>
      </c>
      <c r="AK43" s="3">
        <v>0</v>
      </c>
      <c r="AL43" s="3">
        <v>45774</v>
      </c>
      <c r="AM43" s="3">
        <v>45781</v>
      </c>
      <c r="AN43" s="3">
        <v>45782</v>
      </c>
      <c r="AO43" s="3">
        <v>45782</v>
      </c>
      <c r="AP43" s="3">
        <v>45778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241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45783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189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45785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501</v>
      </c>
      <c r="AG45" s="1" t="s">
        <v>123</v>
      </c>
      <c r="AH45" s="1" t="s">
        <v>74</v>
      </c>
      <c r="AI45" s="1">
        <v>2</v>
      </c>
      <c r="AJ45" s="3">
        <v>45785</v>
      </c>
      <c r="AK45" s="3">
        <v>0</v>
      </c>
      <c r="AL45" s="3">
        <v>45776</v>
      </c>
      <c r="AM45" s="3">
        <v>45783</v>
      </c>
      <c r="AN45" s="3">
        <v>45784</v>
      </c>
      <c r="AO45" s="3">
        <v>45784</v>
      </c>
      <c r="AP45" s="3">
        <v>45780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662.93796800000007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502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45785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501</v>
      </c>
      <c r="AG46" s="1" t="s">
        <v>123</v>
      </c>
      <c r="AH46" s="1" t="s">
        <v>74</v>
      </c>
      <c r="AI46" s="1">
        <v>2</v>
      </c>
      <c r="AJ46" s="3">
        <v>45785</v>
      </c>
      <c r="AK46" s="3">
        <v>0</v>
      </c>
      <c r="AL46" s="3">
        <v>45776</v>
      </c>
      <c r="AM46" s="3">
        <v>45783</v>
      </c>
      <c r="AN46" s="3">
        <v>45784</v>
      </c>
      <c r="AO46" s="3">
        <v>45784</v>
      </c>
      <c r="AP46" s="3">
        <v>45780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249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45785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45785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 t="s">
        <v>503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504</v>
      </c>
      <c r="AG48" s="1" t="s">
        <v>123</v>
      </c>
      <c r="AH48" s="1" t="s">
        <v>74</v>
      </c>
      <c r="AI48" s="1">
        <v>2</v>
      </c>
      <c r="AJ48" s="3">
        <v>45790</v>
      </c>
      <c r="AK48" s="3">
        <v>0</v>
      </c>
      <c r="AL48" s="3">
        <v>45781</v>
      </c>
      <c r="AM48" s="3">
        <v>45788</v>
      </c>
      <c r="AN48" s="3">
        <v>45789</v>
      </c>
      <c r="AO48" s="3">
        <v>45789</v>
      </c>
      <c r="AP48" s="3">
        <v>45785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228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45790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504</v>
      </c>
      <c r="AG49" s="1" t="s">
        <v>123</v>
      </c>
      <c r="AH49" s="1" t="s">
        <v>74</v>
      </c>
      <c r="AI49" s="1">
        <v>2</v>
      </c>
      <c r="AJ49" s="3">
        <v>45790</v>
      </c>
      <c r="AK49" s="3">
        <v>0</v>
      </c>
      <c r="AL49" s="3">
        <v>45781</v>
      </c>
      <c r="AM49" s="3">
        <v>45788</v>
      </c>
      <c r="AN49" s="3">
        <v>45789</v>
      </c>
      <c r="AO49" s="3">
        <v>45789</v>
      </c>
      <c r="AP49" s="3">
        <v>45785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225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45790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504</v>
      </c>
      <c r="AG50" s="1" t="s">
        <v>123</v>
      </c>
      <c r="AH50" s="1" t="s">
        <v>74</v>
      </c>
      <c r="AI50" s="1">
        <v>2</v>
      </c>
      <c r="AJ50" s="3">
        <v>45790</v>
      </c>
      <c r="AK50" s="3">
        <v>0</v>
      </c>
      <c r="AL50" s="3">
        <v>45781</v>
      </c>
      <c r="AM50" s="3">
        <v>45788</v>
      </c>
      <c r="AN50" s="3">
        <v>45789</v>
      </c>
      <c r="AO50" s="3">
        <v>45789</v>
      </c>
      <c r="AP50" s="3">
        <v>45785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662.93796800000007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504</v>
      </c>
      <c r="AG51" s="1" t="s">
        <v>123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267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505</v>
      </c>
      <c r="AG52" s="1" t="s">
        <v>125</v>
      </c>
      <c r="AH52" s="1" t="s">
        <v>74</v>
      </c>
      <c r="AI52" s="1">
        <v>2</v>
      </c>
      <c r="AJ52" s="3">
        <v>45792</v>
      </c>
      <c r="AK52" s="3">
        <v>0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506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192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505</v>
      </c>
      <c r="AG53" s="1" t="s">
        <v>61</v>
      </c>
      <c r="AH53" s="1" t="s">
        <v>74</v>
      </c>
      <c r="AI53" s="1">
        <v>2</v>
      </c>
      <c r="AJ53" s="3">
        <v>45792</v>
      </c>
      <c r="AK53" s="3">
        <v>0</v>
      </c>
      <c r="AL53" s="3">
        <v>45783</v>
      </c>
      <c r="AM53" s="3">
        <v>45790</v>
      </c>
      <c r="AN53" s="3">
        <v>45791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331.46898400000003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 t="s">
        <v>433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505</v>
      </c>
      <c r="AG54" s="1" t="s">
        <v>122</v>
      </c>
      <c r="AH54" s="1" t="s">
        <v>74</v>
      </c>
      <c r="AI54" s="1">
        <v>2</v>
      </c>
      <c r="AJ54" s="3">
        <v>45792</v>
      </c>
      <c r="AK54" s="3">
        <v>0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331.46898400000003</v>
      </c>
    </row>
    <row r="55" spans="1:56" ht="27.75" customHeight="1" x14ac:dyDescent="0.45">
      <c r="A55" s="3">
        <v>45769</v>
      </c>
      <c r="B55" s="14" t="s">
        <v>507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45792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192</v>
      </c>
      <c r="AA55" s="8">
        <v>10477.5</v>
      </c>
      <c r="AB55" s="8">
        <v>0</v>
      </c>
      <c r="AC55" s="8">
        <v>10477.5</v>
      </c>
      <c r="AD55" s="8">
        <v>0</v>
      </c>
      <c r="AE55" s="8">
        <v>0</v>
      </c>
      <c r="AF55" s="8" t="s">
        <v>505</v>
      </c>
      <c r="AG55" s="1" t="s">
        <v>123</v>
      </c>
      <c r="AH55" s="1" t="s">
        <v>77</v>
      </c>
      <c r="AI55" s="1">
        <v>1</v>
      </c>
      <c r="AJ55" s="3">
        <v>45792</v>
      </c>
      <c r="AK55" s="3">
        <v>0</v>
      </c>
      <c r="AL55" s="3">
        <v>0</v>
      </c>
      <c r="AM55" s="3">
        <v>0</v>
      </c>
      <c r="AN55" s="3">
        <v>0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789.21186666666665</v>
      </c>
    </row>
    <row r="56" spans="1:56" ht="27.75" customHeight="1" x14ac:dyDescent="0.45">
      <c r="A56" s="3" t="s">
        <v>145</v>
      </c>
      <c r="B56" s="14" t="s">
        <v>145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45807</v>
      </c>
      <c r="U56" s="11">
        <v>150000</v>
      </c>
      <c r="V56" s="10">
        <v>0</v>
      </c>
      <c r="W56" s="10">
        <v>150000</v>
      </c>
      <c r="X56" s="10">
        <v>0</v>
      </c>
      <c r="Y56" s="10">
        <v>157500</v>
      </c>
      <c r="Z56" s="9" t="s">
        <v>192</v>
      </c>
      <c r="AA56" s="8">
        <v>132016.5</v>
      </c>
      <c r="AB56" s="8">
        <v>0</v>
      </c>
      <c r="AC56" s="8">
        <v>132016.5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9944.0695200000009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192</v>
      </c>
      <c r="AA57" s="8">
        <v>271227.55000000005</v>
      </c>
      <c r="AB57" s="8">
        <v>11093.75</v>
      </c>
      <c r="AC57" s="8">
        <v>260133.80000000005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194</v>
      </c>
      <c r="BD57" s="56">
        <v>0</v>
      </c>
    </row>
    <row r="58" spans="1:56" ht="27.75" customHeight="1" x14ac:dyDescent="0.45">
      <c r="A58" s="3" t="s">
        <v>145</v>
      </c>
      <c r="B58" s="14" t="s">
        <v>145</v>
      </c>
      <c r="C58" s="9" t="s">
        <v>279</v>
      </c>
      <c r="D58" s="13" t="s">
        <v>561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132</v>
      </c>
      <c r="T58" s="12">
        <v>45807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280</v>
      </c>
      <c r="AA58" s="8">
        <v>11525.250000000002</v>
      </c>
      <c r="AB58" s="8">
        <v>0</v>
      </c>
      <c r="AC58" s="8">
        <v>11525.250000000002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>
        <v>0</v>
      </c>
      <c r="AI58" s="1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778.59466666666697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280</v>
      </c>
      <c r="AA59" s="8">
        <v>11525.250000000002</v>
      </c>
      <c r="AB59" s="8">
        <v>0</v>
      </c>
      <c r="AC59" s="8">
        <v>11525.250000000002</v>
      </c>
      <c r="AD59" s="8">
        <v>0</v>
      </c>
      <c r="AE59" s="8">
        <v>11525.250000000002</v>
      </c>
      <c r="AF59" s="8" t="s">
        <v>58</v>
      </c>
      <c r="AG59" s="1" t="s">
        <v>123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281</v>
      </c>
      <c r="BD59" s="56">
        <v>0</v>
      </c>
    </row>
    <row r="60" spans="1:56" ht="27.75" customHeight="1" x14ac:dyDescent="0.45">
      <c r="A60" s="3">
        <v>45721</v>
      </c>
      <c r="B60" s="14" t="s">
        <v>353</v>
      </c>
      <c r="C60" s="9" t="s">
        <v>151</v>
      </c>
      <c r="D60" s="13" t="s">
        <v>386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400</v>
      </c>
      <c r="V60" s="10">
        <v>268</v>
      </c>
      <c r="W60" s="10">
        <v>132</v>
      </c>
      <c r="X60" s="10">
        <v>6781</v>
      </c>
      <c r="Y60" s="10">
        <v>0</v>
      </c>
      <c r="Z60" s="9" t="s">
        <v>116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125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229</v>
      </c>
      <c r="BD60" s="56">
        <v>0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230</v>
      </c>
      <c r="BD61" s="56">
        <v>0</v>
      </c>
    </row>
    <row r="62" spans="1:56" ht="27.75" customHeight="1" x14ac:dyDescent="0.45">
      <c r="A62" s="3" t="s">
        <v>145</v>
      </c>
      <c r="B62" s="14" t="s">
        <v>145</v>
      </c>
      <c r="C62" s="9" t="s">
        <v>562</v>
      </c>
      <c r="D62" s="13" t="s">
        <v>563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45807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150</v>
      </c>
      <c r="AA62" s="8">
        <v>18719.800000000003</v>
      </c>
      <c r="AB62" s="8">
        <v>0</v>
      </c>
      <c r="AC62" s="8">
        <v>18719.800000000003</v>
      </c>
      <c r="AD62" s="8">
        <v>0</v>
      </c>
      <c r="AE62" s="8">
        <v>0</v>
      </c>
      <c r="AF62" s="8">
        <v>0</v>
      </c>
      <c r="AG62" s="1" t="s">
        <v>123</v>
      </c>
      <c r="AH62" s="1" t="s">
        <v>74</v>
      </c>
      <c r="AI62" s="1">
        <v>2</v>
      </c>
      <c r="AJ62" s="3">
        <v>45807</v>
      </c>
      <c r="AK62" s="3">
        <v>0</v>
      </c>
      <c r="AL62" s="3">
        <v>45798</v>
      </c>
      <c r="AM62" s="3">
        <v>45805</v>
      </c>
      <c r="AN62" s="3">
        <v>45806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1149.1877222222222</v>
      </c>
    </row>
    <row r="63" spans="1:56" ht="27.75" customHeight="1" x14ac:dyDescent="0.45">
      <c r="A63" s="3" t="s">
        <v>145</v>
      </c>
      <c r="B63" s="14" t="s">
        <v>145</v>
      </c>
      <c r="C63" s="9" t="s">
        <v>191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45807</v>
      </c>
      <c r="U63" s="11">
        <v>20000</v>
      </c>
      <c r="V63" s="10">
        <v>0</v>
      </c>
      <c r="W63" s="10">
        <v>20000</v>
      </c>
      <c r="X63" s="10">
        <v>0</v>
      </c>
      <c r="Y63" s="10">
        <v>0</v>
      </c>
      <c r="Z63" s="9" t="s">
        <v>150</v>
      </c>
      <c r="AA63" s="8">
        <v>17602.2</v>
      </c>
      <c r="AB63" s="8">
        <v>0</v>
      </c>
      <c r="AC63" s="8">
        <v>17602.2</v>
      </c>
      <c r="AD63" s="8">
        <v>0</v>
      </c>
      <c r="AE63" s="8">
        <v>0</v>
      </c>
      <c r="AF63" s="8">
        <v>0</v>
      </c>
      <c r="AG63" s="1" t="s">
        <v>123</v>
      </c>
      <c r="AH63" s="1" t="s">
        <v>77</v>
      </c>
      <c r="AI63" s="1">
        <v>1</v>
      </c>
      <c r="AJ63" s="3">
        <v>45807</v>
      </c>
      <c r="AK63" s="3">
        <v>0</v>
      </c>
      <c r="AL63" s="3">
        <v>0</v>
      </c>
      <c r="AM63" s="3">
        <v>0</v>
      </c>
      <c r="AN63" s="3">
        <v>0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1080.5795000000001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150</v>
      </c>
      <c r="AA64" s="8">
        <v>36322</v>
      </c>
      <c r="AB64" s="8">
        <v>0</v>
      </c>
      <c r="AC64" s="8">
        <v>36322</v>
      </c>
      <c r="AD64" s="8">
        <v>0</v>
      </c>
      <c r="AE64" s="8">
        <v>0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45772</v>
      </c>
      <c r="B65" s="14" t="s">
        <v>564</v>
      </c>
      <c r="C65" s="9" t="s">
        <v>545</v>
      </c>
      <c r="D65" s="13" t="s">
        <v>546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21</v>
      </c>
      <c r="N65" s="9">
        <v>40</v>
      </c>
      <c r="O65" s="9">
        <v>40</v>
      </c>
      <c r="P65" s="10">
        <v>103.61785728</v>
      </c>
      <c r="Q65" s="10">
        <v>0</v>
      </c>
      <c r="R65" s="10">
        <v>103.61785728</v>
      </c>
      <c r="S65" s="9" t="s">
        <v>71</v>
      </c>
      <c r="T65" s="12">
        <v>45785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79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0</v>
      </c>
      <c r="AF65" s="8">
        <v>0</v>
      </c>
      <c r="AG65" s="1" t="s">
        <v>122</v>
      </c>
      <c r="AH65" s="1" t="s">
        <v>72</v>
      </c>
      <c r="AI65" s="1">
        <v>3</v>
      </c>
      <c r="AJ65" s="3">
        <v>45785</v>
      </c>
      <c r="AK65" s="3">
        <v>0</v>
      </c>
      <c r="AL65" s="3">
        <v>45775</v>
      </c>
      <c r="AM65" s="3">
        <v>45782</v>
      </c>
      <c r="AN65" s="3">
        <v>45783</v>
      </c>
      <c r="AO65" s="3">
        <v>45783</v>
      </c>
      <c r="AP65" s="3">
        <v>45780</v>
      </c>
      <c r="AQ65" s="3">
        <v>45784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387.24840000000006</v>
      </c>
    </row>
    <row r="66" spans="1:56" ht="27.75" customHeight="1" x14ac:dyDescent="0.45">
      <c r="A66" s="3">
        <v>45772</v>
      </c>
      <c r="B66" s="14" t="s">
        <v>564</v>
      </c>
      <c r="C66" s="9" t="s">
        <v>545</v>
      </c>
      <c r="D66" s="13" t="s">
        <v>547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 t="s">
        <v>92</v>
      </c>
      <c r="M66" s="10">
        <v>21</v>
      </c>
      <c r="N66" s="9">
        <v>40</v>
      </c>
      <c r="O66" s="9">
        <v>40</v>
      </c>
      <c r="P66" s="10">
        <v>103.61785728</v>
      </c>
      <c r="Q66" s="10">
        <v>0</v>
      </c>
      <c r="R66" s="10">
        <v>103.61785728</v>
      </c>
      <c r="S66" s="9" t="s">
        <v>71</v>
      </c>
      <c r="T66" s="12">
        <v>45785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79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0</v>
      </c>
      <c r="AF66" s="8">
        <v>0</v>
      </c>
      <c r="AG66" s="1" t="s">
        <v>126</v>
      </c>
      <c r="AH66" s="1" t="s">
        <v>72</v>
      </c>
      <c r="AI66" s="1">
        <v>3</v>
      </c>
      <c r="AJ66" s="3">
        <v>45785</v>
      </c>
      <c r="AK66" s="3">
        <v>0</v>
      </c>
      <c r="AL66" s="3">
        <v>45775</v>
      </c>
      <c r="AM66" s="3">
        <v>45782</v>
      </c>
      <c r="AN66" s="3">
        <v>45783</v>
      </c>
      <c r="AO66" s="3">
        <v>45783</v>
      </c>
      <c r="AP66" s="3">
        <v>45780</v>
      </c>
      <c r="AQ66" s="3">
        <v>45784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387.24840000000006</v>
      </c>
    </row>
    <row r="67" spans="1:56" ht="27.75" customHeight="1" x14ac:dyDescent="0.45">
      <c r="A67" s="3">
        <v>45766</v>
      </c>
      <c r="B67" s="14" t="s">
        <v>473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466</v>
      </c>
      <c r="T67" s="12">
        <v>45792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79</v>
      </c>
      <c r="AA67" s="8">
        <v>5657.85</v>
      </c>
      <c r="AB67" s="8">
        <v>5657.85</v>
      </c>
      <c r="AC67" s="8">
        <v>0</v>
      </c>
      <c r="AD67" s="8">
        <v>0</v>
      </c>
      <c r="AE67" s="8">
        <v>0</v>
      </c>
      <c r="AF67" s="8" t="s">
        <v>467</v>
      </c>
      <c r="AG67" s="1" t="s">
        <v>124</v>
      </c>
      <c r="AH67" s="1" t="s">
        <v>77</v>
      </c>
      <c r="AI67" s="1">
        <v>1</v>
      </c>
      <c r="AJ67" s="3">
        <v>45792</v>
      </c>
      <c r="AK67" s="3">
        <v>0</v>
      </c>
      <c r="AL67" s="3">
        <v>0</v>
      </c>
      <c r="AM67" s="3">
        <v>0</v>
      </c>
      <c r="AN67" s="3">
        <v>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79</v>
      </c>
      <c r="AA68" s="8">
        <v>16414.75</v>
      </c>
      <c r="AB68" s="8">
        <v>5657.85</v>
      </c>
      <c r="AC68" s="8">
        <v>10756.900000000001</v>
      </c>
      <c r="AD68" s="8">
        <v>0</v>
      </c>
      <c r="AE68" s="8">
        <v>0</v>
      </c>
      <c r="AF68" s="8" t="s">
        <v>58</v>
      </c>
      <c r="AG68" s="1" t="s">
        <v>124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45766</v>
      </c>
      <c r="B69" s="14" t="s">
        <v>480</v>
      </c>
      <c r="C69" s="9" t="s">
        <v>151</v>
      </c>
      <c r="D69" s="13" t="s">
        <v>221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45777</v>
      </c>
      <c r="U69" s="11">
        <v>10000</v>
      </c>
      <c r="V69" s="10">
        <v>590</v>
      </c>
      <c r="W69" s="10">
        <v>9410</v>
      </c>
      <c r="X69" s="10">
        <v>9132</v>
      </c>
      <c r="Y69" s="10">
        <v>911.40000000000009</v>
      </c>
      <c r="Z69" s="9" t="s">
        <v>81</v>
      </c>
      <c r="AA69" s="8">
        <v>954.91935000000012</v>
      </c>
      <c r="AB69" s="8">
        <v>954.91935000000012</v>
      </c>
      <c r="AC69" s="8">
        <v>0</v>
      </c>
      <c r="AD69" s="8">
        <v>954.91935000000012</v>
      </c>
      <c r="AE69" s="8">
        <v>0</v>
      </c>
      <c r="AF69" s="8" t="s">
        <v>271</v>
      </c>
      <c r="AG69" s="1" t="s">
        <v>124</v>
      </c>
      <c r="AH69" s="1" t="s">
        <v>75</v>
      </c>
      <c r="AI69" s="1">
        <v>4</v>
      </c>
      <c r="AJ69" s="3">
        <v>45777</v>
      </c>
      <c r="AK69" s="3">
        <v>45773</v>
      </c>
      <c r="AL69" s="3">
        <v>45766</v>
      </c>
      <c r="AM69" s="3">
        <v>45774</v>
      </c>
      <c r="AN69" s="3">
        <v>45775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45766</v>
      </c>
      <c r="B70" s="14" t="s">
        <v>480</v>
      </c>
      <c r="C70" s="9" t="s">
        <v>151</v>
      </c>
      <c r="D70" s="13" t="s">
        <v>131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45777</v>
      </c>
      <c r="U70" s="11">
        <v>5040</v>
      </c>
      <c r="V70" s="10">
        <v>381</v>
      </c>
      <c r="W70" s="10">
        <v>4659</v>
      </c>
      <c r="X70" s="10">
        <v>6200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271</v>
      </c>
      <c r="AG70" s="1" t="s">
        <v>122</v>
      </c>
      <c r="AH70" s="1" t="s">
        <v>75</v>
      </c>
      <c r="AI70" s="1">
        <v>4</v>
      </c>
      <c r="AJ70" s="3">
        <v>45777</v>
      </c>
      <c r="AK70" s="3">
        <v>45773</v>
      </c>
      <c r="AL70" s="3">
        <v>45766</v>
      </c>
      <c r="AM70" s="3">
        <v>45774</v>
      </c>
      <c r="AN70" s="3">
        <v>45775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45766</v>
      </c>
      <c r="B71" s="14" t="s">
        <v>483</v>
      </c>
      <c r="C71" s="9" t="s">
        <v>151</v>
      </c>
      <c r="D71" s="13" t="s">
        <v>160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45777</v>
      </c>
      <c r="U71" s="11">
        <v>15946</v>
      </c>
      <c r="V71" s="10">
        <v>0</v>
      </c>
      <c r="W71" s="10">
        <v>15946</v>
      </c>
      <c r="X71" s="10">
        <v>21370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45777</v>
      </c>
      <c r="AK71" s="3">
        <v>45773</v>
      </c>
      <c r="AL71" s="3">
        <v>45766</v>
      </c>
      <c r="AM71" s="3">
        <v>45774</v>
      </c>
      <c r="AN71" s="3">
        <v>45775</v>
      </c>
      <c r="AO71" s="3">
        <v>45776</v>
      </c>
      <c r="AP71" s="3">
        <v>45772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45766</v>
      </c>
      <c r="B72" s="14" t="s">
        <v>483</v>
      </c>
      <c r="C72" s="9" t="s">
        <v>151</v>
      </c>
      <c r="D72" s="13" t="s">
        <v>304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45777</v>
      </c>
      <c r="U72" s="11">
        <v>10000</v>
      </c>
      <c r="V72" s="10">
        <v>0</v>
      </c>
      <c r="W72" s="10">
        <v>10000</v>
      </c>
      <c r="X72" s="10">
        <v>11100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271</v>
      </c>
      <c r="AG72" s="1" t="s">
        <v>123</v>
      </c>
      <c r="AH72" s="1" t="s">
        <v>75</v>
      </c>
      <c r="AI72" s="1">
        <v>4</v>
      </c>
      <c r="AJ72" s="3">
        <v>45777</v>
      </c>
      <c r="AK72" s="3">
        <v>45773</v>
      </c>
      <c r="AL72" s="3">
        <v>45766</v>
      </c>
      <c r="AM72" s="3">
        <v>45774</v>
      </c>
      <c r="AN72" s="3">
        <v>45775</v>
      </c>
      <c r="AO72" s="3">
        <v>45776</v>
      </c>
      <c r="AP72" s="3">
        <v>45772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45721</v>
      </c>
      <c r="B73" s="14" t="s">
        <v>353</v>
      </c>
      <c r="C73" s="9" t="s">
        <v>151</v>
      </c>
      <c r="D73" s="13" t="s">
        <v>304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45777</v>
      </c>
      <c r="U73" s="11">
        <v>395</v>
      </c>
      <c r="V73" s="10">
        <v>0</v>
      </c>
      <c r="W73" s="10">
        <v>395</v>
      </c>
      <c r="X73" s="10">
        <v>500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45777</v>
      </c>
      <c r="AK73" s="3">
        <v>45773</v>
      </c>
      <c r="AL73" s="3">
        <v>45766</v>
      </c>
      <c r="AM73" s="3">
        <v>45774</v>
      </c>
      <c r="AN73" s="3">
        <v>45775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45766</v>
      </c>
      <c r="B74" s="14" t="s">
        <v>482</v>
      </c>
      <c r="C74" s="9" t="s">
        <v>151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45779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32000</v>
      </c>
      <c r="AC74" s="8">
        <v>20387.500000000007</v>
      </c>
      <c r="AD74" s="8">
        <v>0</v>
      </c>
      <c r="AE74" s="8">
        <v>52387.500000000007</v>
      </c>
      <c r="AF74" s="8" t="s">
        <v>271</v>
      </c>
      <c r="AG74" s="1" t="s">
        <v>123</v>
      </c>
      <c r="AH74" s="1" t="s">
        <v>75</v>
      </c>
      <c r="AI74" s="1">
        <v>4</v>
      </c>
      <c r="AJ74" s="3">
        <v>45779</v>
      </c>
      <c r="AK74" s="3">
        <v>45775</v>
      </c>
      <c r="AL74" s="3">
        <v>45768</v>
      </c>
      <c r="AM74" s="3">
        <v>45776</v>
      </c>
      <c r="AN74" s="3">
        <v>45777</v>
      </c>
      <c r="AO74" s="3">
        <v>45778</v>
      </c>
      <c r="AP74" s="3">
        <v>45774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469</v>
      </c>
      <c r="AZ74" s="2">
        <v>0</v>
      </c>
      <c r="BA74" s="2">
        <v>0</v>
      </c>
      <c r="BB74" s="2">
        <v>0</v>
      </c>
      <c r="BC74" s="1" t="s">
        <v>107</v>
      </c>
      <c r="BD74" s="56">
        <v>1540.3888888888889</v>
      </c>
    </row>
    <row r="75" spans="1:56" ht="27.75" customHeight="1" x14ac:dyDescent="0.45">
      <c r="A75" s="3">
        <v>45766</v>
      </c>
      <c r="B75" s="14" t="s">
        <v>484</v>
      </c>
      <c r="C75" s="9" t="s">
        <v>151</v>
      </c>
      <c r="D75" s="13" t="s">
        <v>161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470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45779</v>
      </c>
      <c r="AK75" s="3">
        <v>45775</v>
      </c>
      <c r="AL75" s="3">
        <v>45768</v>
      </c>
      <c r="AM75" s="3">
        <v>45776</v>
      </c>
      <c r="AN75" s="3">
        <v>45777</v>
      </c>
      <c r="AO75" s="3">
        <v>45778</v>
      </c>
      <c r="AP75" s="3">
        <v>45774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398.98320000000001</v>
      </c>
    </row>
    <row r="76" spans="1:56" ht="27.75" customHeight="1" x14ac:dyDescent="0.45">
      <c r="A76" s="3">
        <v>45721</v>
      </c>
      <c r="B76" s="14" t="s">
        <v>356</v>
      </c>
      <c r="C76" s="9" t="s">
        <v>151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45779</v>
      </c>
      <c r="U76" s="11">
        <v>235</v>
      </c>
      <c r="V76" s="10">
        <v>0</v>
      </c>
      <c r="W76" s="10">
        <v>235</v>
      </c>
      <c r="X76" s="10">
        <v>0</v>
      </c>
      <c r="Y76" s="10">
        <v>246.75</v>
      </c>
      <c r="Z76" s="9" t="s">
        <v>81</v>
      </c>
      <c r="AA76" s="8">
        <v>246.22125000000003</v>
      </c>
      <c r="AB76" s="8">
        <v>0</v>
      </c>
      <c r="AC76" s="8">
        <v>246.22125000000003</v>
      </c>
      <c r="AD76" s="8">
        <v>0</v>
      </c>
      <c r="AE76" s="8">
        <v>246.22125000000003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45779</v>
      </c>
      <c r="AK76" s="3">
        <v>45775</v>
      </c>
      <c r="AL76" s="3">
        <v>45768</v>
      </c>
      <c r="AM76" s="3">
        <v>45776</v>
      </c>
      <c r="AN76" s="3">
        <v>45777</v>
      </c>
      <c r="AO76" s="3">
        <v>45778</v>
      </c>
      <c r="AP76" s="3">
        <v>45774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18.60338333333333</v>
      </c>
    </row>
    <row r="77" spans="1:56" ht="27.75" customHeight="1" x14ac:dyDescent="0.45">
      <c r="A77" s="3">
        <v>45766</v>
      </c>
      <c r="B77" s="14" t="s">
        <v>484</v>
      </c>
      <c r="C77" s="9" t="s">
        <v>151</v>
      </c>
      <c r="D77" s="13" t="s">
        <v>464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470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45779</v>
      </c>
      <c r="U77" s="11">
        <v>5040</v>
      </c>
      <c r="V77" s="10">
        <v>429</v>
      </c>
      <c r="W77" s="10">
        <v>4611</v>
      </c>
      <c r="X77" s="10">
        <v>0</v>
      </c>
      <c r="Y77" s="10">
        <v>4841.55</v>
      </c>
      <c r="Z77" s="9" t="s">
        <v>81</v>
      </c>
      <c r="AA77" s="8">
        <v>4831.1752500000002</v>
      </c>
      <c r="AB77" s="8">
        <v>0</v>
      </c>
      <c r="AC77" s="8">
        <v>4831.1752500000002</v>
      </c>
      <c r="AD77" s="8">
        <v>0</v>
      </c>
      <c r="AE77" s="8">
        <v>4831.1752500000002</v>
      </c>
      <c r="AF77" s="8" t="s">
        <v>271</v>
      </c>
      <c r="AG77" s="1" t="s">
        <v>122</v>
      </c>
      <c r="AH77" s="1" t="s">
        <v>75</v>
      </c>
      <c r="AI77" s="1">
        <v>4</v>
      </c>
      <c r="AJ77" s="3">
        <v>45779</v>
      </c>
      <c r="AK77" s="3">
        <v>45775</v>
      </c>
      <c r="AL77" s="3">
        <v>45768</v>
      </c>
      <c r="AM77" s="3">
        <v>45776</v>
      </c>
      <c r="AN77" s="3">
        <v>45777</v>
      </c>
      <c r="AO77" s="3">
        <v>45778</v>
      </c>
      <c r="AP77" s="3">
        <v>45774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365.02212999999995</v>
      </c>
    </row>
    <row r="78" spans="1:56" ht="27.75" customHeight="1" x14ac:dyDescent="0.45">
      <c r="A78" s="3">
        <v>45766</v>
      </c>
      <c r="B78" s="14" t="s">
        <v>484</v>
      </c>
      <c r="C78" s="9" t="s">
        <v>151</v>
      </c>
      <c r="D78" s="13" t="s">
        <v>465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470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45779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45779</v>
      </c>
      <c r="AK78" s="3">
        <v>45775</v>
      </c>
      <c r="AL78" s="3">
        <v>45768</v>
      </c>
      <c r="AM78" s="3">
        <v>45776</v>
      </c>
      <c r="AN78" s="3">
        <v>45777</v>
      </c>
      <c r="AO78" s="3">
        <v>45778</v>
      </c>
      <c r="AP78" s="3">
        <v>45774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398.98320000000001</v>
      </c>
    </row>
    <row r="79" spans="1:56" ht="27.75" customHeight="1" x14ac:dyDescent="0.45">
      <c r="A79" s="3">
        <v>45712</v>
      </c>
      <c r="B79" s="14" t="s">
        <v>337</v>
      </c>
      <c r="C79" s="9" t="s">
        <v>111</v>
      </c>
      <c r="D79" s="13" t="s">
        <v>127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45782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45782</v>
      </c>
      <c r="AK79" s="3">
        <v>45778</v>
      </c>
      <c r="AL79" s="3">
        <v>45771</v>
      </c>
      <c r="AM79" s="3">
        <v>45779</v>
      </c>
      <c r="AN79" s="3">
        <v>45780</v>
      </c>
      <c r="AO79" s="3">
        <v>45781</v>
      </c>
      <c r="AP79" s="3">
        <v>45777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416.92688888888887</v>
      </c>
    </row>
    <row r="80" spans="1:56" ht="27.75" customHeight="1" x14ac:dyDescent="0.45">
      <c r="A80" s="3">
        <v>45756</v>
      </c>
      <c r="B80" s="14" t="s">
        <v>441</v>
      </c>
      <c r="C80" s="9" t="s">
        <v>111</v>
      </c>
      <c r="D80" s="13" t="s">
        <v>381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45784</v>
      </c>
      <c r="U80" s="11">
        <v>6000</v>
      </c>
      <c r="V80" s="10">
        <v>5895</v>
      </c>
      <c r="W80" s="10">
        <v>105</v>
      </c>
      <c r="X80" s="10">
        <v>6500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45784</v>
      </c>
      <c r="AK80" s="3">
        <v>45780</v>
      </c>
      <c r="AL80" s="3">
        <v>45773</v>
      </c>
      <c r="AM80" s="3">
        <v>45781</v>
      </c>
      <c r="AN80" s="3">
        <v>45782</v>
      </c>
      <c r="AO80" s="3">
        <v>45783</v>
      </c>
      <c r="AP80" s="3">
        <v>45779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45771</v>
      </c>
      <c r="B81" s="14" t="s">
        <v>548</v>
      </c>
      <c r="C81" s="9" t="s">
        <v>154</v>
      </c>
      <c r="D81" s="13" t="s">
        <v>532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45784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45784</v>
      </c>
      <c r="AK81" s="3">
        <v>45780</v>
      </c>
      <c r="AL81" s="3">
        <v>45773</v>
      </c>
      <c r="AM81" s="3">
        <v>45781</v>
      </c>
      <c r="AN81" s="3">
        <v>45782</v>
      </c>
      <c r="AO81" s="3">
        <v>45783</v>
      </c>
      <c r="AP81" s="3">
        <v>45779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7.75" customHeight="1" x14ac:dyDescent="0.45">
      <c r="A82" s="3">
        <v>45720</v>
      </c>
      <c r="B82" s="14" t="s">
        <v>348</v>
      </c>
      <c r="C82" s="9" t="s">
        <v>111</v>
      </c>
      <c r="D82" s="13" t="s">
        <v>341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45789</v>
      </c>
      <c r="U82" s="11">
        <v>5297</v>
      </c>
      <c r="V82" s="10">
        <v>0</v>
      </c>
      <c r="W82" s="10">
        <v>5297</v>
      </c>
      <c r="X82" s="10">
        <v>0</v>
      </c>
      <c r="Y82" s="10">
        <v>5561.85</v>
      </c>
      <c r="Z82" s="9" t="s">
        <v>81</v>
      </c>
      <c r="AA82" s="8">
        <v>5845.9281099999989</v>
      </c>
      <c r="AB82" s="8">
        <v>0</v>
      </c>
      <c r="AC82" s="8">
        <v>5845.9281099999989</v>
      </c>
      <c r="AD82" s="8">
        <v>0</v>
      </c>
      <c r="AE82" s="8">
        <v>5845.9281099999989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45789</v>
      </c>
      <c r="AK82" s="3">
        <v>45785</v>
      </c>
      <c r="AL82" s="3">
        <v>45778</v>
      </c>
      <c r="AM82" s="3">
        <v>45786</v>
      </c>
      <c r="AN82" s="3">
        <v>45787</v>
      </c>
      <c r="AO82" s="3">
        <v>45788</v>
      </c>
      <c r="AP82" s="3">
        <v>45784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441.69234608888883</v>
      </c>
    </row>
    <row r="83" spans="1:56" ht="27.75" customHeight="1" x14ac:dyDescent="0.45">
      <c r="A83" s="3">
        <v>45752</v>
      </c>
      <c r="B83" s="14" t="s">
        <v>414</v>
      </c>
      <c r="C83" s="9" t="s">
        <v>80</v>
      </c>
      <c r="D83" s="13" t="s">
        <v>415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45790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45790</v>
      </c>
      <c r="AK83" s="3">
        <v>45786</v>
      </c>
      <c r="AL83" s="3">
        <v>45779</v>
      </c>
      <c r="AM83" s="3">
        <v>45787</v>
      </c>
      <c r="AN83" s="3">
        <v>45788</v>
      </c>
      <c r="AO83" s="3">
        <v>45789</v>
      </c>
      <c r="AP83" s="3">
        <v>45785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45756</v>
      </c>
      <c r="B84" s="14" t="s">
        <v>440</v>
      </c>
      <c r="C84" s="9" t="s">
        <v>111</v>
      </c>
      <c r="D84" s="13" t="s">
        <v>380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45791</v>
      </c>
      <c r="U84" s="11">
        <v>5000</v>
      </c>
      <c r="V84" s="10">
        <v>5021</v>
      </c>
      <c r="W84" s="10">
        <v>0</v>
      </c>
      <c r="X84" s="10">
        <v>10500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45791</v>
      </c>
      <c r="AK84" s="3">
        <v>45787</v>
      </c>
      <c r="AL84" s="3">
        <v>45780</v>
      </c>
      <c r="AM84" s="3">
        <v>45788</v>
      </c>
      <c r="AN84" s="3">
        <v>45789</v>
      </c>
      <c r="AO84" s="3">
        <v>45790</v>
      </c>
      <c r="AP84" s="3">
        <v>45786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45756</v>
      </c>
      <c r="B85" s="14" t="s">
        <v>443</v>
      </c>
      <c r="C85" s="9" t="s">
        <v>80</v>
      </c>
      <c r="D85" s="13" t="s">
        <v>444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45792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81</v>
      </c>
      <c r="AA85" s="8">
        <v>6454.14</v>
      </c>
      <c r="AB85" s="8">
        <v>6454.14</v>
      </c>
      <c r="AC85" s="8">
        <v>0</v>
      </c>
      <c r="AD85" s="8">
        <v>6454.14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45792</v>
      </c>
      <c r="AK85" s="3">
        <v>45788</v>
      </c>
      <c r="AL85" s="3">
        <v>45781</v>
      </c>
      <c r="AM85" s="3">
        <v>45789</v>
      </c>
      <c r="AN85" s="3">
        <v>45790</v>
      </c>
      <c r="AO85" s="3">
        <v>45791</v>
      </c>
      <c r="AP85" s="3">
        <v>45787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0</v>
      </c>
      <c r="B86" s="14" t="s">
        <v>263</v>
      </c>
      <c r="C86" s="9" t="s">
        <v>80</v>
      </c>
      <c r="D86" s="13" t="s">
        <v>421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45794</v>
      </c>
      <c r="AK86" s="3">
        <v>45790</v>
      </c>
      <c r="AL86" s="3">
        <v>45783</v>
      </c>
      <c r="AM86" s="3">
        <v>45791</v>
      </c>
      <c r="AN86" s="3">
        <v>45792</v>
      </c>
      <c r="AO86" s="3">
        <v>45793</v>
      </c>
      <c r="AP86" s="3">
        <v>45789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45720</v>
      </c>
      <c r="B87" s="14" t="s">
        <v>350</v>
      </c>
      <c r="C87" s="9" t="s">
        <v>111</v>
      </c>
      <c r="D87" s="13" t="s">
        <v>344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45798</v>
      </c>
      <c r="U87" s="11">
        <v>3000</v>
      </c>
      <c r="V87" s="10">
        <v>3047</v>
      </c>
      <c r="W87" s="10">
        <v>0</v>
      </c>
      <c r="X87" s="10">
        <v>5300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45798</v>
      </c>
      <c r="AK87" s="3">
        <v>45794</v>
      </c>
      <c r="AL87" s="3">
        <v>45787</v>
      </c>
      <c r="AM87" s="3">
        <v>45795</v>
      </c>
      <c r="AN87" s="3">
        <v>45796</v>
      </c>
      <c r="AO87" s="3">
        <v>45797</v>
      </c>
      <c r="AP87" s="3">
        <v>45793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145</v>
      </c>
      <c r="B88" s="14" t="s">
        <v>145</v>
      </c>
      <c r="C88" s="9" t="s">
        <v>151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45807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0</v>
      </c>
      <c r="AC88" s="8">
        <v>104775.00000000001</v>
      </c>
      <c r="AD88" s="8">
        <v>0</v>
      </c>
      <c r="AE88" s="8">
        <v>104775.00000000001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45807</v>
      </c>
      <c r="AK88" s="3">
        <v>45803</v>
      </c>
      <c r="AL88" s="3">
        <v>45796</v>
      </c>
      <c r="AM88" s="3">
        <v>45804</v>
      </c>
      <c r="AN88" s="3">
        <v>45805</v>
      </c>
      <c r="AO88" s="3">
        <v>45806</v>
      </c>
      <c r="AP88" s="3">
        <v>45802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7916.333333333333</v>
      </c>
    </row>
    <row r="89" spans="1:56" ht="27.75" customHeight="1" x14ac:dyDescent="0.45">
      <c r="A89" s="3" t="s">
        <v>145</v>
      </c>
      <c r="B89" s="14" t="s">
        <v>145</v>
      </c>
      <c r="C89" s="9" t="s">
        <v>154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45807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53784.500000000007</v>
      </c>
      <c r="AF89" s="8">
        <v>0</v>
      </c>
      <c r="AG89" s="1" t="s">
        <v>124</v>
      </c>
      <c r="AH89" s="1" t="s">
        <v>75</v>
      </c>
      <c r="AI89" s="1">
        <v>4</v>
      </c>
      <c r="AJ89" s="3">
        <v>45807</v>
      </c>
      <c r="AK89" s="3">
        <v>45803</v>
      </c>
      <c r="AL89" s="3">
        <v>45796</v>
      </c>
      <c r="AM89" s="3">
        <v>45804</v>
      </c>
      <c r="AN89" s="3">
        <v>45805</v>
      </c>
      <c r="AO89" s="3">
        <v>45806</v>
      </c>
      <c r="AP89" s="3">
        <v>45802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4063.7177777777779</v>
      </c>
    </row>
    <row r="90" spans="1:56" ht="27.75" customHeight="1" x14ac:dyDescent="0.45">
      <c r="A90" s="3">
        <v>45766</v>
      </c>
      <c r="B90" s="14" t="s">
        <v>479</v>
      </c>
      <c r="C90" s="9" t="s">
        <v>151</v>
      </c>
      <c r="D90" s="13" t="s">
        <v>302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1373</v>
      </c>
      <c r="V90" s="10">
        <v>0</v>
      </c>
      <c r="W90" s="10">
        <v>1373</v>
      </c>
      <c r="X90" s="10">
        <v>0</v>
      </c>
      <c r="Y90" s="10">
        <v>1441.65</v>
      </c>
      <c r="Z90" s="9" t="s">
        <v>81</v>
      </c>
      <c r="AA90" s="8">
        <v>1438.5607500000001</v>
      </c>
      <c r="AB90" s="8">
        <v>0</v>
      </c>
      <c r="AC90" s="8">
        <v>1438.5607500000001</v>
      </c>
      <c r="AD90" s="8">
        <v>0</v>
      </c>
      <c r="AE90" s="8">
        <v>1438.5607500000001</v>
      </c>
      <c r="AF90" s="8" t="s">
        <v>271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468</v>
      </c>
      <c r="AZ90" s="2">
        <v>0</v>
      </c>
      <c r="BA90" s="2">
        <v>0</v>
      </c>
      <c r="BB90" s="2">
        <v>0</v>
      </c>
      <c r="BC90" s="1" t="s">
        <v>107</v>
      </c>
      <c r="BD90" s="56">
        <v>108.69125666666667</v>
      </c>
    </row>
    <row r="91" spans="1:56" ht="27.75" customHeight="1" x14ac:dyDescent="0.45">
      <c r="A91" s="3">
        <v>45756</v>
      </c>
      <c r="B91" s="14" t="s">
        <v>442</v>
      </c>
      <c r="C91" s="9" t="s">
        <v>111</v>
      </c>
      <c r="D91" s="13" t="s">
        <v>420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45721</v>
      </c>
      <c r="B92" s="14" t="s">
        <v>354</v>
      </c>
      <c r="C92" s="9" t="s">
        <v>151</v>
      </c>
      <c r="D92" s="13" t="s">
        <v>342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971</v>
      </c>
      <c r="V92" s="10">
        <v>0</v>
      </c>
      <c r="W92" s="10">
        <v>971</v>
      </c>
      <c r="X92" s="10">
        <v>10610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45721</v>
      </c>
      <c r="B93" s="14" t="s">
        <v>354</v>
      </c>
      <c r="C93" s="9" t="s">
        <v>151</v>
      </c>
      <c r="D93" s="13" t="s">
        <v>303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237</v>
      </c>
      <c r="C94" s="9" t="s">
        <v>151</v>
      </c>
      <c r="D94" s="13" t="s">
        <v>131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356</v>
      </c>
      <c r="C95" s="9" t="s">
        <v>151</v>
      </c>
      <c r="D95" s="13" t="s">
        <v>343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144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45769</v>
      </c>
      <c r="B96" s="14" t="s">
        <v>533</v>
      </c>
      <c r="C96" s="9" t="s">
        <v>80</v>
      </c>
      <c r="D96" s="13" t="s">
        <v>508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243.82306666666665</v>
      </c>
    </row>
    <row r="97" spans="1:56" ht="27.75" customHeight="1" x14ac:dyDescent="0.45">
      <c r="A97" s="3" t="s">
        <v>145</v>
      </c>
      <c r="B97" s="14" t="s">
        <v>145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81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1667.7075555555555</v>
      </c>
    </row>
    <row r="98" spans="1:56" ht="27.75" customHeight="1" x14ac:dyDescent="0.45">
      <c r="A98" s="3">
        <v>45740</v>
      </c>
      <c r="B98" s="14" t="s">
        <v>384</v>
      </c>
      <c r="C98" s="9" t="s">
        <v>80</v>
      </c>
      <c r="D98" s="13" t="s">
        <v>292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2500</v>
      </c>
      <c r="V98" s="10">
        <v>2825</v>
      </c>
      <c r="W98" s="10">
        <v>0</v>
      </c>
      <c r="X98" s="10">
        <v>5688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144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 t="s">
        <v>145</v>
      </c>
      <c r="B99" s="14" t="s">
        <v>145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45720</v>
      </c>
      <c r="B100" s="14" t="s">
        <v>349</v>
      </c>
      <c r="C100" s="9" t="s">
        <v>111</v>
      </c>
      <c r="D100" s="13" t="s">
        <v>452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250.15613333333337</v>
      </c>
    </row>
    <row r="101" spans="1:56" ht="27.75" customHeight="1" x14ac:dyDescent="0.45">
      <c r="A101" s="3">
        <v>45681</v>
      </c>
      <c r="B101" s="14" t="s">
        <v>311</v>
      </c>
      <c r="C101" s="9" t="s">
        <v>80</v>
      </c>
      <c r="D101" s="13" t="s">
        <v>309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7.75" customHeight="1" x14ac:dyDescent="0.45">
      <c r="A102" s="3">
        <v>45705</v>
      </c>
      <c r="B102" s="14" t="s">
        <v>330</v>
      </c>
      <c r="C102" s="9" t="s">
        <v>151</v>
      </c>
      <c r="D102" s="13" t="s">
        <v>205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240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336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45674</v>
      </c>
      <c r="B103" s="14" t="s">
        <v>307</v>
      </c>
      <c r="C103" s="9" t="s">
        <v>151</v>
      </c>
      <c r="D103" s="13" t="s">
        <v>305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335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45611</v>
      </c>
      <c r="B104" s="14" t="s">
        <v>236</v>
      </c>
      <c r="C104" s="9" t="s">
        <v>151</v>
      </c>
      <c r="D104" s="13" t="s">
        <v>232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235</v>
      </c>
      <c r="C105" s="9" t="s">
        <v>151</v>
      </c>
      <c r="D105" s="13" t="s">
        <v>221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144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45523</v>
      </c>
      <c r="B106" s="14" t="s">
        <v>201</v>
      </c>
      <c r="C106" s="9" t="s">
        <v>151</v>
      </c>
      <c r="D106" s="13" t="s">
        <v>199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45523</v>
      </c>
      <c r="B107" s="14" t="s">
        <v>201</v>
      </c>
      <c r="C107" s="9" t="s">
        <v>151</v>
      </c>
      <c r="D107" s="13" t="s">
        <v>200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45752</v>
      </c>
      <c r="B108" s="14" t="s">
        <v>414</v>
      </c>
      <c r="C108" s="9" t="s">
        <v>80</v>
      </c>
      <c r="D108" s="13" t="s">
        <v>415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141</v>
      </c>
      <c r="U108" s="11">
        <v>2000</v>
      </c>
      <c r="V108" s="10">
        <v>2000</v>
      </c>
      <c r="W108" s="10">
        <v>0</v>
      </c>
      <c r="X108" s="10">
        <v>5400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141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439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45741</v>
      </c>
      <c r="B109" s="14" t="s">
        <v>387</v>
      </c>
      <c r="C109" s="9" t="s">
        <v>111</v>
      </c>
      <c r="D109" s="13" t="s">
        <v>382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141</v>
      </c>
      <c r="U109" s="11">
        <v>4000</v>
      </c>
      <c r="V109" s="10">
        <v>2500</v>
      </c>
      <c r="W109" s="10">
        <v>1500</v>
      </c>
      <c r="X109" s="10">
        <v>4209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141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439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45741</v>
      </c>
      <c r="B110" s="14" t="s">
        <v>388</v>
      </c>
      <c r="C110" s="9" t="s">
        <v>111</v>
      </c>
      <c r="D110" s="13" t="s">
        <v>383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141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141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439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45667</v>
      </c>
      <c r="B111" s="14" t="s">
        <v>291</v>
      </c>
      <c r="C111" s="9" t="s">
        <v>111</v>
      </c>
      <c r="D111" s="13" t="s">
        <v>288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141</v>
      </c>
      <c r="U111" s="11">
        <v>2432</v>
      </c>
      <c r="V111" s="10">
        <v>2432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141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45720</v>
      </c>
      <c r="B112" s="14" t="s">
        <v>137</v>
      </c>
      <c r="C112" s="9" t="s">
        <v>111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141</v>
      </c>
      <c r="U112" s="11">
        <v>4000</v>
      </c>
      <c r="V112" s="10">
        <v>4010</v>
      </c>
      <c r="W112" s="10">
        <v>0</v>
      </c>
      <c r="X112" s="10">
        <v>4470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141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45720</v>
      </c>
      <c r="B113" s="14" t="s">
        <v>137</v>
      </c>
      <c r="C113" s="9" t="s">
        <v>111</v>
      </c>
      <c r="D113" s="13" t="s">
        <v>289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141</v>
      </c>
      <c r="U113" s="11">
        <v>3000</v>
      </c>
      <c r="V113" s="10">
        <v>3065</v>
      </c>
      <c r="W113" s="10">
        <v>0</v>
      </c>
      <c r="X113" s="10">
        <v>3300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141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45541</v>
      </c>
      <c r="B114" s="14" t="s">
        <v>207</v>
      </c>
      <c r="C114" s="9" t="s">
        <v>111</v>
      </c>
      <c r="D114" s="13" t="s">
        <v>208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141</v>
      </c>
      <c r="U114" s="11">
        <v>3000</v>
      </c>
      <c r="V114" s="10">
        <v>3318</v>
      </c>
      <c r="W114" s="10">
        <v>0</v>
      </c>
      <c r="X114" s="10">
        <v>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213</v>
      </c>
      <c r="AG114" s="1" t="s">
        <v>122</v>
      </c>
      <c r="AH114" s="1" t="s">
        <v>75</v>
      </c>
      <c r="AI114" s="1">
        <v>4</v>
      </c>
      <c r="AJ114" s="3" t="s">
        <v>141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>
        <v>0</v>
      </c>
      <c r="AY114" s="2" t="s">
        <v>298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45548</v>
      </c>
      <c r="B115" s="14" t="s">
        <v>211</v>
      </c>
      <c r="C115" s="9" t="s">
        <v>111</v>
      </c>
      <c r="D115" s="13" t="s">
        <v>210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141</v>
      </c>
      <c r="U115" s="11">
        <v>2500</v>
      </c>
      <c r="V115" s="10">
        <v>2364</v>
      </c>
      <c r="W115" s="10">
        <v>136</v>
      </c>
      <c r="X115" s="10">
        <v>5500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125</v>
      </c>
      <c r="AH115" s="1" t="s">
        <v>75</v>
      </c>
      <c r="AI115" s="1">
        <v>4</v>
      </c>
      <c r="AJ115" s="3" t="s">
        <v>141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144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45581</v>
      </c>
      <c r="B116" s="14" t="s">
        <v>217</v>
      </c>
      <c r="C116" s="9" t="s">
        <v>111</v>
      </c>
      <c r="D116" s="13" t="s">
        <v>218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141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141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341639.74471</v>
      </c>
      <c r="AB117" s="8">
        <v>39409.059349999996</v>
      </c>
      <c r="AC117" s="8">
        <v>302230.68536000012</v>
      </c>
      <c r="AD117" s="8">
        <v>7409.0593500000004</v>
      </c>
      <c r="AE117" s="8">
        <v>334230.68536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45768</v>
      </c>
      <c r="B118" s="14" t="s">
        <v>549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45784</v>
      </c>
      <c r="U118" s="11">
        <v>25000</v>
      </c>
      <c r="V118" s="10">
        <v>0</v>
      </c>
      <c r="W118" s="10">
        <v>25000</v>
      </c>
      <c r="X118" s="10">
        <v>0</v>
      </c>
      <c r="Y118" s="10">
        <v>0</v>
      </c>
      <c r="Z118" s="9" t="s">
        <v>117</v>
      </c>
      <c r="AA118" s="8">
        <v>26892.250000000004</v>
      </c>
      <c r="AB118" s="8">
        <v>0</v>
      </c>
      <c r="AC118" s="8">
        <v>26892.250000000004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77</v>
      </c>
      <c r="AI118" s="1">
        <v>2</v>
      </c>
      <c r="AJ118" s="3">
        <v>45784</v>
      </c>
      <c r="AK118" s="3">
        <v>0</v>
      </c>
      <c r="AL118" s="3">
        <v>0</v>
      </c>
      <c r="AM118" s="3">
        <v>0</v>
      </c>
      <c r="AN118" s="3">
        <v>0</v>
      </c>
      <c r="AO118" s="3">
        <v>45782</v>
      </c>
      <c r="AP118" s="3">
        <v>45779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509</v>
      </c>
      <c r="AZ118" s="2">
        <v>0</v>
      </c>
      <c r="BA118" s="2">
        <v>0</v>
      </c>
      <c r="BB118" s="2">
        <v>0</v>
      </c>
      <c r="BC118" s="1" t="s">
        <v>118</v>
      </c>
      <c r="BD118" s="56">
        <v>2118.5116944444444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117</v>
      </c>
      <c r="AA119" s="8">
        <v>26892.250000000004</v>
      </c>
      <c r="AB119" s="8">
        <v>0</v>
      </c>
      <c r="AC119" s="8">
        <v>26892.250000000004</v>
      </c>
      <c r="AD119" s="8">
        <v>0</v>
      </c>
      <c r="AE119" s="8">
        <v>0</v>
      </c>
      <c r="AF119" s="8" t="s">
        <v>58</v>
      </c>
      <c r="AG119" s="1" t="s">
        <v>124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45">
      <c r="A120" s="3">
        <v>45751</v>
      </c>
      <c r="B120" s="14" t="s">
        <v>409</v>
      </c>
      <c r="C120" s="9" t="s">
        <v>86</v>
      </c>
      <c r="D120" s="13" t="s">
        <v>332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45777</v>
      </c>
      <c r="U120" s="11">
        <v>30000</v>
      </c>
      <c r="V120" s="10">
        <v>25000</v>
      </c>
      <c r="W120" s="10">
        <v>5000</v>
      </c>
      <c r="X120" s="10">
        <v>30900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333</v>
      </c>
      <c r="AG120" s="1" t="s">
        <v>124</v>
      </c>
      <c r="AH120" s="1" t="s">
        <v>74</v>
      </c>
      <c r="AI120" s="1">
        <v>2</v>
      </c>
      <c r="AJ120" s="3">
        <v>45777</v>
      </c>
      <c r="AK120" s="3">
        <v>0</v>
      </c>
      <c r="AL120" s="3">
        <v>45768</v>
      </c>
      <c r="AM120" s="3">
        <v>45775</v>
      </c>
      <c r="AN120" s="3">
        <v>45776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45766</v>
      </c>
      <c r="B121" s="14" t="s">
        <v>486</v>
      </c>
      <c r="C121" s="9" t="s">
        <v>151</v>
      </c>
      <c r="D121" s="13" t="s">
        <v>269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240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45777</v>
      </c>
      <c r="U121" s="11">
        <v>14240</v>
      </c>
      <c r="V121" s="10">
        <v>0</v>
      </c>
      <c r="W121" s="10">
        <v>14240</v>
      </c>
      <c r="X121" s="10">
        <v>66499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271</v>
      </c>
      <c r="AG121" s="1" t="s">
        <v>123</v>
      </c>
      <c r="AH121" s="1" t="s">
        <v>74</v>
      </c>
      <c r="AI121" s="1">
        <v>2</v>
      </c>
      <c r="AJ121" s="3">
        <v>45777</v>
      </c>
      <c r="AK121" s="3">
        <v>0</v>
      </c>
      <c r="AL121" s="3">
        <v>45768</v>
      </c>
      <c r="AM121" s="3">
        <v>45775</v>
      </c>
      <c r="AN121" s="3">
        <v>45776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475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45731</v>
      </c>
      <c r="B122" s="14" t="s">
        <v>378</v>
      </c>
      <c r="C122" s="9" t="s">
        <v>86</v>
      </c>
      <c r="D122" s="13" t="s">
        <v>372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226</v>
      </c>
      <c r="T122" s="12">
        <v>45779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233</v>
      </c>
      <c r="AG122" s="1" t="s">
        <v>126</v>
      </c>
      <c r="AH122" s="1" t="s">
        <v>74</v>
      </c>
      <c r="AI122" s="1">
        <v>2</v>
      </c>
      <c r="AJ122" s="3">
        <v>45779</v>
      </c>
      <c r="AK122" s="3">
        <v>0</v>
      </c>
      <c r="AL122" s="3">
        <v>45770</v>
      </c>
      <c r="AM122" s="3">
        <v>45777</v>
      </c>
      <c r="AN122" s="3">
        <v>45778</v>
      </c>
      <c r="AO122" s="3">
        <v>45778</v>
      </c>
      <c r="AP122" s="3">
        <v>45774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45731</v>
      </c>
      <c r="B123" s="14" t="s">
        <v>377</v>
      </c>
      <c r="C123" s="9" t="s">
        <v>86</v>
      </c>
      <c r="D123" s="13" t="s">
        <v>371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226</v>
      </c>
      <c r="T123" s="12">
        <v>45779</v>
      </c>
      <c r="U123" s="11">
        <v>5000</v>
      </c>
      <c r="V123" s="10">
        <v>0</v>
      </c>
      <c r="W123" s="10">
        <v>5000</v>
      </c>
      <c r="X123" s="10">
        <v>5400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233</v>
      </c>
      <c r="AG123" s="1" t="s">
        <v>123</v>
      </c>
      <c r="AH123" s="1" t="s">
        <v>74</v>
      </c>
      <c r="AI123" s="1">
        <v>2</v>
      </c>
      <c r="AJ123" s="3">
        <v>45779</v>
      </c>
      <c r="AK123" s="3">
        <v>0</v>
      </c>
      <c r="AL123" s="3">
        <v>45770</v>
      </c>
      <c r="AM123" s="3">
        <v>45777</v>
      </c>
      <c r="AN123" s="3">
        <v>45778</v>
      </c>
      <c r="AO123" s="3">
        <v>45778</v>
      </c>
      <c r="AP123" s="3">
        <v>45774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45731</v>
      </c>
      <c r="B124" s="14" t="s">
        <v>378</v>
      </c>
      <c r="C124" s="9" t="s">
        <v>86</v>
      </c>
      <c r="D124" s="13" t="s">
        <v>373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226</v>
      </c>
      <c r="T124" s="12">
        <v>45779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82</v>
      </c>
      <c r="AA124" s="8">
        <v>5378.4500000000007</v>
      </c>
      <c r="AB124" s="8">
        <v>0</v>
      </c>
      <c r="AC124" s="8">
        <v>5378.4500000000007</v>
      </c>
      <c r="AD124" s="8">
        <v>0</v>
      </c>
      <c r="AE124" s="8">
        <v>0</v>
      </c>
      <c r="AF124" s="8" t="s">
        <v>233</v>
      </c>
      <c r="AG124" s="1" t="s">
        <v>123</v>
      </c>
      <c r="AH124" s="1" t="s">
        <v>74</v>
      </c>
      <c r="AI124" s="1">
        <v>2</v>
      </c>
      <c r="AJ124" s="3">
        <v>45779</v>
      </c>
      <c r="AK124" s="3">
        <v>0</v>
      </c>
      <c r="AL124" s="3">
        <v>45770</v>
      </c>
      <c r="AM124" s="3">
        <v>45777</v>
      </c>
      <c r="AN124" s="3">
        <v>45778</v>
      </c>
      <c r="AO124" s="3">
        <v>45778</v>
      </c>
      <c r="AP124" s="3">
        <v>45774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411.15262222222225</v>
      </c>
    </row>
    <row r="125" spans="1:56" ht="27.75" customHeight="1" x14ac:dyDescent="0.45">
      <c r="A125" s="3">
        <v>45751</v>
      </c>
      <c r="B125" s="14" t="s">
        <v>410</v>
      </c>
      <c r="C125" s="9" t="s">
        <v>86</v>
      </c>
      <c r="D125" s="13" t="s">
        <v>406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226</v>
      </c>
      <c r="T125" s="12">
        <v>45782</v>
      </c>
      <c r="U125" s="11">
        <v>12000</v>
      </c>
      <c r="V125" s="10">
        <v>0</v>
      </c>
      <c r="W125" s="10">
        <v>12000</v>
      </c>
      <c r="X125" s="10">
        <v>3920</v>
      </c>
      <c r="Y125" s="10">
        <v>8484</v>
      </c>
      <c r="Z125" s="9" t="s">
        <v>82</v>
      </c>
      <c r="AA125" s="8">
        <v>9126.1539600000015</v>
      </c>
      <c r="AB125" s="8">
        <v>9126.1539600000015</v>
      </c>
      <c r="AC125" s="8">
        <v>0</v>
      </c>
      <c r="AD125" s="8">
        <v>0</v>
      </c>
      <c r="AE125" s="8">
        <v>0</v>
      </c>
      <c r="AF125" s="8" t="s">
        <v>277</v>
      </c>
      <c r="AG125" s="1" t="s">
        <v>123</v>
      </c>
      <c r="AH125" s="1" t="s">
        <v>74</v>
      </c>
      <c r="AI125" s="1">
        <v>2</v>
      </c>
      <c r="AJ125" s="3">
        <v>45782</v>
      </c>
      <c r="AK125" s="3">
        <v>0</v>
      </c>
      <c r="AL125" s="3">
        <v>45773</v>
      </c>
      <c r="AM125" s="3">
        <v>45780</v>
      </c>
      <c r="AN125" s="3">
        <v>45781</v>
      </c>
      <c r="AO125" s="3">
        <v>45781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45764</v>
      </c>
      <c r="B126" s="14" t="s">
        <v>476</v>
      </c>
      <c r="C126" s="9" t="s">
        <v>86</v>
      </c>
      <c r="D126" s="13" t="s">
        <v>332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226</v>
      </c>
      <c r="T126" s="12">
        <v>45783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31020</v>
      </c>
      <c r="AC126" s="8">
        <v>1250.7000000000044</v>
      </c>
      <c r="AD126" s="8">
        <v>0</v>
      </c>
      <c r="AE126" s="8">
        <v>0</v>
      </c>
      <c r="AF126" s="8" t="s">
        <v>333</v>
      </c>
      <c r="AG126" s="1" t="s">
        <v>123</v>
      </c>
      <c r="AH126" s="1" t="s">
        <v>74</v>
      </c>
      <c r="AI126" s="1">
        <v>2</v>
      </c>
      <c r="AJ126" s="3">
        <v>45783</v>
      </c>
      <c r="AK126" s="3">
        <v>0</v>
      </c>
      <c r="AL126" s="3">
        <v>45774</v>
      </c>
      <c r="AM126" s="3">
        <v>45781</v>
      </c>
      <c r="AN126" s="3">
        <v>45782</v>
      </c>
      <c r="AO126" s="3">
        <v>45782</v>
      </c>
      <c r="AP126" s="3">
        <v>45778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95.609066666667019</v>
      </c>
    </row>
    <row r="127" spans="1:56" ht="27.75" customHeight="1" x14ac:dyDescent="0.45">
      <c r="A127" s="3">
        <v>45764</v>
      </c>
      <c r="B127" s="14" t="s">
        <v>476</v>
      </c>
      <c r="C127" s="9" t="s">
        <v>86</v>
      </c>
      <c r="D127" s="13" t="s">
        <v>352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226</v>
      </c>
      <c r="T127" s="12">
        <v>45783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333</v>
      </c>
      <c r="AG127" s="1" t="s">
        <v>123</v>
      </c>
      <c r="AH127" s="1" t="s">
        <v>74</v>
      </c>
      <c r="AI127" s="1">
        <v>2</v>
      </c>
      <c r="AJ127" s="3">
        <v>45783</v>
      </c>
      <c r="AK127" s="3">
        <v>0</v>
      </c>
      <c r="AL127" s="3">
        <v>45774</v>
      </c>
      <c r="AM127" s="3">
        <v>45781</v>
      </c>
      <c r="AN127" s="3">
        <v>45782</v>
      </c>
      <c r="AO127" s="3">
        <v>45782</v>
      </c>
      <c r="AP127" s="3">
        <v>45778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7.75" customHeight="1" x14ac:dyDescent="0.45">
      <c r="A128" s="3">
        <v>45751</v>
      </c>
      <c r="B128" s="14" t="s">
        <v>410</v>
      </c>
      <c r="C128" s="9" t="s">
        <v>86</v>
      </c>
      <c r="D128" s="13" t="s">
        <v>321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226</v>
      </c>
      <c r="T128" s="12">
        <v>45784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331</v>
      </c>
      <c r="AG128" s="1" t="s">
        <v>123</v>
      </c>
      <c r="AH128" s="1" t="s">
        <v>74</v>
      </c>
      <c r="AI128" s="1">
        <v>2</v>
      </c>
      <c r="AJ128" s="3">
        <v>45784</v>
      </c>
      <c r="AK128" s="3">
        <v>0</v>
      </c>
      <c r="AL128" s="3">
        <v>45775</v>
      </c>
      <c r="AM128" s="3">
        <v>45782</v>
      </c>
      <c r="AN128" s="3">
        <v>45783</v>
      </c>
      <c r="AO128" s="3">
        <v>45783</v>
      </c>
      <c r="AP128" s="3">
        <v>45779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7.75" customHeight="1" x14ac:dyDescent="0.45">
      <c r="A129" s="3">
        <v>45751</v>
      </c>
      <c r="B129" s="14" t="s">
        <v>411</v>
      </c>
      <c r="C129" s="9" t="s">
        <v>86</v>
      </c>
      <c r="D129" s="13" t="s">
        <v>405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226</v>
      </c>
      <c r="T129" s="12">
        <v>45786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82</v>
      </c>
      <c r="AA129" s="8">
        <v>43027.600000000006</v>
      </c>
      <c r="AB129" s="8">
        <v>0</v>
      </c>
      <c r="AC129" s="8">
        <v>43027.600000000006</v>
      </c>
      <c r="AD129" s="8">
        <v>0</v>
      </c>
      <c r="AE129" s="8">
        <v>0</v>
      </c>
      <c r="AF129" s="8" t="s">
        <v>331</v>
      </c>
      <c r="AG129" s="1" t="s">
        <v>123</v>
      </c>
      <c r="AH129" s="1" t="s">
        <v>74</v>
      </c>
      <c r="AI129" s="1">
        <v>2</v>
      </c>
      <c r="AJ129" s="3">
        <v>45786</v>
      </c>
      <c r="AK129" s="3">
        <v>0</v>
      </c>
      <c r="AL129" s="3">
        <v>45777</v>
      </c>
      <c r="AM129" s="3">
        <v>45784</v>
      </c>
      <c r="AN129" s="3">
        <v>45785</v>
      </c>
      <c r="AO129" s="3">
        <v>45785</v>
      </c>
      <c r="AP129" s="3">
        <v>45781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3289.220977777778</v>
      </c>
    </row>
    <row r="130" spans="1:56" ht="27.75" customHeight="1" x14ac:dyDescent="0.45">
      <c r="A130" s="3">
        <v>45731</v>
      </c>
      <c r="B130" s="14" t="s">
        <v>375</v>
      </c>
      <c r="C130" s="9" t="s">
        <v>86</v>
      </c>
      <c r="D130" s="13" t="s">
        <v>369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226</v>
      </c>
      <c r="T130" s="12">
        <v>45790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0</v>
      </c>
      <c r="AF130" s="8" t="s">
        <v>233</v>
      </c>
      <c r="AG130" s="1" t="s">
        <v>123</v>
      </c>
      <c r="AH130" s="1" t="s">
        <v>74</v>
      </c>
      <c r="AI130" s="1">
        <v>2</v>
      </c>
      <c r="AJ130" s="3">
        <v>45790</v>
      </c>
      <c r="AK130" s="3">
        <v>0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411.15262222222225</v>
      </c>
    </row>
    <row r="131" spans="1:56" ht="27.75" customHeight="1" x14ac:dyDescent="0.45">
      <c r="A131" s="3">
        <v>45764</v>
      </c>
      <c r="B131" s="14" t="s">
        <v>477</v>
      </c>
      <c r="C131" s="9" t="s">
        <v>86</v>
      </c>
      <c r="D131" s="13" t="s">
        <v>332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226</v>
      </c>
      <c r="T131" s="12">
        <v>45790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333</v>
      </c>
      <c r="AG131" s="1" t="s">
        <v>123</v>
      </c>
      <c r="AH131" s="1" t="s">
        <v>74</v>
      </c>
      <c r="AI131" s="1">
        <v>2</v>
      </c>
      <c r="AJ131" s="3">
        <v>45790</v>
      </c>
      <c r="AK131" s="3">
        <v>0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7.75" customHeight="1" x14ac:dyDescent="0.45">
      <c r="A132" s="3">
        <v>45731</v>
      </c>
      <c r="B132" s="14" t="s">
        <v>376</v>
      </c>
      <c r="C132" s="9" t="s">
        <v>86</v>
      </c>
      <c r="D132" s="13" t="s">
        <v>368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226</v>
      </c>
      <c r="T132" s="12">
        <v>45792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233</v>
      </c>
      <c r="AG132" s="1" t="s">
        <v>123</v>
      </c>
      <c r="AH132" s="1" t="s">
        <v>74</v>
      </c>
      <c r="AI132" s="1">
        <v>2</v>
      </c>
      <c r="AJ132" s="3">
        <v>45792</v>
      </c>
      <c r="AK132" s="3">
        <v>0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7.75" customHeight="1" x14ac:dyDescent="0.45">
      <c r="A133" s="3">
        <v>45728</v>
      </c>
      <c r="B133" s="14" t="s">
        <v>364</v>
      </c>
      <c r="C133" s="9" t="s">
        <v>86</v>
      </c>
      <c r="D133" s="13" t="s">
        <v>365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226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233</v>
      </c>
      <c r="AG133" s="1" t="s">
        <v>123</v>
      </c>
      <c r="AH133" s="1" t="s">
        <v>74</v>
      </c>
      <c r="AI133" s="1">
        <v>2</v>
      </c>
      <c r="AJ133" s="3">
        <v>45793</v>
      </c>
      <c r="AK133" s="3">
        <v>0</v>
      </c>
      <c r="AL133" s="3">
        <v>45784</v>
      </c>
      <c r="AM133" s="3">
        <v>45791</v>
      </c>
      <c r="AN133" s="3">
        <v>45792</v>
      </c>
      <c r="AO133" s="3">
        <v>45792</v>
      </c>
      <c r="AP133" s="3">
        <v>45788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7.75" customHeight="1" x14ac:dyDescent="0.45">
      <c r="A134" s="3">
        <v>45728</v>
      </c>
      <c r="B134" s="14" t="s">
        <v>364</v>
      </c>
      <c r="C134" s="9" t="s">
        <v>86</v>
      </c>
      <c r="D134" s="13" t="s">
        <v>238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226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233</v>
      </c>
      <c r="AG134" s="1" t="s">
        <v>61</v>
      </c>
      <c r="AH134" s="1" t="s">
        <v>74</v>
      </c>
      <c r="AI134" s="1">
        <v>2</v>
      </c>
      <c r="AJ134" s="3">
        <v>45793</v>
      </c>
      <c r="AK134" s="3">
        <v>0</v>
      </c>
      <c r="AL134" s="3">
        <v>45784</v>
      </c>
      <c r="AM134" s="3">
        <v>45791</v>
      </c>
      <c r="AN134" s="3">
        <v>45792</v>
      </c>
      <c r="AO134" s="3">
        <v>45792</v>
      </c>
      <c r="AP134" s="3">
        <v>45788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7.75" customHeight="1" x14ac:dyDescent="0.45">
      <c r="A135" s="3">
        <v>45771</v>
      </c>
      <c r="B135" s="14" t="s">
        <v>565</v>
      </c>
      <c r="C135" s="9" t="s">
        <v>86</v>
      </c>
      <c r="D135" s="13" t="s">
        <v>299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226</v>
      </c>
      <c r="T135" s="12">
        <v>45803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331</v>
      </c>
      <c r="AG135" s="1" t="s">
        <v>61</v>
      </c>
      <c r="AH135" s="1" t="s">
        <v>74</v>
      </c>
      <c r="AI135" s="1">
        <v>2</v>
      </c>
      <c r="AJ135" s="3">
        <v>45803</v>
      </c>
      <c r="AK135" s="3">
        <v>0</v>
      </c>
      <c r="AL135" s="3">
        <v>45794</v>
      </c>
      <c r="AM135" s="3">
        <v>45801</v>
      </c>
      <c r="AN135" s="3">
        <v>45802</v>
      </c>
      <c r="AO135" s="3">
        <v>45802</v>
      </c>
      <c r="AP135" s="3">
        <v>45798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7.75" customHeight="1" x14ac:dyDescent="0.45">
      <c r="A136" s="3">
        <v>45771</v>
      </c>
      <c r="B136" s="14" t="s">
        <v>565</v>
      </c>
      <c r="C136" s="9" t="s">
        <v>86</v>
      </c>
      <c r="D136" s="13" t="s">
        <v>550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45803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331</v>
      </c>
      <c r="AG136" s="1" t="s">
        <v>122</v>
      </c>
      <c r="AH136" s="1" t="s">
        <v>74</v>
      </c>
      <c r="AI136" s="1">
        <v>2</v>
      </c>
      <c r="AJ136" s="3">
        <v>45803</v>
      </c>
      <c r="AK136" s="3">
        <v>0</v>
      </c>
      <c r="AL136" s="3">
        <v>45794</v>
      </c>
      <c r="AM136" s="3">
        <v>45801</v>
      </c>
      <c r="AN136" s="3">
        <v>45802</v>
      </c>
      <c r="AO136" s="3">
        <v>45802</v>
      </c>
      <c r="AP136" s="3">
        <v>45798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7.75" customHeight="1" x14ac:dyDescent="0.45">
      <c r="A137" s="3" t="s">
        <v>145</v>
      </c>
      <c r="B137" s="14" t="s">
        <v>145</v>
      </c>
      <c r="C137" s="9" t="s">
        <v>151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240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45807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82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271</v>
      </c>
      <c r="AG137" s="1" t="s">
        <v>122</v>
      </c>
      <c r="AH137" s="1" t="s">
        <v>74</v>
      </c>
      <c r="AI137" s="1">
        <v>2</v>
      </c>
      <c r="AJ137" s="3">
        <v>45807</v>
      </c>
      <c r="AK137" s="3">
        <v>0</v>
      </c>
      <c r="AL137" s="3">
        <v>45798</v>
      </c>
      <c r="AM137" s="3">
        <v>45805</v>
      </c>
      <c r="AN137" s="3">
        <v>45806</v>
      </c>
      <c r="AO137" s="3">
        <v>45806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16018.933333333336</v>
      </c>
    </row>
    <row r="138" spans="1:56" ht="27.75" customHeight="1" x14ac:dyDescent="0.45">
      <c r="A138" s="3" t="s">
        <v>145</v>
      </c>
      <c r="B138" s="14" t="s">
        <v>145</v>
      </c>
      <c r="C138" s="9" t="s">
        <v>86</v>
      </c>
      <c r="D138" s="13" t="s">
        <v>61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226</v>
      </c>
      <c r="T138" s="12">
        <v>45807</v>
      </c>
      <c r="U138" s="11">
        <v>200000</v>
      </c>
      <c r="V138" s="10">
        <v>0</v>
      </c>
      <c r="W138" s="10">
        <v>200000</v>
      </c>
      <c r="X138" s="10">
        <v>0</v>
      </c>
      <c r="Y138" s="10">
        <v>210000</v>
      </c>
      <c r="Z138" s="9" t="s">
        <v>82</v>
      </c>
      <c r="AA138" s="8">
        <v>215138.00000000003</v>
      </c>
      <c r="AB138" s="8">
        <v>0</v>
      </c>
      <c r="AC138" s="8">
        <v>215138.00000000003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45807</v>
      </c>
      <c r="AK138" s="3">
        <v>0</v>
      </c>
      <c r="AL138" s="3">
        <v>45798</v>
      </c>
      <c r="AM138" s="3">
        <v>45805</v>
      </c>
      <c r="AN138" s="3">
        <v>45806</v>
      </c>
      <c r="AO138" s="3">
        <v>45806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16446.104888888891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82</v>
      </c>
      <c r="AA139" s="8">
        <v>616681.45396000007</v>
      </c>
      <c r="AB139" s="8">
        <v>40146.153960000003</v>
      </c>
      <c r="AC139" s="8">
        <v>576535.30000000005</v>
      </c>
      <c r="AD139" s="8">
        <v>0</v>
      </c>
      <c r="AE139" s="8">
        <v>0</v>
      </c>
      <c r="AF139" s="8" t="s">
        <v>58</v>
      </c>
      <c r="AG139" s="1" t="s">
        <v>122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567</v>
      </c>
      <c r="D140" s="13" t="s">
        <v>567</v>
      </c>
      <c r="E140" s="9">
        <v>20</v>
      </c>
      <c r="F140" s="9">
        <v>34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1345000</v>
      </c>
      <c r="V140" s="10">
        <v>0</v>
      </c>
      <c r="W140" s="10">
        <v>1345000</v>
      </c>
      <c r="X140" s="10">
        <v>0</v>
      </c>
      <c r="Y140" s="10">
        <v>1412250</v>
      </c>
      <c r="Z140" s="9" t="s">
        <v>568</v>
      </c>
      <c r="AA140" s="8">
        <v>1249170.095</v>
      </c>
      <c r="AB140" s="8">
        <v>0</v>
      </c>
      <c r="AC140" s="8">
        <v>1249170.095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569</v>
      </c>
      <c r="BD140" s="56">
        <v>109718.77334416666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34</v>
      </c>
      <c r="G141" s="9">
        <v>0</v>
      </c>
      <c r="H141" s="9">
        <v>0</v>
      </c>
      <c r="I141" s="9">
        <v>85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568</v>
      </c>
      <c r="AA141" s="8">
        <v>1249170.095</v>
      </c>
      <c r="AB141" s="8">
        <v>0</v>
      </c>
      <c r="AC141" s="8">
        <v>1249170.095</v>
      </c>
      <c r="AD141" s="8">
        <v>0</v>
      </c>
      <c r="AE141" s="8">
        <v>0</v>
      </c>
      <c r="AF141" s="8" t="s">
        <v>58</v>
      </c>
      <c r="AG141" s="1" t="s">
        <v>125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570</v>
      </c>
      <c r="BD141" s="56">
        <v>0</v>
      </c>
    </row>
    <row r="142" spans="1:56" ht="27.75" customHeight="1" x14ac:dyDescent="0.45">
      <c r="A142" s="3">
        <v>45772</v>
      </c>
      <c r="B142" s="14" t="s">
        <v>551</v>
      </c>
      <c r="C142" s="9" t="s">
        <v>191</v>
      </c>
      <c r="D142" s="13" t="s">
        <v>59</v>
      </c>
      <c r="E142" s="9">
        <v>21</v>
      </c>
      <c r="F142" s="9">
        <v>38</v>
      </c>
      <c r="G142" s="9" t="s">
        <v>60</v>
      </c>
      <c r="H142" s="9">
        <v>0</v>
      </c>
      <c r="I142" s="9">
        <v>69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41</v>
      </c>
      <c r="O142" s="9">
        <v>40</v>
      </c>
      <c r="P142" s="10">
        <v>111.26584198399999</v>
      </c>
      <c r="Q142" s="10">
        <v>0</v>
      </c>
      <c r="R142" s="10">
        <v>111.26584198399999</v>
      </c>
      <c r="S142" s="9" t="s">
        <v>71</v>
      </c>
      <c r="T142" s="12">
        <v>45782</v>
      </c>
      <c r="U142" s="11">
        <v>5000</v>
      </c>
      <c r="V142" s="10">
        <v>0</v>
      </c>
      <c r="W142" s="10">
        <v>5000</v>
      </c>
      <c r="X142" s="10">
        <v>0</v>
      </c>
      <c r="Y142" s="10">
        <v>0</v>
      </c>
      <c r="Z142" s="9" t="s">
        <v>139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0</v>
      </c>
      <c r="AF142" s="8">
        <v>0</v>
      </c>
      <c r="AG142" s="1" t="s">
        <v>125</v>
      </c>
      <c r="AH142" s="1" t="s">
        <v>77</v>
      </c>
      <c r="AI142" s="1">
        <v>2</v>
      </c>
      <c r="AJ142" s="3">
        <v>45782</v>
      </c>
      <c r="AK142" s="3">
        <v>0</v>
      </c>
      <c r="AL142" s="3">
        <v>0</v>
      </c>
      <c r="AM142" s="3">
        <v>0</v>
      </c>
      <c r="AN142" s="3">
        <v>0</v>
      </c>
      <c r="AO142" s="3">
        <v>45780</v>
      </c>
      <c r="AP142" s="3">
        <v>45777</v>
      </c>
      <c r="AQ142" s="3">
        <v>45781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376.6137374999999</v>
      </c>
    </row>
    <row r="143" spans="1:56" ht="27.75" customHeight="1" x14ac:dyDescent="0.45">
      <c r="A143" s="3">
        <v>45772</v>
      </c>
      <c r="B143" s="14" t="s">
        <v>551</v>
      </c>
      <c r="C143" s="9" t="s">
        <v>191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45782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139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0</v>
      </c>
      <c r="AF143" s="8">
        <v>0</v>
      </c>
      <c r="AG143" s="1" t="s">
        <v>125</v>
      </c>
      <c r="AH143" s="1" t="s">
        <v>77</v>
      </c>
      <c r="AI143" s="1">
        <v>2</v>
      </c>
      <c r="AJ143" s="3">
        <v>45782</v>
      </c>
      <c r="AK143" s="3">
        <v>0</v>
      </c>
      <c r="AL143" s="3">
        <v>0</v>
      </c>
      <c r="AM143" s="3">
        <v>0</v>
      </c>
      <c r="AN143" s="3">
        <v>0</v>
      </c>
      <c r="AO143" s="3">
        <v>45780</v>
      </c>
      <c r="AP143" s="3">
        <v>45777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376.6137374999999</v>
      </c>
    </row>
    <row r="144" spans="1:56" ht="27.75" customHeight="1" x14ac:dyDescent="0.45">
      <c r="A144" s="3">
        <v>45775</v>
      </c>
      <c r="B144" s="14" t="s">
        <v>571</v>
      </c>
      <c r="C144" s="9" t="s">
        <v>203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111.26584198399999</v>
      </c>
      <c r="Q144" s="10">
        <v>0</v>
      </c>
      <c r="R144" s="10">
        <v>111.26584198399999</v>
      </c>
      <c r="S144" s="9" t="s">
        <v>71</v>
      </c>
      <c r="T144" s="12">
        <v>45785</v>
      </c>
      <c r="U144" s="11">
        <v>5000</v>
      </c>
      <c r="V144" s="10">
        <v>0</v>
      </c>
      <c r="W144" s="10">
        <v>5000</v>
      </c>
      <c r="X144" s="10">
        <v>0</v>
      </c>
      <c r="Y144" s="10">
        <v>0</v>
      </c>
      <c r="Z144" s="9" t="s">
        <v>139</v>
      </c>
      <c r="AA144" s="8">
        <v>5518.15</v>
      </c>
      <c r="AB144" s="8">
        <v>5386</v>
      </c>
      <c r="AC144" s="8">
        <v>132.14999999999964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45785</v>
      </c>
      <c r="AK144" s="3">
        <v>0</v>
      </c>
      <c r="AL144" s="3">
        <v>0</v>
      </c>
      <c r="AM144" s="3">
        <v>0</v>
      </c>
      <c r="AN144" s="3">
        <v>0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9.0192374999999743</v>
      </c>
    </row>
    <row r="145" spans="1:56" ht="27.75" customHeight="1" x14ac:dyDescent="0.45">
      <c r="A145" s="3" t="s">
        <v>145</v>
      </c>
      <c r="B145" s="14" t="s">
        <v>145</v>
      </c>
      <c r="C145" s="9" t="s">
        <v>191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41</v>
      </c>
      <c r="O145" s="9">
        <v>40</v>
      </c>
      <c r="P145" s="10">
        <v>445.06336793599996</v>
      </c>
      <c r="Q145" s="10">
        <v>0</v>
      </c>
      <c r="R145" s="10">
        <v>445.06336793599996</v>
      </c>
      <c r="S145" s="9" t="s">
        <v>71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0</v>
      </c>
      <c r="Z145" s="9" t="s">
        <v>139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45807</v>
      </c>
      <c r="AK145" s="3">
        <v>0</v>
      </c>
      <c r="AL145" s="3">
        <v>0</v>
      </c>
      <c r="AM145" s="3">
        <v>0</v>
      </c>
      <c r="AN145" s="3">
        <v>0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1506.4549499999996</v>
      </c>
    </row>
    <row r="146" spans="1:56" ht="27.75" customHeight="1" x14ac:dyDescent="0.45">
      <c r="A146" s="3" t="s">
        <v>145</v>
      </c>
      <c r="B146" s="14" t="s">
        <v>145</v>
      </c>
      <c r="C146" s="9" t="s">
        <v>191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139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123</v>
      </c>
      <c r="AH146" s="1" t="s">
        <v>77</v>
      </c>
      <c r="AI146" s="1">
        <v>2</v>
      </c>
      <c r="AJ146" s="3">
        <v>45807</v>
      </c>
      <c r="AK146" s="3">
        <v>0</v>
      </c>
      <c r="AL146" s="3">
        <v>0</v>
      </c>
      <c r="AM146" s="3">
        <v>0</v>
      </c>
      <c r="AN146" s="3">
        <v>0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376.6137374999999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 t="s">
        <v>60</v>
      </c>
      <c r="H147" s="9">
        <v>0</v>
      </c>
      <c r="I147" s="9">
        <v>67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139</v>
      </c>
      <c r="AA147" s="8">
        <v>44145.2</v>
      </c>
      <c r="AB147" s="8">
        <v>5386</v>
      </c>
      <c r="AC147" s="8">
        <v>38759.199999999997</v>
      </c>
      <c r="AD147" s="8">
        <v>0</v>
      </c>
      <c r="AE147" s="8">
        <v>0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45773</v>
      </c>
      <c r="B148" s="14" t="s">
        <v>572</v>
      </c>
      <c r="C148" s="9" t="s">
        <v>552</v>
      </c>
      <c r="D148" s="13" t="s">
        <v>534</v>
      </c>
      <c r="E148" s="9">
        <v>21</v>
      </c>
      <c r="F148" s="9">
        <v>34</v>
      </c>
      <c r="G148" s="9" t="s">
        <v>60</v>
      </c>
      <c r="H148" s="9">
        <v>0</v>
      </c>
      <c r="I148" s="9">
        <v>76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45785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453</v>
      </c>
      <c r="AA148" s="8">
        <v>7934.96</v>
      </c>
      <c r="AB148" s="8">
        <v>7934.96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45785</v>
      </c>
      <c r="AK148" s="3">
        <v>0</v>
      </c>
      <c r="AL148" s="3">
        <v>45776</v>
      </c>
      <c r="AM148" s="3">
        <v>45783</v>
      </c>
      <c r="AN148" s="3">
        <v>45784</v>
      </c>
      <c r="AO148" s="3">
        <v>45784</v>
      </c>
      <c r="AP148" s="3">
        <v>45780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45768</v>
      </c>
      <c r="B149" s="14" t="s">
        <v>510</v>
      </c>
      <c r="C149" s="9" t="s">
        <v>416</v>
      </c>
      <c r="D149" s="13" t="s">
        <v>511</v>
      </c>
      <c r="E149" s="9">
        <v>21</v>
      </c>
      <c r="F149" s="9">
        <v>32</v>
      </c>
      <c r="G149" s="9" t="s">
        <v>60</v>
      </c>
      <c r="H149" s="9">
        <v>0</v>
      </c>
      <c r="I149" s="9">
        <v>70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45777</v>
      </c>
      <c r="U149" s="11">
        <v>3300</v>
      </c>
      <c r="V149" s="10">
        <v>0</v>
      </c>
      <c r="W149" s="10">
        <v>3300</v>
      </c>
      <c r="X149" s="10">
        <v>3700</v>
      </c>
      <c r="Y149" s="10">
        <v>0</v>
      </c>
      <c r="Z149" s="9" t="s">
        <v>453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271</v>
      </c>
      <c r="AG149" s="1" t="s">
        <v>124</v>
      </c>
      <c r="AH149" s="1" t="s">
        <v>74</v>
      </c>
      <c r="AI149" s="1">
        <v>2</v>
      </c>
      <c r="AJ149" s="3">
        <v>45777</v>
      </c>
      <c r="AK149" s="3">
        <v>0</v>
      </c>
      <c r="AL149" s="3">
        <v>45768</v>
      </c>
      <c r="AM149" s="3">
        <v>45775</v>
      </c>
      <c r="AN149" s="3">
        <v>45776</v>
      </c>
      <c r="AO149" s="3">
        <v>45776</v>
      </c>
      <c r="AP149" s="3">
        <v>45772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45768</v>
      </c>
      <c r="B150" s="14" t="s">
        <v>510</v>
      </c>
      <c r="C150" s="9" t="s">
        <v>416</v>
      </c>
      <c r="D150" s="13" t="s">
        <v>512</v>
      </c>
      <c r="E150" s="9">
        <v>21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45777</v>
      </c>
      <c r="U150" s="11">
        <v>3300</v>
      </c>
      <c r="V150" s="10">
        <v>0</v>
      </c>
      <c r="W150" s="10">
        <v>3300</v>
      </c>
      <c r="X150" s="10">
        <v>3700</v>
      </c>
      <c r="Y150" s="10">
        <v>0</v>
      </c>
      <c r="Z150" s="9" t="s">
        <v>453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271</v>
      </c>
      <c r="AG150" s="1" t="s">
        <v>126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 t="s">
        <v>60</v>
      </c>
      <c r="H151" s="9">
        <v>0</v>
      </c>
      <c r="I151" s="9">
        <v>83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453</v>
      </c>
      <c r="AA151" s="8">
        <v>7934.96</v>
      </c>
      <c r="AB151" s="8">
        <v>7934.96</v>
      </c>
      <c r="AC151" s="8">
        <v>0</v>
      </c>
      <c r="AD151" s="8">
        <v>0</v>
      </c>
      <c r="AE151" s="8">
        <v>0</v>
      </c>
      <c r="AF151" s="8" t="s">
        <v>58</v>
      </c>
      <c r="AG151" s="1" t="s">
        <v>124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454</v>
      </c>
      <c r="BD151" s="56">
        <v>0</v>
      </c>
    </row>
    <row r="152" spans="1:56" ht="27.75" customHeight="1" x14ac:dyDescent="0.45">
      <c r="A152" s="3">
        <v>45766</v>
      </c>
      <c r="B152" s="14" t="s">
        <v>487</v>
      </c>
      <c r="C152" s="9" t="s">
        <v>488</v>
      </c>
      <c r="D152" s="13" t="s">
        <v>489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97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71</v>
      </c>
      <c r="T152" s="12">
        <v>45776</v>
      </c>
      <c r="U152" s="11">
        <v>3000</v>
      </c>
      <c r="V152" s="10">
        <v>0</v>
      </c>
      <c r="W152" s="10">
        <v>3000</v>
      </c>
      <c r="X152" s="10">
        <v>3380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45776</v>
      </c>
      <c r="AK152" s="3">
        <v>45772</v>
      </c>
      <c r="AL152" s="3">
        <v>45766</v>
      </c>
      <c r="AM152" s="3">
        <v>45773</v>
      </c>
      <c r="AN152" s="3">
        <v>45774</v>
      </c>
      <c r="AO152" s="3">
        <v>45774</v>
      </c>
      <c r="AP152" s="3">
        <v>45771</v>
      </c>
      <c r="AQ152" s="3">
        <v>45775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7.75" customHeight="1" x14ac:dyDescent="0.45">
      <c r="A153" s="3">
        <v>45768</v>
      </c>
      <c r="B153" s="14" t="s">
        <v>514</v>
      </c>
      <c r="C153" s="9" t="s">
        <v>115</v>
      </c>
      <c r="D153" s="13" t="s">
        <v>357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11672</v>
      </c>
      <c r="Y153" s="10">
        <v>19244.400000000001</v>
      </c>
      <c r="Z153" s="9" t="s">
        <v>128</v>
      </c>
      <c r="AA153" s="8">
        <v>20701.008636000002</v>
      </c>
      <c r="AB153" s="8">
        <v>0</v>
      </c>
      <c r="AC153" s="8">
        <v>20701.008636000002</v>
      </c>
      <c r="AD153" s="8">
        <v>0</v>
      </c>
      <c r="AE153" s="8">
        <v>20701.008636000002</v>
      </c>
      <c r="AF153" s="8">
        <v>0</v>
      </c>
      <c r="AG153" s="1" t="s">
        <v>124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1488.67853437688</v>
      </c>
    </row>
    <row r="154" spans="1:56" ht="27.75" customHeight="1" x14ac:dyDescent="0.45">
      <c r="A154" s="3">
        <v>45768</v>
      </c>
      <c r="B154" s="14" t="s">
        <v>515</v>
      </c>
      <c r="C154" s="9" t="s">
        <v>115</v>
      </c>
      <c r="D154" s="13" t="s">
        <v>516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45777</v>
      </c>
      <c r="U154" s="11">
        <v>20000</v>
      </c>
      <c r="V154" s="10">
        <v>0</v>
      </c>
      <c r="W154" s="10">
        <v>20000</v>
      </c>
      <c r="X154" s="10">
        <v>20943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45777</v>
      </c>
      <c r="AK154" s="3">
        <v>45773</v>
      </c>
      <c r="AL154" s="3">
        <v>45767</v>
      </c>
      <c r="AM154" s="3">
        <v>45774</v>
      </c>
      <c r="AN154" s="3">
        <v>45775</v>
      </c>
      <c r="AO154" s="3">
        <v>45775</v>
      </c>
      <c r="AP154" s="3">
        <v>45772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7.75" customHeight="1" x14ac:dyDescent="0.45">
      <c r="A155" s="3">
        <v>45768</v>
      </c>
      <c r="B155" s="14" t="s">
        <v>515</v>
      </c>
      <c r="C155" s="9" t="s">
        <v>115</v>
      </c>
      <c r="D155" s="13" t="s">
        <v>517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45777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45777</v>
      </c>
      <c r="AK155" s="3">
        <v>45773</v>
      </c>
      <c r="AL155" s="3">
        <v>45767</v>
      </c>
      <c r="AM155" s="3">
        <v>45774</v>
      </c>
      <c r="AN155" s="3">
        <v>45775</v>
      </c>
      <c r="AO155" s="3">
        <v>45775</v>
      </c>
      <c r="AP155" s="3">
        <v>45772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7.75" customHeight="1" x14ac:dyDescent="0.45">
      <c r="A156" s="3">
        <v>45768</v>
      </c>
      <c r="B156" s="14" t="s">
        <v>515</v>
      </c>
      <c r="C156" s="9" t="s">
        <v>115</v>
      </c>
      <c r="D156" s="13" t="s">
        <v>518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45777</v>
      </c>
      <c r="U156" s="11">
        <v>5000</v>
      </c>
      <c r="V156" s="10">
        <v>0</v>
      </c>
      <c r="W156" s="10">
        <v>5000</v>
      </c>
      <c r="X156" s="10">
        <v>5596</v>
      </c>
      <c r="Y156" s="10">
        <v>0</v>
      </c>
      <c r="Z156" s="9" t="s">
        <v>128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45777</v>
      </c>
      <c r="AK156" s="3">
        <v>45773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7.75" customHeight="1" x14ac:dyDescent="0.45">
      <c r="A157" s="3">
        <v>0</v>
      </c>
      <c r="B157" s="14" t="s">
        <v>137</v>
      </c>
      <c r="C157" s="9" t="s">
        <v>395</v>
      </c>
      <c r="D157" s="13" t="s">
        <v>537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45782</v>
      </c>
      <c r="AK157" s="3">
        <v>45778</v>
      </c>
      <c r="AL157" s="3">
        <v>45772</v>
      </c>
      <c r="AM157" s="3">
        <v>45779</v>
      </c>
      <c r="AN157" s="3">
        <v>45780</v>
      </c>
      <c r="AO157" s="3">
        <v>45780</v>
      </c>
      <c r="AP157" s="3">
        <v>45777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 t="s">
        <v>538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7.75" customHeight="1" x14ac:dyDescent="0.45">
      <c r="A158" s="3">
        <v>45756</v>
      </c>
      <c r="B158" s="14" t="s">
        <v>445</v>
      </c>
      <c r="C158" s="9" t="s">
        <v>111</v>
      </c>
      <c r="D158" s="13" t="s">
        <v>422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130.26244915199996</v>
      </c>
      <c r="Q158" s="10">
        <v>0</v>
      </c>
      <c r="R158" s="10">
        <v>130.26244915199996</v>
      </c>
      <c r="S158" s="9" t="s">
        <v>67</v>
      </c>
      <c r="T158" s="12">
        <v>45791</v>
      </c>
      <c r="U158" s="11">
        <v>6000</v>
      </c>
      <c r="V158" s="10">
        <v>0</v>
      </c>
      <c r="W158" s="10">
        <v>6000</v>
      </c>
      <c r="X158" s="10">
        <v>0</v>
      </c>
      <c r="Y158" s="10">
        <v>6300</v>
      </c>
      <c r="Z158" s="9" t="s">
        <v>128</v>
      </c>
      <c r="AA158" s="8">
        <v>6621.78</v>
      </c>
      <c r="AB158" s="8">
        <v>0</v>
      </c>
      <c r="AC158" s="8">
        <v>6621.78</v>
      </c>
      <c r="AD158" s="8">
        <v>0</v>
      </c>
      <c r="AE158" s="8">
        <v>6621.78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45791</v>
      </c>
      <c r="AK158" s="3">
        <v>45787</v>
      </c>
      <c r="AL158" s="3">
        <v>45781</v>
      </c>
      <c r="AM158" s="3">
        <v>45788</v>
      </c>
      <c r="AN158" s="3">
        <v>45789</v>
      </c>
      <c r="AO158" s="3">
        <v>45789</v>
      </c>
      <c r="AP158" s="3">
        <v>45786</v>
      </c>
      <c r="AQ158" s="3">
        <v>45790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476.19427239999999</v>
      </c>
    </row>
    <row r="159" spans="1:56" ht="27.75" customHeight="1" x14ac:dyDescent="0.45">
      <c r="A159" s="3">
        <v>45628</v>
      </c>
      <c r="B159" s="14" t="s">
        <v>245</v>
      </c>
      <c r="C159" s="9" t="s">
        <v>113</v>
      </c>
      <c r="D159" s="13" t="s">
        <v>158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45792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128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45792</v>
      </c>
      <c r="AK159" s="3">
        <v>45788</v>
      </c>
      <c r="AL159" s="3">
        <v>45782</v>
      </c>
      <c r="AM159" s="3">
        <v>45789</v>
      </c>
      <c r="AN159" s="3">
        <v>45790</v>
      </c>
      <c r="AO159" s="3">
        <v>45790</v>
      </c>
      <c r="AP159" s="3">
        <v>45787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285</v>
      </c>
      <c r="AZ159" s="2">
        <v>0</v>
      </c>
      <c r="BA159" s="2">
        <v>0</v>
      </c>
      <c r="BB159" s="2">
        <v>0</v>
      </c>
      <c r="BC159" s="1" t="s">
        <v>129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250</v>
      </c>
      <c r="C160" s="9" t="s">
        <v>113</v>
      </c>
      <c r="D160" s="13" t="s">
        <v>158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45792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45792</v>
      </c>
      <c r="AK160" s="3">
        <v>45788</v>
      </c>
      <c r="AL160" s="3">
        <v>45782</v>
      </c>
      <c r="AM160" s="3">
        <v>45789</v>
      </c>
      <c r="AN160" s="3">
        <v>45790</v>
      </c>
      <c r="AO160" s="3">
        <v>45790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286</v>
      </c>
      <c r="AZ160" s="2">
        <v>0</v>
      </c>
      <c r="BA160" s="2">
        <v>0</v>
      </c>
      <c r="BB160" s="2">
        <v>0</v>
      </c>
      <c r="BC160" s="1" t="s">
        <v>129</v>
      </c>
      <c r="BD160" s="56">
        <v>1237.7032565333332</v>
      </c>
    </row>
    <row r="161" spans="1:56" ht="27.75" customHeight="1" x14ac:dyDescent="0.45">
      <c r="A161" s="3" t="s">
        <v>145</v>
      </c>
      <c r="B161" s="14" t="s">
        <v>145</v>
      </c>
      <c r="C161" s="9" t="s">
        <v>203</v>
      </c>
      <c r="D161" s="13" t="s">
        <v>61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>
        <v>22</v>
      </c>
      <c r="N161" s="9">
        <v>40</v>
      </c>
      <c r="O161" s="9">
        <v>40</v>
      </c>
      <c r="P161" s="10">
        <v>434.20816383999994</v>
      </c>
      <c r="Q161" s="10">
        <v>0</v>
      </c>
      <c r="R161" s="10">
        <v>434.20816383999994</v>
      </c>
      <c r="S161" s="9" t="s">
        <v>71</v>
      </c>
      <c r="T161" s="12">
        <v>45807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45806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7.75" customHeight="1" x14ac:dyDescent="0.45">
      <c r="A162" s="3" t="s">
        <v>145</v>
      </c>
      <c r="B162" s="14" t="s">
        <v>145</v>
      </c>
      <c r="C162" s="9" t="s">
        <v>566</v>
      </c>
      <c r="D162" s="13" t="s">
        <v>61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>
        <v>22</v>
      </c>
      <c r="N162" s="9">
        <v>40</v>
      </c>
      <c r="O162" s="9">
        <v>40</v>
      </c>
      <c r="P162" s="10">
        <v>217.10408191999997</v>
      </c>
      <c r="Q162" s="10">
        <v>0</v>
      </c>
      <c r="R162" s="10">
        <v>217.10408191999997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10756.900000000001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773.56453533333331</v>
      </c>
    </row>
    <row r="163" spans="1:56" ht="27.75" customHeight="1" x14ac:dyDescent="0.45">
      <c r="A163" s="3">
        <v>45667</v>
      </c>
      <c r="B163" s="14" t="s">
        <v>293</v>
      </c>
      <c r="C163" s="9" t="s">
        <v>111</v>
      </c>
      <c r="D163" s="13" t="s">
        <v>290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86.841632767999982</v>
      </c>
      <c r="Q163" s="10">
        <v>0</v>
      </c>
      <c r="R163" s="10">
        <v>86.841632767999982</v>
      </c>
      <c r="S163" s="9" t="s">
        <v>67</v>
      </c>
      <c r="T163" s="12">
        <v>45807</v>
      </c>
      <c r="U163" s="11">
        <v>4000</v>
      </c>
      <c r="V163" s="10">
        <v>0</v>
      </c>
      <c r="W163" s="10">
        <v>4000</v>
      </c>
      <c r="X163" s="10">
        <v>0</v>
      </c>
      <c r="Y163" s="10">
        <v>4200</v>
      </c>
      <c r="Z163" s="9" t="s">
        <v>128</v>
      </c>
      <c r="AA163" s="8">
        <v>4414.5199999999995</v>
      </c>
      <c r="AB163" s="8">
        <v>0</v>
      </c>
      <c r="AC163" s="8">
        <v>4414.5199999999995</v>
      </c>
      <c r="AD163" s="8">
        <v>0</v>
      </c>
      <c r="AE163" s="8">
        <v>4414.5199999999995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317.46284826666664</v>
      </c>
    </row>
    <row r="164" spans="1:56" ht="27.75" customHeight="1" x14ac:dyDescent="0.45">
      <c r="A164" s="3" t="s">
        <v>145</v>
      </c>
      <c r="B164" s="14" t="s">
        <v>145</v>
      </c>
      <c r="C164" s="9" t="s">
        <v>113</v>
      </c>
      <c r="D164" s="13" t="s">
        <v>158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128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123</v>
      </c>
      <c r="AH164" s="1" t="s">
        <v>68</v>
      </c>
      <c r="AI164" s="1">
        <v>4</v>
      </c>
      <c r="AJ164" s="3">
        <v>45807</v>
      </c>
      <c r="AK164" s="3">
        <v>45803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773.56453533333331</v>
      </c>
    </row>
    <row r="165" spans="1:56" ht="27.75" customHeight="1" x14ac:dyDescent="0.45">
      <c r="A165" s="3" t="s">
        <v>145</v>
      </c>
      <c r="B165" s="14" t="s">
        <v>145</v>
      </c>
      <c r="C165" s="9" t="s">
        <v>115</v>
      </c>
      <c r="D165" s="13" t="s">
        <v>61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45807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128</v>
      </c>
      <c r="AA165" s="8">
        <v>21513.800000000003</v>
      </c>
      <c r="AB165" s="8">
        <v>0</v>
      </c>
      <c r="AC165" s="8">
        <v>21513.800000000003</v>
      </c>
      <c r="AD165" s="8">
        <v>0</v>
      </c>
      <c r="AE165" s="8">
        <v>21513.800000000003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1547.1290706666666</v>
      </c>
    </row>
    <row r="166" spans="1:56" ht="27.75" customHeight="1" x14ac:dyDescent="0.45">
      <c r="A166" s="3" t="s">
        <v>145</v>
      </c>
      <c r="B166" s="14" t="s">
        <v>145</v>
      </c>
      <c r="C166" s="9" t="s">
        <v>111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833.84229133333326</v>
      </c>
    </row>
    <row r="167" spans="1:56" ht="27.75" customHeight="1" x14ac:dyDescent="0.45">
      <c r="A167" s="3">
        <v>45631</v>
      </c>
      <c r="B167" s="14" t="s">
        <v>251</v>
      </c>
      <c r="C167" s="9" t="s">
        <v>113</v>
      </c>
      <c r="D167" s="13" t="s">
        <v>158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128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122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287</v>
      </c>
      <c r="AZ167" s="2">
        <v>0</v>
      </c>
      <c r="BA167" s="2">
        <v>0</v>
      </c>
      <c r="BB167" s="2">
        <v>0</v>
      </c>
      <c r="BC167" s="1" t="s">
        <v>129</v>
      </c>
      <c r="BD167" s="56">
        <v>1237.7032565333332</v>
      </c>
    </row>
    <row r="168" spans="1:56" ht="27.75" customHeight="1" x14ac:dyDescent="0.45">
      <c r="A168" s="3">
        <v>45548</v>
      </c>
      <c r="B168" s="14" t="s">
        <v>212</v>
      </c>
      <c r="C168" s="9" t="s">
        <v>111</v>
      </c>
      <c r="D168" s="13" t="s">
        <v>206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793.65712066666651</v>
      </c>
    </row>
    <row r="169" spans="1:56" ht="27.75" customHeight="1" x14ac:dyDescent="0.45">
      <c r="A169" s="3">
        <v>45066</v>
      </c>
      <c r="B169" s="14" t="s">
        <v>135</v>
      </c>
      <c r="C169" s="9" t="s">
        <v>80</v>
      </c>
      <c r="D169" s="13" t="s">
        <v>134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5518.15</v>
      </c>
      <c r="AB169" s="8">
        <v>5518.15</v>
      </c>
      <c r="AC169" s="8">
        <v>0</v>
      </c>
      <c r="AD169" s="8">
        <v>5518.15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83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128</v>
      </c>
      <c r="AA170" s="8">
        <v>181439.82863600002</v>
      </c>
      <c r="AB170" s="8">
        <v>10896.6</v>
      </c>
      <c r="AC170" s="8">
        <v>170543.22863600001</v>
      </c>
      <c r="AD170" s="8">
        <v>10896.6</v>
      </c>
      <c r="AE170" s="8">
        <v>170543.22863600001</v>
      </c>
      <c r="AF170" s="8" t="s">
        <v>58</v>
      </c>
      <c r="AG170" s="1" t="s">
        <v>123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130</v>
      </c>
      <c r="BD170" s="56">
        <v>0</v>
      </c>
    </row>
    <row r="171" spans="1:56" ht="27.75" customHeight="1" x14ac:dyDescent="0.45">
      <c r="A171" s="3">
        <v>45720</v>
      </c>
      <c r="B171" s="14" t="s">
        <v>351</v>
      </c>
      <c r="C171" s="9" t="s">
        <v>345</v>
      </c>
      <c r="D171" s="13" t="s">
        <v>346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308</v>
      </c>
      <c r="T171" s="12" t="s">
        <v>141</v>
      </c>
      <c r="U171" s="11">
        <v>325632</v>
      </c>
      <c r="V171" s="10">
        <v>325632</v>
      </c>
      <c r="W171" s="10">
        <v>0</v>
      </c>
      <c r="X171" s="10">
        <v>329710</v>
      </c>
      <c r="Y171" s="10">
        <v>0</v>
      </c>
      <c r="Z171" s="9" t="s">
        <v>322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 t="s">
        <v>141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396</v>
      </c>
      <c r="AZ171" s="2">
        <v>0</v>
      </c>
      <c r="BA171" s="2">
        <v>0</v>
      </c>
      <c r="BB171" s="2">
        <v>0</v>
      </c>
      <c r="BC171" s="1" t="s">
        <v>324</v>
      </c>
      <c r="BD171" s="56">
        <v>0</v>
      </c>
    </row>
    <row r="172" spans="1:56" ht="27.75" customHeight="1" x14ac:dyDescent="0.45">
      <c r="A172" s="3">
        <v>45720</v>
      </c>
      <c r="B172" s="14" t="s">
        <v>351</v>
      </c>
      <c r="C172" s="9" t="s">
        <v>345</v>
      </c>
      <c r="D172" s="13" t="s">
        <v>346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308</v>
      </c>
      <c r="T172" s="12" t="s">
        <v>141</v>
      </c>
      <c r="U172" s="11">
        <v>286971</v>
      </c>
      <c r="V172" s="10">
        <v>286971</v>
      </c>
      <c r="W172" s="10">
        <v>0</v>
      </c>
      <c r="X172" s="10">
        <v>288970</v>
      </c>
      <c r="Y172" s="10">
        <v>0</v>
      </c>
      <c r="Z172" s="9" t="s">
        <v>322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141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324</v>
      </c>
      <c r="BD172" s="56">
        <v>0</v>
      </c>
    </row>
    <row r="173" spans="1:56" ht="27.75" customHeight="1" x14ac:dyDescent="0.45">
      <c r="A173" s="3">
        <v>45720</v>
      </c>
      <c r="B173" s="14" t="s">
        <v>351</v>
      </c>
      <c r="C173" s="9" t="s">
        <v>345</v>
      </c>
      <c r="D173" s="13" t="s">
        <v>346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308</v>
      </c>
      <c r="T173" s="12">
        <v>45800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322</v>
      </c>
      <c r="AA173" s="8">
        <v>198374.00000000003</v>
      </c>
      <c r="AB173" s="8">
        <v>30726</v>
      </c>
      <c r="AC173" s="8">
        <v>167648.00000000003</v>
      </c>
      <c r="AD173" s="8">
        <v>0</v>
      </c>
      <c r="AE173" s="8">
        <v>198374.00000000003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45800</v>
      </c>
      <c r="AK173" s="3">
        <v>45796</v>
      </c>
      <c r="AL173" s="3">
        <v>45790</v>
      </c>
      <c r="AM173" s="3">
        <v>45797</v>
      </c>
      <c r="AN173" s="3">
        <v>45798</v>
      </c>
      <c r="AO173" s="3">
        <v>45798</v>
      </c>
      <c r="AP173" s="3">
        <v>45795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324</v>
      </c>
      <c r="BD173" s="56">
        <v>17912.62997333334</v>
      </c>
    </row>
    <row r="174" spans="1:56" ht="27.75" customHeight="1" x14ac:dyDescent="0.45">
      <c r="A174" s="3">
        <v>45720</v>
      </c>
      <c r="B174" s="14" t="s">
        <v>351</v>
      </c>
      <c r="C174" s="9" t="s">
        <v>345</v>
      </c>
      <c r="D174" s="13" t="s">
        <v>346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308</v>
      </c>
      <c r="T174" s="12" t="s">
        <v>63</v>
      </c>
      <c r="U174" s="11">
        <v>1187397</v>
      </c>
      <c r="V174" s="10">
        <v>0</v>
      </c>
      <c r="W174" s="10">
        <v>1187397</v>
      </c>
      <c r="X174" s="10">
        <v>0</v>
      </c>
      <c r="Y174" s="10">
        <v>1246766.8500000001</v>
      </c>
      <c r="Z174" s="9" t="s">
        <v>322</v>
      </c>
      <c r="AA174" s="8">
        <v>1177743.46239</v>
      </c>
      <c r="AB174" s="8">
        <v>0</v>
      </c>
      <c r="AC174" s="8">
        <v>1177743.46239</v>
      </c>
      <c r="AD174" s="8">
        <v>0</v>
      </c>
      <c r="AE174" s="8">
        <v>1177743.46239</v>
      </c>
      <c r="AF174" s="8">
        <v>0</v>
      </c>
      <c r="AG174" s="1" t="s">
        <v>123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519</v>
      </c>
      <c r="AZ174" s="2">
        <v>0</v>
      </c>
      <c r="BA174" s="2">
        <v>0</v>
      </c>
      <c r="BB174" s="2">
        <v>0</v>
      </c>
      <c r="BC174" s="1" t="s">
        <v>324</v>
      </c>
      <c r="BD174" s="56">
        <v>125837.96314483022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322</v>
      </c>
      <c r="AA175" s="8">
        <v>1376117.46239</v>
      </c>
      <c r="AB175" s="8">
        <v>30726</v>
      </c>
      <c r="AC175" s="8">
        <v>1345391.46239</v>
      </c>
      <c r="AD175" s="8">
        <v>0</v>
      </c>
      <c r="AE175" s="8">
        <v>1376117.46239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324</v>
      </c>
      <c r="BD175" s="56">
        <v>0</v>
      </c>
    </row>
    <row r="176" spans="1:56" ht="27.75" customHeight="1" x14ac:dyDescent="0.45">
      <c r="A176" s="3">
        <v>45756</v>
      </c>
      <c r="B176" s="14" t="s">
        <v>446</v>
      </c>
      <c r="C176" s="9" t="s">
        <v>295</v>
      </c>
      <c r="D176" s="13" t="s">
        <v>294</v>
      </c>
      <c r="E176" s="9">
        <v>23</v>
      </c>
      <c r="F176" s="9">
        <v>34</v>
      </c>
      <c r="G176" s="9" t="s">
        <v>60</v>
      </c>
      <c r="H176" s="9" t="s">
        <v>66</v>
      </c>
      <c r="I176" s="9">
        <v>92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132</v>
      </c>
      <c r="T176" s="12">
        <v>45780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7934.96</v>
      </c>
      <c r="AB176" s="8">
        <v>7934.96</v>
      </c>
      <c r="AC176" s="8">
        <v>0</v>
      </c>
      <c r="AD176" s="8">
        <v>7934.96</v>
      </c>
      <c r="AE176" s="8">
        <v>0</v>
      </c>
      <c r="AF176" s="8" t="s">
        <v>402</v>
      </c>
      <c r="AG176" s="1" t="s">
        <v>123</v>
      </c>
      <c r="AH176" s="1" t="s">
        <v>68</v>
      </c>
      <c r="AI176" s="1">
        <v>4</v>
      </c>
      <c r="AJ176" s="3">
        <v>45780</v>
      </c>
      <c r="AK176" s="3">
        <v>45776</v>
      </c>
      <c r="AL176" s="3">
        <v>45770</v>
      </c>
      <c r="AM176" s="3">
        <v>45777</v>
      </c>
      <c r="AN176" s="3">
        <v>45778</v>
      </c>
      <c r="AO176" s="3">
        <v>45778</v>
      </c>
      <c r="AP176" s="3">
        <v>45775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45756</v>
      </c>
      <c r="B177" s="14" t="s">
        <v>446</v>
      </c>
      <c r="C177" s="9" t="s">
        <v>295</v>
      </c>
      <c r="D177" s="13" t="s">
        <v>424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45780</v>
      </c>
      <c r="U177" s="11">
        <v>7000</v>
      </c>
      <c r="V177" s="10">
        <v>0</v>
      </c>
      <c r="W177" s="10">
        <v>7000</v>
      </c>
      <c r="X177" s="10">
        <v>0</v>
      </c>
      <c r="Y177" s="10">
        <v>7350</v>
      </c>
      <c r="Z177" s="9" t="s">
        <v>84</v>
      </c>
      <c r="AA177" s="8">
        <v>6943.09</v>
      </c>
      <c r="AB177" s="8">
        <v>6943.09</v>
      </c>
      <c r="AC177" s="8">
        <v>0</v>
      </c>
      <c r="AD177" s="8">
        <v>6943.09</v>
      </c>
      <c r="AE177" s="8">
        <v>0</v>
      </c>
      <c r="AF177" s="8" t="s">
        <v>402</v>
      </c>
      <c r="AG177" s="1" t="s">
        <v>123</v>
      </c>
      <c r="AH177" s="1" t="s">
        <v>68</v>
      </c>
      <c r="AI177" s="1">
        <v>4</v>
      </c>
      <c r="AJ177" s="3">
        <v>45780</v>
      </c>
      <c r="AK177" s="3">
        <v>45776</v>
      </c>
      <c r="AL177" s="3">
        <v>45770</v>
      </c>
      <c r="AM177" s="3">
        <v>45777</v>
      </c>
      <c r="AN177" s="3">
        <v>45778</v>
      </c>
      <c r="AO177" s="3">
        <v>45778</v>
      </c>
      <c r="AP177" s="3">
        <v>45775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45">
      <c r="A178" s="3">
        <v>45756</v>
      </c>
      <c r="B178" s="14" t="s">
        <v>446</v>
      </c>
      <c r="C178" s="9" t="s">
        <v>295</v>
      </c>
      <c r="D178" s="13" t="s">
        <v>252</v>
      </c>
      <c r="E178" s="9">
        <v>23</v>
      </c>
      <c r="F178" s="9">
        <v>34</v>
      </c>
      <c r="G178" s="9" t="s">
        <v>60</v>
      </c>
      <c r="H178" s="9" t="s">
        <v>66</v>
      </c>
      <c r="I178" s="9">
        <v>92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45780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4959.3500000000004</v>
      </c>
      <c r="AB178" s="8">
        <v>4959.3500000000004</v>
      </c>
      <c r="AC178" s="8">
        <v>0</v>
      </c>
      <c r="AD178" s="8">
        <v>4959.3500000000004</v>
      </c>
      <c r="AE178" s="8">
        <v>0</v>
      </c>
      <c r="AF178" s="8" t="s">
        <v>402</v>
      </c>
      <c r="AG178" s="1" t="s">
        <v>123</v>
      </c>
      <c r="AH178" s="1" t="s">
        <v>68</v>
      </c>
      <c r="AI178" s="1">
        <v>4</v>
      </c>
      <c r="AJ178" s="3">
        <v>45780</v>
      </c>
      <c r="AK178" s="3">
        <v>45776</v>
      </c>
      <c r="AL178" s="3">
        <v>45770</v>
      </c>
      <c r="AM178" s="3">
        <v>45777</v>
      </c>
      <c r="AN178" s="3">
        <v>45778</v>
      </c>
      <c r="AO178" s="3">
        <v>45778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45756</v>
      </c>
      <c r="B179" s="14" t="s">
        <v>447</v>
      </c>
      <c r="C179" s="9" t="s">
        <v>295</v>
      </c>
      <c r="D179" s="13" t="s">
        <v>296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93</v>
      </c>
      <c r="M179" s="10">
        <v>24</v>
      </c>
      <c r="N179" s="9">
        <v>37</v>
      </c>
      <c r="O179" s="9">
        <v>50</v>
      </c>
      <c r="P179" s="10">
        <v>273.84719423999996</v>
      </c>
      <c r="Q179" s="10">
        <v>0</v>
      </c>
      <c r="R179" s="10">
        <v>273.84719423999996</v>
      </c>
      <c r="S179" s="9" t="s">
        <v>132</v>
      </c>
      <c r="T179" s="12">
        <v>45780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1865</v>
      </c>
      <c r="AC179" s="8">
        <v>8053.7000000000007</v>
      </c>
      <c r="AD179" s="8">
        <v>0</v>
      </c>
      <c r="AE179" s="8">
        <v>0</v>
      </c>
      <c r="AF179" s="8" t="s">
        <v>402</v>
      </c>
      <c r="AG179" s="1" t="s">
        <v>123</v>
      </c>
      <c r="AH179" s="1" t="s">
        <v>72</v>
      </c>
      <c r="AI179" s="1">
        <v>3</v>
      </c>
      <c r="AJ179" s="3">
        <v>45780</v>
      </c>
      <c r="AK179" s="3">
        <v>0</v>
      </c>
      <c r="AL179" s="3">
        <v>45770</v>
      </c>
      <c r="AM179" s="3">
        <v>45777</v>
      </c>
      <c r="AN179" s="3">
        <v>45778</v>
      </c>
      <c r="AO179" s="3">
        <v>45778</v>
      </c>
      <c r="AP179" s="3">
        <v>45775</v>
      </c>
      <c r="AQ179" s="3">
        <v>45779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602.01407499999993</v>
      </c>
    </row>
    <row r="180" spans="1:56" ht="27.75" customHeight="1" x14ac:dyDescent="0.45">
      <c r="A180" s="3">
        <v>45756</v>
      </c>
      <c r="B180" s="14" t="s">
        <v>447</v>
      </c>
      <c r="C180" s="9" t="s">
        <v>295</v>
      </c>
      <c r="D180" s="13" t="s">
        <v>297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132</v>
      </c>
      <c r="T180" s="12">
        <v>45780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402</v>
      </c>
      <c r="AG180" s="1" t="s">
        <v>123</v>
      </c>
      <c r="AH180" s="1" t="s">
        <v>72</v>
      </c>
      <c r="AI180" s="1">
        <v>3</v>
      </c>
      <c r="AJ180" s="3">
        <v>45780</v>
      </c>
      <c r="AK180" s="3">
        <v>0</v>
      </c>
      <c r="AL180" s="3">
        <v>45770</v>
      </c>
      <c r="AM180" s="3">
        <v>45777</v>
      </c>
      <c r="AN180" s="3">
        <v>45778</v>
      </c>
      <c r="AO180" s="3">
        <v>45778</v>
      </c>
      <c r="AP180" s="3">
        <v>45775</v>
      </c>
      <c r="AQ180" s="3">
        <v>45779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7.75" customHeight="1" x14ac:dyDescent="0.45">
      <c r="A181" s="3">
        <v>45756</v>
      </c>
      <c r="B181" s="14" t="s">
        <v>447</v>
      </c>
      <c r="C181" s="9" t="s">
        <v>295</v>
      </c>
      <c r="D181" s="13" t="s">
        <v>425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93</v>
      </c>
      <c r="M181" s="10">
        <v>24</v>
      </c>
      <c r="N181" s="9">
        <v>37</v>
      </c>
      <c r="O181" s="9">
        <v>50</v>
      </c>
      <c r="P181" s="10">
        <v>136.92359711999998</v>
      </c>
      <c r="Q181" s="10">
        <v>0</v>
      </c>
      <c r="R181" s="10">
        <v>136.92359711999998</v>
      </c>
      <c r="S181" s="9" t="s">
        <v>132</v>
      </c>
      <c r="T181" s="12">
        <v>45780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84</v>
      </c>
      <c r="AA181" s="8">
        <v>4959.3500000000004</v>
      </c>
      <c r="AB181" s="8">
        <v>0</v>
      </c>
      <c r="AC181" s="8">
        <v>4959.3500000000004</v>
      </c>
      <c r="AD181" s="8">
        <v>0</v>
      </c>
      <c r="AE181" s="8">
        <v>0</v>
      </c>
      <c r="AF181" s="8" t="s">
        <v>402</v>
      </c>
      <c r="AG181" s="1" t="s">
        <v>61</v>
      </c>
      <c r="AH181" s="1" t="s">
        <v>72</v>
      </c>
      <c r="AI181" s="1">
        <v>3</v>
      </c>
      <c r="AJ181" s="3">
        <v>45780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45775</v>
      </c>
      <c r="AQ181" s="3">
        <v>45779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370.71141249999999</v>
      </c>
    </row>
    <row r="182" spans="1:56" ht="27.75" customHeight="1" x14ac:dyDescent="0.45">
      <c r="A182" s="3">
        <v>45756</v>
      </c>
      <c r="B182" s="14" t="s">
        <v>448</v>
      </c>
      <c r="C182" s="9" t="s">
        <v>257</v>
      </c>
      <c r="D182" s="13" t="s">
        <v>401</v>
      </c>
      <c r="E182" s="9">
        <v>23</v>
      </c>
      <c r="F182" s="9">
        <v>38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45782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84</v>
      </c>
      <c r="AA182" s="8">
        <v>5518.15</v>
      </c>
      <c r="AB182" s="8">
        <v>2726</v>
      </c>
      <c r="AC182" s="8">
        <v>2792.1499999999996</v>
      </c>
      <c r="AD182" s="8">
        <v>0</v>
      </c>
      <c r="AE182" s="8">
        <v>5518.15</v>
      </c>
      <c r="AF182" s="8" t="s">
        <v>402</v>
      </c>
      <c r="AG182" s="1" t="s">
        <v>61</v>
      </c>
      <c r="AH182" s="1" t="s">
        <v>68</v>
      </c>
      <c r="AI182" s="1">
        <v>4</v>
      </c>
      <c r="AJ182" s="3">
        <v>45782</v>
      </c>
      <c r="AK182" s="3">
        <v>45778</v>
      </c>
      <c r="AL182" s="3">
        <v>45772</v>
      </c>
      <c r="AM182" s="3">
        <v>45779</v>
      </c>
      <c r="AN182" s="3">
        <v>45780</v>
      </c>
      <c r="AO182" s="3">
        <v>45780</v>
      </c>
      <c r="AP182" s="3">
        <v>45777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208.71321249999997</v>
      </c>
    </row>
    <row r="183" spans="1:56" ht="27.75" customHeight="1" x14ac:dyDescent="0.45">
      <c r="A183" s="3">
        <v>45756</v>
      </c>
      <c r="B183" s="14" t="s">
        <v>448</v>
      </c>
      <c r="C183" s="9" t="s">
        <v>257</v>
      </c>
      <c r="D183" s="13" t="s">
        <v>423</v>
      </c>
      <c r="E183" s="9">
        <v>23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45782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84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 t="s">
        <v>402</v>
      </c>
      <c r="AG183" s="1" t="s">
        <v>61</v>
      </c>
      <c r="AH183" s="1" t="s">
        <v>68</v>
      </c>
      <c r="AI183" s="1">
        <v>4</v>
      </c>
      <c r="AJ183" s="3">
        <v>45782</v>
      </c>
      <c r="AK183" s="3">
        <v>45778</v>
      </c>
      <c r="AL183" s="3">
        <v>45772</v>
      </c>
      <c r="AM183" s="3">
        <v>45779</v>
      </c>
      <c r="AN183" s="3">
        <v>45780</v>
      </c>
      <c r="AO183" s="3">
        <v>45780</v>
      </c>
      <c r="AP183" s="3">
        <v>45777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412.4817124999999</v>
      </c>
    </row>
    <row r="184" spans="1:56" ht="27.75" customHeight="1" x14ac:dyDescent="0.45">
      <c r="A184" s="3" t="s">
        <v>145</v>
      </c>
      <c r="B184" s="14" t="s">
        <v>145</v>
      </c>
      <c r="C184" s="9" t="s">
        <v>257</v>
      </c>
      <c r="D184" s="13" t="s">
        <v>61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84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 t="s">
        <v>402</v>
      </c>
      <c r="AG184" s="1" t="s">
        <v>61</v>
      </c>
      <c r="AH184" s="1" t="s">
        <v>68</v>
      </c>
      <c r="AI184" s="1">
        <v>4</v>
      </c>
      <c r="AJ184" s="3">
        <v>45807</v>
      </c>
      <c r="AK184" s="3">
        <v>45803</v>
      </c>
      <c r="AL184" s="3">
        <v>45797</v>
      </c>
      <c r="AM184" s="3">
        <v>45804</v>
      </c>
      <c r="AN184" s="3">
        <v>45805</v>
      </c>
      <c r="AO184" s="3">
        <v>45805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824.9634249999998</v>
      </c>
    </row>
    <row r="185" spans="1:56" ht="27.75" customHeight="1" x14ac:dyDescent="0.45">
      <c r="A185" s="3" t="s">
        <v>145</v>
      </c>
      <c r="B185" s="14" t="s">
        <v>145</v>
      </c>
      <c r="C185" s="9" t="s">
        <v>282</v>
      </c>
      <c r="D185" s="13" t="s">
        <v>61</v>
      </c>
      <c r="E185" s="9">
        <v>23</v>
      </c>
      <c r="F185" s="9">
        <v>34</v>
      </c>
      <c r="G185" s="9" t="s">
        <v>60</v>
      </c>
      <c r="H185" s="9">
        <v>0</v>
      </c>
      <c r="I185" s="9">
        <v>68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45807</v>
      </c>
      <c r="U185" s="11">
        <v>40000</v>
      </c>
      <c r="V185" s="10">
        <v>0</v>
      </c>
      <c r="W185" s="10">
        <v>40000</v>
      </c>
      <c r="X185" s="10">
        <v>0</v>
      </c>
      <c r="Y185" s="10">
        <v>42000</v>
      </c>
      <c r="Z185" s="9" t="s">
        <v>84</v>
      </c>
      <c r="AA185" s="8">
        <v>39674.800000000003</v>
      </c>
      <c r="AB185" s="8">
        <v>0</v>
      </c>
      <c r="AC185" s="8">
        <v>39674.800000000003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45807</v>
      </c>
      <c r="AK185" s="3">
        <v>0</v>
      </c>
      <c r="AL185" s="3">
        <v>45798</v>
      </c>
      <c r="AM185" s="3">
        <v>45805</v>
      </c>
      <c r="AN185" s="3">
        <v>45806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2965.6913</v>
      </c>
    </row>
    <row r="186" spans="1:56" ht="27.75" customHeight="1" x14ac:dyDescent="0.45">
      <c r="A186" s="3" t="s">
        <v>145</v>
      </c>
      <c r="B186" s="14" t="s">
        <v>145</v>
      </c>
      <c r="C186" s="9" t="s">
        <v>295</v>
      </c>
      <c r="D186" s="13" t="s">
        <v>61</v>
      </c>
      <c r="E186" s="9">
        <v>23</v>
      </c>
      <c r="F186" s="9">
        <v>34</v>
      </c>
      <c r="G186" s="9" t="s">
        <v>60</v>
      </c>
      <c r="H186" s="9" t="s">
        <v>66</v>
      </c>
      <c r="I186" s="9">
        <v>92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132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9918.7000000000007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45807</v>
      </c>
      <c r="AK186" s="3">
        <v>45803</v>
      </c>
      <c r="AL186" s="3">
        <v>45797</v>
      </c>
      <c r="AM186" s="3">
        <v>45804</v>
      </c>
      <c r="AN186" s="3">
        <v>45805</v>
      </c>
      <c r="AO186" s="3">
        <v>45805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741.42282499999999</v>
      </c>
    </row>
    <row r="187" spans="1:56" ht="27.75" customHeight="1" x14ac:dyDescent="0.45">
      <c r="A187" s="3" t="s">
        <v>145</v>
      </c>
      <c r="B187" s="14" t="s">
        <v>145</v>
      </c>
      <c r="C187" s="9" t="s">
        <v>295</v>
      </c>
      <c r="D187" s="13" t="s">
        <v>61</v>
      </c>
      <c r="E187" s="9">
        <v>23</v>
      </c>
      <c r="F187" s="9">
        <v>34</v>
      </c>
      <c r="G187" s="9" t="s">
        <v>60</v>
      </c>
      <c r="H187" s="9">
        <v>0</v>
      </c>
      <c r="I187" s="9">
        <v>68</v>
      </c>
      <c r="J187" s="9" t="s">
        <v>57</v>
      </c>
      <c r="K187" s="9">
        <v>5</v>
      </c>
      <c r="L187" s="9" t="s">
        <v>93</v>
      </c>
      <c r="M187" s="10">
        <v>24</v>
      </c>
      <c r="N187" s="9">
        <v>37</v>
      </c>
      <c r="O187" s="9">
        <v>50</v>
      </c>
      <c r="P187" s="10">
        <v>273.84719423999996</v>
      </c>
      <c r="Q187" s="10">
        <v>0</v>
      </c>
      <c r="R187" s="10">
        <v>273.84719423999996</v>
      </c>
      <c r="S187" s="9" t="s">
        <v>132</v>
      </c>
      <c r="T187" s="12">
        <v>45807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84</v>
      </c>
      <c r="AA187" s="8">
        <v>9918.7000000000007</v>
      </c>
      <c r="AB187" s="8">
        <v>0</v>
      </c>
      <c r="AC187" s="8">
        <v>9918.7000000000007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>
        <v>45807</v>
      </c>
      <c r="AK187" s="3">
        <v>0</v>
      </c>
      <c r="AL187" s="3">
        <v>45797</v>
      </c>
      <c r="AM187" s="3">
        <v>45804</v>
      </c>
      <c r="AN187" s="3">
        <v>45805</v>
      </c>
      <c r="AO187" s="3">
        <v>45805</v>
      </c>
      <c r="AP187" s="3">
        <v>45802</v>
      </c>
      <c r="AQ187" s="3">
        <v>45806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741.42282499999999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126218.95</v>
      </c>
      <c r="AB188" s="8">
        <v>24428.400000000001</v>
      </c>
      <c r="AC188" s="8">
        <v>101790.55</v>
      </c>
      <c r="AD188" s="8">
        <v>19837.400000000001</v>
      </c>
      <c r="AE188" s="8">
        <v>31991.3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282</v>
      </c>
      <c r="D189" s="13" t="s">
        <v>61</v>
      </c>
      <c r="E189" s="9">
        <v>23</v>
      </c>
      <c r="F189" s="9">
        <v>34</v>
      </c>
      <c r="G189" s="9" t="s">
        <v>195</v>
      </c>
      <c r="H189" s="9">
        <v>0</v>
      </c>
      <c r="I189" s="9">
        <v>68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197</v>
      </c>
      <c r="AA189" s="8">
        <v>9918.7000000000007</v>
      </c>
      <c r="AB189" s="8">
        <v>0</v>
      </c>
      <c r="AC189" s="8">
        <v>9918.7000000000007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196</v>
      </c>
      <c r="BD189" s="56">
        <v>800.41704844444439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23</v>
      </c>
      <c r="F190" s="9">
        <v>34</v>
      </c>
      <c r="G190" s="9" t="s">
        <v>195</v>
      </c>
      <c r="H190" s="9">
        <v>0</v>
      </c>
      <c r="I190" s="9">
        <v>68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197</v>
      </c>
      <c r="AA190" s="8">
        <v>9918.7000000000007</v>
      </c>
      <c r="AB190" s="8">
        <v>0</v>
      </c>
      <c r="AC190" s="8">
        <v>9918.7000000000007</v>
      </c>
      <c r="AD190" s="8">
        <v>0</v>
      </c>
      <c r="AE190" s="8">
        <v>0</v>
      </c>
      <c r="AF190" s="8">
        <v>0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196</v>
      </c>
      <c r="BD190" s="56">
        <v>0</v>
      </c>
    </row>
    <row r="191" spans="1:56" ht="27.75" customHeight="1" x14ac:dyDescent="0.45">
      <c r="A191" s="3">
        <v>45765</v>
      </c>
      <c r="B191" s="14" t="s">
        <v>478</v>
      </c>
      <c r="C191" s="9" t="s">
        <v>455</v>
      </c>
      <c r="D191" s="13" t="s">
        <v>456</v>
      </c>
      <c r="E191" s="9">
        <v>23</v>
      </c>
      <c r="F191" s="9">
        <v>36</v>
      </c>
      <c r="G191" s="9" t="s">
        <v>60</v>
      </c>
      <c r="H191" s="9">
        <v>0</v>
      </c>
      <c r="I191" s="9">
        <v>88</v>
      </c>
      <c r="J191" s="9" t="s">
        <v>57</v>
      </c>
      <c r="K191" s="9">
        <v>5</v>
      </c>
      <c r="L191" s="9" t="s">
        <v>93</v>
      </c>
      <c r="M191" s="10">
        <v>24</v>
      </c>
      <c r="N191" s="9">
        <v>39</v>
      </c>
      <c r="O191" s="9">
        <v>50</v>
      </c>
      <c r="P191" s="10">
        <v>288.64974527999999</v>
      </c>
      <c r="Q191" s="10">
        <v>0</v>
      </c>
      <c r="R191" s="10">
        <v>288.64974527999999</v>
      </c>
      <c r="S191" s="9" t="s">
        <v>112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457</v>
      </c>
      <c r="AA191" s="8">
        <v>10477.5</v>
      </c>
      <c r="AB191" s="8">
        <v>10477.5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72</v>
      </c>
      <c r="AI191" s="1">
        <v>3</v>
      </c>
      <c r="AJ191" s="3">
        <v>45779</v>
      </c>
      <c r="AK191" s="3">
        <v>0</v>
      </c>
      <c r="AL191" s="3">
        <v>45769</v>
      </c>
      <c r="AM191" s="3">
        <v>45776</v>
      </c>
      <c r="AN191" s="3">
        <v>45777</v>
      </c>
      <c r="AO191" s="3">
        <v>45777</v>
      </c>
      <c r="AP191" s="3">
        <v>45774</v>
      </c>
      <c r="AQ191" s="3">
        <v>45778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458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23</v>
      </c>
      <c r="F192" s="9">
        <v>37</v>
      </c>
      <c r="G192" s="9" t="s">
        <v>60</v>
      </c>
      <c r="H192" s="9">
        <v>0</v>
      </c>
      <c r="I192" s="9">
        <v>85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457</v>
      </c>
      <c r="AA192" s="8">
        <v>10477.5</v>
      </c>
      <c r="AB192" s="8">
        <v>10477.5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123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458</v>
      </c>
      <c r="BD192" s="56">
        <v>0</v>
      </c>
    </row>
    <row r="193" spans="1:56" ht="27.75" customHeight="1" x14ac:dyDescent="0.45">
      <c r="A193" s="3">
        <v>45749</v>
      </c>
      <c r="B193" s="14" t="s">
        <v>397</v>
      </c>
      <c r="C193" s="9" t="s">
        <v>398</v>
      </c>
      <c r="D193" s="13" t="s">
        <v>399</v>
      </c>
      <c r="E193" s="9">
        <v>23</v>
      </c>
      <c r="F193" s="9">
        <v>37</v>
      </c>
      <c r="G193" s="9" t="s">
        <v>60</v>
      </c>
      <c r="H193" s="9" t="s">
        <v>66</v>
      </c>
      <c r="I193" s="9">
        <v>115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80</v>
      </c>
      <c r="P193" s="10">
        <v>378.94530662399995</v>
      </c>
      <c r="Q193" s="10">
        <v>0</v>
      </c>
      <c r="R193" s="10">
        <v>378.94530662399995</v>
      </c>
      <c r="S193" s="9" t="s">
        <v>71</v>
      </c>
      <c r="T193" s="12">
        <v>45782</v>
      </c>
      <c r="U193" s="11">
        <v>8000</v>
      </c>
      <c r="V193" s="10">
        <v>0</v>
      </c>
      <c r="W193" s="10">
        <v>8000</v>
      </c>
      <c r="X193" s="10">
        <v>8400</v>
      </c>
      <c r="Y193" s="10">
        <v>0</v>
      </c>
      <c r="Z193" s="9" t="s">
        <v>275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300</v>
      </c>
      <c r="AG193" s="1" t="s">
        <v>123</v>
      </c>
      <c r="AH193" s="1" t="s">
        <v>68</v>
      </c>
      <c r="AI193" s="1">
        <v>4</v>
      </c>
      <c r="AJ193" s="3">
        <v>45782</v>
      </c>
      <c r="AK193" s="3">
        <v>45778</v>
      </c>
      <c r="AL193" s="3">
        <v>45772</v>
      </c>
      <c r="AM193" s="3">
        <v>45779</v>
      </c>
      <c r="AN193" s="3">
        <v>45780</v>
      </c>
      <c r="AO193" s="3">
        <v>45780</v>
      </c>
      <c r="AP193" s="3">
        <v>45777</v>
      </c>
      <c r="AQ193" s="3">
        <v>45781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7.75" customHeight="1" x14ac:dyDescent="0.45">
      <c r="A194" s="3">
        <v>45772</v>
      </c>
      <c r="B194" s="14" t="s">
        <v>553</v>
      </c>
      <c r="C194" s="9" t="s">
        <v>539</v>
      </c>
      <c r="D194" s="13" t="s">
        <v>540</v>
      </c>
      <c r="E194" s="9">
        <v>23</v>
      </c>
      <c r="F194" s="9">
        <v>37</v>
      </c>
      <c r="G194" s="9" t="s">
        <v>60</v>
      </c>
      <c r="H194" s="9">
        <v>0</v>
      </c>
      <c r="I194" s="9">
        <v>85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45785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275</v>
      </c>
      <c r="AA194" s="8">
        <v>10756.900000000001</v>
      </c>
      <c r="AB194" s="8">
        <v>2061</v>
      </c>
      <c r="AC194" s="8">
        <v>8695.9000000000015</v>
      </c>
      <c r="AD194" s="8">
        <v>0</v>
      </c>
      <c r="AE194" s="8">
        <v>0</v>
      </c>
      <c r="AF194" s="8">
        <v>0</v>
      </c>
      <c r="AG194" s="1" t="s">
        <v>125</v>
      </c>
      <c r="AH194" s="1" t="s">
        <v>74</v>
      </c>
      <c r="AI194" s="1">
        <v>2</v>
      </c>
      <c r="AJ194" s="3">
        <v>45785</v>
      </c>
      <c r="AK194" s="3">
        <v>0</v>
      </c>
      <c r="AL194" s="3">
        <v>45776</v>
      </c>
      <c r="AM194" s="3">
        <v>45783</v>
      </c>
      <c r="AN194" s="3">
        <v>45784</v>
      </c>
      <c r="AO194" s="3">
        <v>45784</v>
      </c>
      <c r="AP194" s="3">
        <v>45780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554</v>
      </c>
      <c r="AZ194" s="2">
        <v>0</v>
      </c>
      <c r="BA194" s="2">
        <v>0</v>
      </c>
      <c r="BB194" s="2">
        <v>0</v>
      </c>
      <c r="BC194" s="1" t="s">
        <v>108</v>
      </c>
      <c r="BD194" s="56">
        <v>766.6885166666666</v>
      </c>
    </row>
    <row r="195" spans="1:56" ht="27.75" customHeight="1" x14ac:dyDescent="0.45">
      <c r="A195" s="3" t="s">
        <v>145</v>
      </c>
      <c r="B195" s="14" t="s">
        <v>145</v>
      </c>
      <c r="C195" s="9" t="s">
        <v>539</v>
      </c>
      <c r="D195" s="13" t="s">
        <v>540</v>
      </c>
      <c r="E195" s="9">
        <v>23</v>
      </c>
      <c r="F195" s="9">
        <v>37</v>
      </c>
      <c r="G195" s="9" t="s">
        <v>60</v>
      </c>
      <c r="H195" s="9">
        <v>0</v>
      </c>
      <c r="I195" s="9">
        <v>85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275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45807</v>
      </c>
      <c r="AK195" s="3">
        <v>0</v>
      </c>
      <c r="AL195" s="3">
        <v>45798</v>
      </c>
      <c r="AM195" s="3">
        <v>45805</v>
      </c>
      <c r="AN195" s="3">
        <v>45806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948.4000166666666</v>
      </c>
    </row>
    <row r="196" spans="1:56" ht="27.75" customHeight="1" x14ac:dyDescent="0.45">
      <c r="A196" s="3">
        <v>45772</v>
      </c>
      <c r="B196" s="14" t="s">
        <v>573</v>
      </c>
      <c r="C196" s="9" t="s">
        <v>555</v>
      </c>
      <c r="D196" s="13" t="s">
        <v>556</v>
      </c>
      <c r="E196" s="9">
        <v>23</v>
      </c>
      <c r="F196" s="9">
        <v>36</v>
      </c>
      <c r="G196" s="9" t="s">
        <v>60</v>
      </c>
      <c r="H196" s="9" t="s">
        <v>66</v>
      </c>
      <c r="I196" s="9">
        <v>110</v>
      </c>
      <c r="J196" s="9" t="s">
        <v>57</v>
      </c>
      <c r="K196" s="9">
        <v>5</v>
      </c>
      <c r="L196" s="9" t="s">
        <v>239</v>
      </c>
      <c r="M196" s="10">
        <v>24</v>
      </c>
      <c r="N196" s="9">
        <v>39</v>
      </c>
      <c r="O196" s="9">
        <v>60</v>
      </c>
      <c r="P196" s="10">
        <v>173.18984716799994</v>
      </c>
      <c r="Q196" s="10">
        <v>0</v>
      </c>
      <c r="R196" s="10">
        <v>173.18984716799994</v>
      </c>
      <c r="S196" s="9" t="s">
        <v>71</v>
      </c>
      <c r="T196" s="12">
        <v>45790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275</v>
      </c>
      <c r="AA196" s="8">
        <v>5238.75</v>
      </c>
      <c r="AB196" s="8">
        <v>0</v>
      </c>
      <c r="AC196" s="8">
        <v>5238.75</v>
      </c>
      <c r="AD196" s="8">
        <v>0</v>
      </c>
      <c r="AE196" s="8">
        <v>5238.75</v>
      </c>
      <c r="AF196" s="8" t="s">
        <v>300</v>
      </c>
      <c r="AG196" s="1" t="s">
        <v>122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45789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461.88312499999995</v>
      </c>
    </row>
    <row r="197" spans="1:56" ht="27.75" customHeight="1" x14ac:dyDescent="0.45">
      <c r="A197" s="3">
        <v>45727</v>
      </c>
      <c r="B197" s="14" t="s">
        <v>363</v>
      </c>
      <c r="C197" s="9" t="s">
        <v>115</v>
      </c>
      <c r="D197" s="13" t="s">
        <v>59</v>
      </c>
      <c r="E197" s="9">
        <v>23</v>
      </c>
      <c r="F197" s="9">
        <v>40</v>
      </c>
      <c r="G197" s="9" t="s">
        <v>60</v>
      </c>
      <c r="H197" s="9" t="s">
        <v>66</v>
      </c>
      <c r="I197" s="9">
        <v>125</v>
      </c>
      <c r="J197" s="9" t="s">
        <v>57</v>
      </c>
      <c r="K197" s="9">
        <v>5</v>
      </c>
      <c r="L197" s="9" t="s">
        <v>240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1000</v>
      </c>
      <c r="V197" s="10">
        <v>0</v>
      </c>
      <c r="W197" s="10">
        <v>1000</v>
      </c>
      <c r="X197" s="10">
        <v>0</v>
      </c>
      <c r="Y197" s="10">
        <v>0</v>
      </c>
      <c r="Z197" s="9" t="s">
        <v>275</v>
      </c>
      <c r="AA197" s="8">
        <v>1159.5100000000002</v>
      </c>
      <c r="AB197" s="8">
        <v>0</v>
      </c>
      <c r="AC197" s="8">
        <v>1159.5100000000002</v>
      </c>
      <c r="AD197" s="8">
        <v>0</v>
      </c>
      <c r="AE197" s="8">
        <v>1159.5100000000002</v>
      </c>
      <c r="AF197" s="8" t="s">
        <v>278</v>
      </c>
      <c r="AG197" s="1" t="s">
        <v>122</v>
      </c>
      <c r="AH197" s="1" t="s">
        <v>162</v>
      </c>
      <c r="AI197" s="1">
        <v>2</v>
      </c>
      <c r="AJ197" s="3" t="s">
        <v>63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157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102.23013166666668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85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275</v>
      </c>
      <c r="AA198" s="8">
        <v>27912.060000000005</v>
      </c>
      <c r="AB198" s="8">
        <v>2061</v>
      </c>
      <c r="AC198" s="8">
        <v>25851.060000000005</v>
      </c>
      <c r="AD198" s="8">
        <v>0</v>
      </c>
      <c r="AE198" s="8">
        <v>6398.26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276</v>
      </c>
      <c r="BD198" s="56">
        <v>0</v>
      </c>
    </row>
    <row r="199" spans="1:56" ht="27.75" customHeight="1" x14ac:dyDescent="0.45">
      <c r="A199" s="3">
        <v>45601</v>
      </c>
      <c r="B199" s="14" t="s">
        <v>231</v>
      </c>
      <c r="C199" s="9" t="s">
        <v>94</v>
      </c>
      <c r="D199" s="13" t="s">
        <v>156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3256.5612287999998</v>
      </c>
      <c r="Q199" s="10">
        <v>3256.5612287999998</v>
      </c>
      <c r="R199" s="10">
        <v>0</v>
      </c>
      <c r="S199" s="9" t="s">
        <v>100</v>
      </c>
      <c r="T199" s="12">
        <v>45797</v>
      </c>
      <c r="U199" s="11">
        <v>100000</v>
      </c>
      <c r="V199" s="10">
        <v>0</v>
      </c>
      <c r="W199" s="10">
        <v>100000</v>
      </c>
      <c r="X199" s="10">
        <v>0</v>
      </c>
      <c r="Y199" s="10">
        <v>105000</v>
      </c>
      <c r="Z199" s="9" t="s">
        <v>319</v>
      </c>
      <c r="AA199" s="8">
        <v>107569.00000000001</v>
      </c>
      <c r="AB199" s="8">
        <v>107569.00000000001</v>
      </c>
      <c r="AC199" s="8">
        <v>0</v>
      </c>
      <c r="AD199" s="8">
        <v>0</v>
      </c>
      <c r="AE199" s="8">
        <v>0</v>
      </c>
      <c r="AF199" s="8" t="s">
        <v>320</v>
      </c>
      <c r="AG199" s="1" t="s">
        <v>123</v>
      </c>
      <c r="AH199" s="1" t="s">
        <v>72</v>
      </c>
      <c r="AI199" s="1">
        <v>3</v>
      </c>
      <c r="AJ199" s="3">
        <v>45797</v>
      </c>
      <c r="AK199" s="3">
        <v>0</v>
      </c>
      <c r="AL199" s="3">
        <v>45787</v>
      </c>
      <c r="AM199" s="3">
        <v>45794</v>
      </c>
      <c r="AN199" s="3">
        <v>45795</v>
      </c>
      <c r="AO199" s="3">
        <v>45795</v>
      </c>
      <c r="AP199" s="3">
        <v>45792</v>
      </c>
      <c r="AQ199" s="3">
        <v>45796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340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7.75" customHeight="1" x14ac:dyDescent="0.45">
      <c r="A200" s="3">
        <v>45601</v>
      </c>
      <c r="B200" s="14" t="s">
        <v>231</v>
      </c>
      <c r="C200" s="9" t="s">
        <v>94</v>
      </c>
      <c r="D200" s="13" t="s">
        <v>156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6513.1224575999995</v>
      </c>
      <c r="Q200" s="10">
        <v>264</v>
      </c>
      <c r="R200" s="10">
        <v>6249.1224575999995</v>
      </c>
      <c r="S200" s="9" t="s">
        <v>100</v>
      </c>
      <c r="T200" s="12">
        <v>45828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319</v>
      </c>
      <c r="AA200" s="8">
        <v>215138.00000000003</v>
      </c>
      <c r="AB200" s="8">
        <v>0</v>
      </c>
      <c r="AC200" s="8">
        <v>215138.00000000003</v>
      </c>
      <c r="AD200" s="8">
        <v>0</v>
      </c>
      <c r="AE200" s="8">
        <v>0</v>
      </c>
      <c r="AF200" s="8" t="s">
        <v>320</v>
      </c>
      <c r="AG200" s="1" t="s">
        <v>123</v>
      </c>
      <c r="AH200" s="1" t="s">
        <v>72</v>
      </c>
      <c r="AI200" s="1">
        <v>3</v>
      </c>
      <c r="AJ200" s="3">
        <v>45828</v>
      </c>
      <c r="AK200" s="3">
        <v>0</v>
      </c>
      <c r="AL200" s="3">
        <v>45818</v>
      </c>
      <c r="AM200" s="3">
        <v>45825</v>
      </c>
      <c r="AN200" s="3">
        <v>45826</v>
      </c>
      <c r="AO200" s="3">
        <v>45826</v>
      </c>
      <c r="AP200" s="3">
        <v>45823</v>
      </c>
      <c r="AQ200" s="3">
        <v>45827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340</v>
      </c>
      <c r="AZ200" s="2">
        <v>0</v>
      </c>
      <c r="BA200" s="2">
        <v>0</v>
      </c>
      <c r="BB200" s="2">
        <v>0</v>
      </c>
      <c r="BC200" s="1" t="s">
        <v>120</v>
      </c>
      <c r="BD200" s="56">
        <v>27559.954687222227</v>
      </c>
    </row>
    <row r="201" spans="1:56" ht="27.75" customHeight="1" x14ac:dyDescent="0.45">
      <c r="A201" s="3">
        <v>45601</v>
      </c>
      <c r="B201" s="14" t="s">
        <v>231</v>
      </c>
      <c r="C201" s="9" t="s">
        <v>94</v>
      </c>
      <c r="D201" s="13" t="s">
        <v>156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6513.1224575999995</v>
      </c>
      <c r="Q201" s="10">
        <v>0</v>
      </c>
      <c r="R201" s="10">
        <v>6513.1224575999995</v>
      </c>
      <c r="S201" s="9" t="s">
        <v>100</v>
      </c>
      <c r="T201" s="12">
        <v>45858</v>
      </c>
      <c r="U201" s="11">
        <v>200000</v>
      </c>
      <c r="V201" s="10">
        <v>0</v>
      </c>
      <c r="W201" s="10">
        <v>200000</v>
      </c>
      <c r="X201" s="10">
        <v>0</v>
      </c>
      <c r="Y201" s="10">
        <v>210000</v>
      </c>
      <c r="Z201" s="9" t="s">
        <v>101</v>
      </c>
      <c r="AA201" s="8">
        <v>215138.00000000003</v>
      </c>
      <c r="AB201" s="8">
        <v>0</v>
      </c>
      <c r="AC201" s="8">
        <v>215138.00000000003</v>
      </c>
      <c r="AD201" s="8">
        <v>0</v>
      </c>
      <c r="AE201" s="8">
        <v>0</v>
      </c>
      <c r="AF201" s="8" t="s">
        <v>320</v>
      </c>
      <c r="AG201" s="1" t="s">
        <v>123</v>
      </c>
      <c r="AH201" s="1" t="s">
        <v>72</v>
      </c>
      <c r="AI201" s="1">
        <v>3</v>
      </c>
      <c r="AJ201" s="3">
        <v>45858</v>
      </c>
      <c r="AK201" s="3">
        <v>0</v>
      </c>
      <c r="AL201" s="3">
        <v>45848</v>
      </c>
      <c r="AM201" s="3">
        <v>45855</v>
      </c>
      <c r="AN201" s="3">
        <v>45856</v>
      </c>
      <c r="AO201" s="3">
        <v>45856</v>
      </c>
      <c r="AP201" s="3">
        <v>45853</v>
      </c>
      <c r="AQ201" s="3">
        <v>45857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120</v>
      </c>
      <c r="BD201" s="56">
        <v>27559.954687222227</v>
      </c>
    </row>
    <row r="202" spans="1:56" ht="27.75" customHeight="1" x14ac:dyDescent="0.45">
      <c r="A202" s="3">
        <v>45601</v>
      </c>
      <c r="B202" s="14" t="s">
        <v>231</v>
      </c>
      <c r="C202" s="9" t="s">
        <v>94</v>
      </c>
      <c r="D202" s="13" t="s">
        <v>110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4884.8418431999999</v>
      </c>
      <c r="Q202" s="10">
        <v>0</v>
      </c>
      <c r="R202" s="10">
        <v>4884.8418431999999</v>
      </c>
      <c r="S202" s="9" t="s">
        <v>100</v>
      </c>
      <c r="T202" s="12">
        <v>45858</v>
      </c>
      <c r="U202" s="11">
        <v>150000</v>
      </c>
      <c r="V202" s="10">
        <v>0</v>
      </c>
      <c r="W202" s="10">
        <v>150000</v>
      </c>
      <c r="X202" s="10">
        <v>0</v>
      </c>
      <c r="Y202" s="10">
        <v>157500</v>
      </c>
      <c r="Z202" s="9" t="s">
        <v>319</v>
      </c>
      <c r="AA202" s="8">
        <v>161353.5</v>
      </c>
      <c r="AB202" s="8">
        <v>0</v>
      </c>
      <c r="AC202" s="8">
        <v>161353.5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>
        <v>45858</v>
      </c>
      <c r="AK202" s="3">
        <v>0</v>
      </c>
      <c r="AL202" s="3">
        <v>45848</v>
      </c>
      <c r="AM202" s="3">
        <v>45855</v>
      </c>
      <c r="AN202" s="3">
        <v>45856</v>
      </c>
      <c r="AO202" s="3">
        <v>45856</v>
      </c>
      <c r="AP202" s="3">
        <v>45853</v>
      </c>
      <c r="AQ202" s="3">
        <v>45857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120</v>
      </c>
      <c r="BD202" s="56">
        <v>20669.966015416667</v>
      </c>
    </row>
    <row r="203" spans="1:56" ht="27.75" customHeight="1" x14ac:dyDescent="0.45">
      <c r="A203" s="3">
        <v>45601</v>
      </c>
      <c r="B203" s="14" t="s">
        <v>231</v>
      </c>
      <c r="C203" s="9" t="s">
        <v>94</v>
      </c>
      <c r="D203" s="13" t="s">
        <v>156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6513.1224575999995</v>
      </c>
      <c r="Q203" s="10">
        <v>0</v>
      </c>
      <c r="R203" s="10">
        <v>6513.1224575999995</v>
      </c>
      <c r="S203" s="9" t="s">
        <v>100</v>
      </c>
      <c r="T203" s="12">
        <v>45889</v>
      </c>
      <c r="U203" s="11">
        <v>200000</v>
      </c>
      <c r="V203" s="10">
        <v>0</v>
      </c>
      <c r="W203" s="10">
        <v>200000</v>
      </c>
      <c r="X203" s="10">
        <v>0</v>
      </c>
      <c r="Y203" s="10">
        <v>210000</v>
      </c>
      <c r="Z203" s="9" t="s">
        <v>101</v>
      </c>
      <c r="AA203" s="8">
        <v>215138.00000000003</v>
      </c>
      <c r="AB203" s="8">
        <v>0</v>
      </c>
      <c r="AC203" s="8">
        <v>215138.00000000003</v>
      </c>
      <c r="AD203" s="8">
        <v>0</v>
      </c>
      <c r="AE203" s="8">
        <v>0</v>
      </c>
      <c r="AF203" s="8" t="s">
        <v>320</v>
      </c>
      <c r="AG203" s="1" t="s">
        <v>122</v>
      </c>
      <c r="AH203" s="1" t="s">
        <v>72</v>
      </c>
      <c r="AI203" s="1">
        <v>3</v>
      </c>
      <c r="AJ203" s="3">
        <v>45889</v>
      </c>
      <c r="AK203" s="3">
        <v>0</v>
      </c>
      <c r="AL203" s="3">
        <v>45879</v>
      </c>
      <c r="AM203" s="3">
        <v>45886</v>
      </c>
      <c r="AN203" s="3">
        <v>45887</v>
      </c>
      <c r="AO203" s="3">
        <v>45887</v>
      </c>
      <c r="AP203" s="3">
        <v>45884</v>
      </c>
      <c r="AQ203" s="3">
        <v>45888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120</v>
      </c>
      <c r="BD203" s="56">
        <v>27559.954687222227</v>
      </c>
    </row>
    <row r="204" spans="1:56" ht="27.75" customHeight="1" x14ac:dyDescent="0.45">
      <c r="A204" s="3">
        <v>45601</v>
      </c>
      <c r="B204" s="14" t="s">
        <v>231</v>
      </c>
      <c r="C204" s="9" t="s">
        <v>94</v>
      </c>
      <c r="D204" s="13" t="s">
        <v>156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3461.0081427440637</v>
      </c>
      <c r="Q204" s="10">
        <v>0</v>
      </c>
      <c r="R204" s="10">
        <v>3461.0081427440637</v>
      </c>
      <c r="S204" s="9" t="s">
        <v>100</v>
      </c>
      <c r="T204" s="12" t="s">
        <v>63</v>
      </c>
      <c r="U204" s="11">
        <v>106278</v>
      </c>
      <c r="V204" s="10">
        <v>0</v>
      </c>
      <c r="W204" s="10">
        <v>106278</v>
      </c>
      <c r="X204" s="10">
        <v>0</v>
      </c>
      <c r="Y204" s="10">
        <v>111591.90000000001</v>
      </c>
      <c r="Z204" s="9" t="s">
        <v>101</v>
      </c>
      <c r="AA204" s="8">
        <v>114322.18182000001</v>
      </c>
      <c r="AB204" s="8">
        <v>0</v>
      </c>
      <c r="AC204" s="8">
        <v>114322.18182000001</v>
      </c>
      <c r="AD204" s="8">
        <v>0</v>
      </c>
      <c r="AE204" s="8">
        <v>0</v>
      </c>
      <c r="AF204" s="8" t="s">
        <v>320</v>
      </c>
      <c r="AG204" s="1" t="s">
        <v>122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14645.084321243019</v>
      </c>
    </row>
    <row r="205" spans="1:56" ht="27.75" customHeight="1" x14ac:dyDescent="0.45">
      <c r="A205" s="3">
        <v>45601</v>
      </c>
      <c r="B205" s="14" t="s">
        <v>231</v>
      </c>
      <c r="C205" s="9" t="s">
        <v>94</v>
      </c>
      <c r="D205" s="13" t="s">
        <v>156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0</v>
      </c>
      <c r="Q205" s="10">
        <v>0</v>
      </c>
      <c r="R205" s="10">
        <v>0</v>
      </c>
      <c r="S205" s="9" t="s">
        <v>100</v>
      </c>
      <c r="T205" s="12" t="s">
        <v>141</v>
      </c>
      <c r="U205" s="11">
        <v>10000</v>
      </c>
      <c r="V205" s="10">
        <v>12607</v>
      </c>
      <c r="W205" s="10">
        <v>0</v>
      </c>
      <c r="X205" s="10">
        <v>56730</v>
      </c>
      <c r="Y205" s="10">
        <v>0</v>
      </c>
      <c r="Z205" s="9" t="s">
        <v>319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141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323</v>
      </c>
      <c r="AZ205" s="2">
        <v>0</v>
      </c>
      <c r="BA205" s="2">
        <v>0</v>
      </c>
      <c r="BB205" s="2">
        <v>0</v>
      </c>
      <c r="BC205" s="1" t="s">
        <v>120</v>
      </c>
      <c r="BD205" s="56">
        <v>0</v>
      </c>
    </row>
    <row r="206" spans="1:56" ht="27.75" customHeight="1" x14ac:dyDescent="0.45">
      <c r="A206" s="3">
        <v>45601</v>
      </c>
      <c r="B206" s="14" t="s">
        <v>231</v>
      </c>
      <c r="C206" s="9" t="s">
        <v>94</v>
      </c>
      <c r="D206" s="13" t="s">
        <v>110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0</v>
      </c>
      <c r="Q206" s="10">
        <v>0</v>
      </c>
      <c r="R206" s="10">
        <v>0</v>
      </c>
      <c r="S206" s="9" t="s">
        <v>100</v>
      </c>
      <c r="T206" s="12" t="s">
        <v>141</v>
      </c>
      <c r="U206" s="11">
        <v>7920</v>
      </c>
      <c r="V206" s="10">
        <v>7920</v>
      </c>
      <c r="W206" s="10">
        <v>0</v>
      </c>
      <c r="X206" s="10">
        <v>12600</v>
      </c>
      <c r="Y206" s="10">
        <v>0</v>
      </c>
      <c r="Z206" s="9" t="s">
        <v>319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 t="s">
        <v>141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120</v>
      </c>
      <c r="BD206" s="56">
        <v>0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128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101</v>
      </c>
      <c r="AA207" s="8">
        <v>1028658.6818200002</v>
      </c>
      <c r="AB207" s="8">
        <v>107569.00000000001</v>
      </c>
      <c r="AC207" s="8">
        <v>921089.68182000006</v>
      </c>
      <c r="AD207" s="8">
        <v>0</v>
      </c>
      <c r="AE207" s="8">
        <v>0</v>
      </c>
      <c r="AF207" s="8" t="s">
        <v>58</v>
      </c>
      <c r="AG207" s="1" t="s">
        <v>122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121</v>
      </c>
      <c r="BD207" s="56">
        <v>0</v>
      </c>
    </row>
    <row r="208" spans="1:56" ht="27.75" customHeight="1" x14ac:dyDescent="0.45">
      <c r="A208" s="3">
        <v>45738</v>
      </c>
      <c r="B208" s="14" t="s">
        <v>385</v>
      </c>
      <c r="C208" s="9" t="s">
        <v>149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132</v>
      </c>
      <c r="T208" s="12">
        <v>45777</v>
      </c>
      <c r="U208" s="11">
        <v>4563</v>
      </c>
      <c r="V208" s="10">
        <v>5018</v>
      </c>
      <c r="W208" s="10">
        <v>0</v>
      </c>
      <c r="X208" s="10">
        <v>0</v>
      </c>
      <c r="Y208" s="10">
        <v>0</v>
      </c>
      <c r="Z208" s="9" t="s">
        <v>85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125</v>
      </c>
      <c r="AH208" s="1" t="s">
        <v>77</v>
      </c>
      <c r="AI208" s="1">
        <v>1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7.75" customHeight="1" x14ac:dyDescent="0.45">
      <c r="A209" s="3">
        <v>45768</v>
      </c>
      <c r="B209" s="14" t="s">
        <v>490</v>
      </c>
      <c r="C209" s="9" t="s">
        <v>202</v>
      </c>
      <c r="D209" s="13" t="s">
        <v>491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114.57174504959998</v>
      </c>
      <c r="Q209" s="10">
        <v>0</v>
      </c>
      <c r="R209" s="10">
        <v>114.57174504959998</v>
      </c>
      <c r="S209" s="9" t="s">
        <v>214</v>
      </c>
      <c r="T209" s="12">
        <v>45777</v>
      </c>
      <c r="U209" s="11">
        <v>4000</v>
      </c>
      <c r="V209" s="10">
        <v>0</v>
      </c>
      <c r="W209" s="10">
        <v>4000</v>
      </c>
      <c r="X209" s="10">
        <v>4300</v>
      </c>
      <c r="Y209" s="10">
        <v>0</v>
      </c>
      <c r="Z209" s="9" t="s">
        <v>85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72</v>
      </c>
      <c r="AI209" s="1">
        <v>3</v>
      </c>
      <c r="AJ209" s="3">
        <v>45777</v>
      </c>
      <c r="AK209" s="3">
        <v>0</v>
      </c>
      <c r="AL209" s="3">
        <v>45767</v>
      </c>
      <c r="AM209" s="3">
        <v>45774</v>
      </c>
      <c r="AN209" s="3">
        <v>45775</v>
      </c>
      <c r="AO209" s="3">
        <v>45775</v>
      </c>
      <c r="AP209" s="3">
        <v>45772</v>
      </c>
      <c r="AQ209" s="3">
        <v>45776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7.75" customHeight="1" x14ac:dyDescent="0.45">
      <c r="A210" s="3">
        <v>45743</v>
      </c>
      <c r="B210" s="14" t="s">
        <v>389</v>
      </c>
      <c r="C210" s="9" t="s">
        <v>202</v>
      </c>
      <c r="D210" s="13" t="s">
        <v>390</v>
      </c>
      <c r="E210" s="9">
        <v>26</v>
      </c>
      <c r="F210" s="9">
        <v>41</v>
      </c>
      <c r="G210" s="9" t="s">
        <v>60</v>
      </c>
      <c r="H210" s="9">
        <v>0</v>
      </c>
      <c r="I210" s="9">
        <v>97</v>
      </c>
      <c r="J210" s="9" t="s">
        <v>57</v>
      </c>
      <c r="K210" s="9">
        <v>5</v>
      </c>
      <c r="L210" s="9" t="s">
        <v>92</v>
      </c>
      <c r="M210" s="10">
        <v>27</v>
      </c>
      <c r="N210" s="9">
        <v>43</v>
      </c>
      <c r="O210" s="9">
        <v>40</v>
      </c>
      <c r="P210" s="10">
        <v>114.57174504959998</v>
      </c>
      <c r="Q210" s="10">
        <v>0</v>
      </c>
      <c r="R210" s="10">
        <v>114.57174504959998</v>
      </c>
      <c r="S210" s="9" t="s">
        <v>214</v>
      </c>
      <c r="T210" s="12">
        <v>45777</v>
      </c>
      <c r="U210" s="11">
        <v>4000</v>
      </c>
      <c r="V210" s="10">
        <v>0</v>
      </c>
      <c r="W210" s="10">
        <v>4000</v>
      </c>
      <c r="X210" s="10">
        <v>4300</v>
      </c>
      <c r="Y210" s="10">
        <v>0</v>
      </c>
      <c r="Z210" s="9" t="s">
        <v>85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72</v>
      </c>
      <c r="AI210" s="1">
        <v>3</v>
      </c>
      <c r="AJ210" s="3">
        <v>45777</v>
      </c>
      <c r="AK210" s="3">
        <v>0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7.75" customHeight="1" x14ac:dyDescent="0.45">
      <c r="A211" s="3">
        <v>45776</v>
      </c>
      <c r="B211" s="14" t="s">
        <v>137</v>
      </c>
      <c r="C211" s="9" t="s">
        <v>283</v>
      </c>
      <c r="D211" s="13" t="s">
        <v>59</v>
      </c>
      <c r="E211" s="9">
        <v>26</v>
      </c>
      <c r="F211" s="9">
        <v>39</v>
      </c>
      <c r="G211" s="9" t="s">
        <v>60</v>
      </c>
      <c r="H211" s="9">
        <v>0</v>
      </c>
      <c r="I211" s="9">
        <v>93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132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0</v>
      </c>
      <c r="Z211" s="9" t="s">
        <v>85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77</v>
      </c>
      <c r="AI211" s="1">
        <v>1</v>
      </c>
      <c r="AJ211" s="3">
        <v>45780</v>
      </c>
      <c r="AK211" s="3">
        <v>0</v>
      </c>
      <c r="AL211" s="3">
        <v>0</v>
      </c>
      <c r="AM211" s="3">
        <v>0</v>
      </c>
      <c r="AN211" s="3">
        <v>0</v>
      </c>
      <c r="AO211" s="3">
        <v>45779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456.83995499999997</v>
      </c>
    </row>
    <row r="212" spans="1:56" ht="27.75" customHeight="1" x14ac:dyDescent="0.45">
      <c r="A212" s="3" t="s">
        <v>145</v>
      </c>
      <c r="B212" s="14" t="s">
        <v>145</v>
      </c>
      <c r="C212" s="9" t="s">
        <v>149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132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0</v>
      </c>
      <c r="Z212" s="9" t="s">
        <v>85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77</v>
      </c>
      <c r="AI212" s="1">
        <v>1</v>
      </c>
      <c r="AJ212" s="3">
        <v>45807</v>
      </c>
      <c r="AK212" s="3">
        <v>0</v>
      </c>
      <c r="AL212" s="3">
        <v>0</v>
      </c>
      <c r="AM212" s="3">
        <v>0</v>
      </c>
      <c r="AN212" s="3">
        <v>0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913.67990999999995</v>
      </c>
    </row>
    <row r="213" spans="1:56" ht="27.75" customHeight="1" x14ac:dyDescent="0.45">
      <c r="A213" s="3" t="s">
        <v>145</v>
      </c>
      <c r="B213" s="14" t="s">
        <v>145</v>
      </c>
      <c r="C213" s="9" t="s">
        <v>152</v>
      </c>
      <c r="D213" s="13" t="s">
        <v>59</v>
      </c>
      <c r="E213" s="9">
        <v>26</v>
      </c>
      <c r="F213" s="9">
        <v>42</v>
      </c>
      <c r="G213" s="9" t="s">
        <v>60</v>
      </c>
      <c r="H213" s="9">
        <v>0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 t="s">
        <v>63</v>
      </c>
      <c r="U213" s="11">
        <v>40000</v>
      </c>
      <c r="V213" s="10">
        <v>0</v>
      </c>
      <c r="W213" s="10">
        <v>40000</v>
      </c>
      <c r="X213" s="10">
        <v>0</v>
      </c>
      <c r="Y213" s="10">
        <v>0</v>
      </c>
      <c r="Z213" s="9" t="s">
        <v>85</v>
      </c>
      <c r="AA213" s="8">
        <v>48615.600000000006</v>
      </c>
      <c r="AB213" s="8">
        <v>0</v>
      </c>
      <c r="AC213" s="8">
        <v>48615.600000000006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77</v>
      </c>
      <c r="AI213" s="1">
        <v>1</v>
      </c>
      <c r="AJ213" s="3" t="s">
        <v>63</v>
      </c>
      <c r="AK213" s="3">
        <v>0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3925.4396133333335</v>
      </c>
    </row>
    <row r="214" spans="1:56" ht="27.75" customHeight="1" x14ac:dyDescent="0.45">
      <c r="A214" s="3" t="s">
        <v>145</v>
      </c>
      <c r="B214" s="14" t="s">
        <v>145</v>
      </c>
      <c r="C214" s="9" t="s">
        <v>202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214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958.79990555555537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26</v>
      </c>
      <c r="F215" s="9">
        <v>43</v>
      </c>
      <c r="G215" s="9" t="s">
        <v>60</v>
      </c>
      <c r="H215" s="9">
        <v>0</v>
      </c>
      <c r="I215" s="9">
        <v>102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85</v>
      </c>
      <c r="AA215" s="8">
        <v>77463.650000000009</v>
      </c>
      <c r="AB215" s="8">
        <v>0</v>
      </c>
      <c r="AC215" s="8">
        <v>77463.650000000009</v>
      </c>
      <c r="AD215" s="8">
        <v>0</v>
      </c>
      <c r="AE215" s="8">
        <v>0</v>
      </c>
      <c r="AF215" s="8" t="s">
        <v>58</v>
      </c>
      <c r="AG215" s="1" t="s">
        <v>122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7.75" customHeight="1" x14ac:dyDescent="0.45">
      <c r="A216" s="3" t="s">
        <v>145</v>
      </c>
      <c r="B216" s="14" t="s">
        <v>145</v>
      </c>
      <c r="C216" s="9" t="s">
        <v>222</v>
      </c>
      <c r="D216" s="13" t="s">
        <v>403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140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209</v>
      </c>
      <c r="T216" s="12" t="s">
        <v>63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163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24866.6</v>
      </c>
      <c r="AF216" s="8">
        <v>0</v>
      </c>
      <c r="AG216" s="1" t="s">
        <v>122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2234.1258622222217</v>
      </c>
    </row>
    <row r="217" spans="1:56" ht="27.7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100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163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58</v>
      </c>
      <c r="AG217" s="1" t="s">
        <v>125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7.75" customHeight="1" x14ac:dyDescent="0.45">
      <c r="A218" s="3" t="s">
        <v>145</v>
      </c>
      <c r="B218" s="14" t="s">
        <v>145</v>
      </c>
      <c r="C218" s="9" t="s">
        <v>113</v>
      </c>
      <c r="D218" s="13" t="s">
        <v>59</v>
      </c>
      <c r="E218" s="9">
        <v>26</v>
      </c>
      <c r="F218" s="9">
        <v>43</v>
      </c>
      <c r="G218" s="9" t="s">
        <v>60</v>
      </c>
      <c r="H218" s="9">
        <v>0</v>
      </c>
      <c r="I218" s="9">
        <v>116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>
        <v>45807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242</v>
      </c>
      <c r="AA218" s="8">
        <v>12433.3</v>
      </c>
      <c r="AB218" s="8">
        <v>6978</v>
      </c>
      <c r="AC218" s="8">
        <v>5455.2999999999993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>
        <v>45807</v>
      </c>
      <c r="AK218" s="3">
        <v>0</v>
      </c>
      <c r="AL218" s="3">
        <v>0</v>
      </c>
      <c r="AM218" s="3">
        <v>0</v>
      </c>
      <c r="AN218" s="3">
        <v>0</v>
      </c>
      <c r="AO218" s="3">
        <v>45806</v>
      </c>
      <c r="AP218" s="3">
        <v>45802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542.13559111111113</v>
      </c>
    </row>
    <row r="219" spans="1:56" ht="27.75" customHeight="1" x14ac:dyDescent="0.45">
      <c r="A219" s="3" t="s">
        <v>145</v>
      </c>
      <c r="B219" s="14" t="s">
        <v>145</v>
      </c>
      <c r="C219" s="9" t="s">
        <v>113</v>
      </c>
      <c r="D219" s="13" t="s">
        <v>59</v>
      </c>
      <c r="E219" s="9">
        <v>26</v>
      </c>
      <c r="F219" s="9">
        <v>43</v>
      </c>
      <c r="G219" s="9" t="s">
        <v>60</v>
      </c>
      <c r="H219" s="9">
        <v>0</v>
      </c>
      <c r="I219" s="9">
        <v>116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114</v>
      </c>
      <c r="T219" s="12" t="s">
        <v>63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242</v>
      </c>
      <c r="AA219" s="8">
        <v>24866.6</v>
      </c>
      <c r="AB219" s="8">
        <v>0</v>
      </c>
      <c r="AC219" s="8">
        <v>24866.6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77</v>
      </c>
      <c r="AI219" s="1">
        <v>1</v>
      </c>
      <c r="AJ219" s="3" t="s">
        <v>63</v>
      </c>
      <c r="AK219" s="3">
        <v>0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2471.1874488888889</v>
      </c>
    </row>
    <row r="220" spans="1:56" ht="27.7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242</v>
      </c>
      <c r="AA220" s="8">
        <v>37299.899999999994</v>
      </c>
      <c r="AB220" s="8">
        <v>6978</v>
      </c>
      <c r="AC220" s="8">
        <v>30321.899999999998</v>
      </c>
      <c r="AD220" s="8">
        <v>0</v>
      </c>
      <c r="AE220" s="8">
        <v>0</v>
      </c>
      <c r="AF220" s="8" t="s">
        <v>58</v>
      </c>
      <c r="AG220" s="1" t="s">
        <v>123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243</v>
      </c>
      <c r="BD220" s="56">
        <v>0</v>
      </c>
    </row>
    <row r="221" spans="1:56" ht="27.75" customHeight="1" x14ac:dyDescent="0.45">
      <c r="A221" s="3">
        <v>45723</v>
      </c>
      <c r="B221" s="14" t="s">
        <v>358</v>
      </c>
      <c r="C221" s="9" t="s">
        <v>113</v>
      </c>
      <c r="D221" s="13" t="s">
        <v>158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45784</v>
      </c>
      <c r="U221" s="11">
        <v>10000</v>
      </c>
      <c r="V221" s="10">
        <v>4046</v>
      </c>
      <c r="W221" s="10">
        <v>5954</v>
      </c>
      <c r="X221" s="10">
        <v>0</v>
      </c>
      <c r="Y221" s="10">
        <v>6251.7</v>
      </c>
      <c r="Z221" s="9" t="s">
        <v>89</v>
      </c>
      <c r="AA221" s="8">
        <v>7402.7868199999994</v>
      </c>
      <c r="AB221" s="8">
        <v>7402.7868199999994</v>
      </c>
      <c r="AC221" s="8">
        <v>0</v>
      </c>
      <c r="AD221" s="8">
        <v>2567</v>
      </c>
      <c r="AE221" s="8">
        <v>4835.7868199999994</v>
      </c>
      <c r="AF221" s="8" t="s">
        <v>278</v>
      </c>
      <c r="AG221" s="1" t="s">
        <v>123</v>
      </c>
      <c r="AH221" s="1" t="s">
        <v>68</v>
      </c>
      <c r="AI221" s="1">
        <v>4</v>
      </c>
      <c r="AJ221" s="3">
        <v>45784</v>
      </c>
      <c r="AK221" s="3">
        <v>45780</v>
      </c>
      <c r="AL221" s="3">
        <v>45774</v>
      </c>
      <c r="AM221" s="3">
        <v>45781</v>
      </c>
      <c r="AN221" s="3">
        <v>45782</v>
      </c>
      <c r="AO221" s="3">
        <v>45782</v>
      </c>
      <c r="AP221" s="3">
        <v>45779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107</v>
      </c>
      <c r="BD221" s="56">
        <v>0</v>
      </c>
    </row>
    <row r="222" spans="1:56" ht="27.75" customHeight="1" x14ac:dyDescent="0.45">
      <c r="A222" s="3">
        <v>45723</v>
      </c>
      <c r="B222" s="14" t="s">
        <v>358</v>
      </c>
      <c r="C222" s="9" t="s">
        <v>113</v>
      </c>
      <c r="D222" s="13" t="s">
        <v>158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>
        <v>45791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89</v>
      </c>
      <c r="AA222" s="8">
        <v>24866.6</v>
      </c>
      <c r="AB222" s="8">
        <v>24866.6</v>
      </c>
      <c r="AC222" s="8">
        <v>0</v>
      </c>
      <c r="AD222" s="8">
        <v>0</v>
      </c>
      <c r="AE222" s="8">
        <v>24866.6</v>
      </c>
      <c r="AF222" s="8" t="s">
        <v>278</v>
      </c>
      <c r="AG222" s="1" t="s">
        <v>61</v>
      </c>
      <c r="AH222" s="1" t="s">
        <v>68</v>
      </c>
      <c r="AI222" s="1">
        <v>4</v>
      </c>
      <c r="AJ222" s="3">
        <v>45791</v>
      </c>
      <c r="AK222" s="3">
        <v>45787</v>
      </c>
      <c r="AL222" s="3">
        <v>45781</v>
      </c>
      <c r="AM222" s="3">
        <v>45788</v>
      </c>
      <c r="AN222" s="3">
        <v>45789</v>
      </c>
      <c r="AO222" s="3">
        <v>45789</v>
      </c>
      <c r="AP222" s="3">
        <v>45786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107</v>
      </c>
      <c r="BD222" s="56">
        <v>0</v>
      </c>
    </row>
    <row r="223" spans="1:56" ht="27.75" customHeight="1" x14ac:dyDescent="0.45">
      <c r="A223" s="3">
        <v>45723</v>
      </c>
      <c r="B223" s="14" t="s">
        <v>359</v>
      </c>
      <c r="C223" s="9" t="s">
        <v>113</v>
      </c>
      <c r="D223" s="13" t="s">
        <v>158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45790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89</v>
      </c>
      <c r="AA223" s="8">
        <v>37299.899999999994</v>
      </c>
      <c r="AB223" s="8">
        <v>37299.899999999994</v>
      </c>
      <c r="AC223" s="8">
        <v>0</v>
      </c>
      <c r="AD223" s="8">
        <v>0</v>
      </c>
      <c r="AE223" s="8">
        <v>37299.899999999994</v>
      </c>
      <c r="AF223" s="8" t="s">
        <v>278</v>
      </c>
      <c r="AG223" s="1" t="s">
        <v>122</v>
      </c>
      <c r="AH223" s="1" t="s">
        <v>68</v>
      </c>
      <c r="AI223" s="1">
        <v>4</v>
      </c>
      <c r="AJ223" s="3">
        <v>45790</v>
      </c>
      <c r="AK223" s="3">
        <v>45786</v>
      </c>
      <c r="AL223" s="3">
        <v>45780</v>
      </c>
      <c r="AM223" s="3">
        <v>45787</v>
      </c>
      <c r="AN223" s="3">
        <v>45788</v>
      </c>
      <c r="AO223" s="3">
        <v>45788</v>
      </c>
      <c r="AP223" s="3">
        <v>45785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107</v>
      </c>
      <c r="BD223" s="56">
        <v>0</v>
      </c>
    </row>
    <row r="224" spans="1:56" ht="27.75" customHeight="1" x14ac:dyDescent="0.45">
      <c r="A224" s="3">
        <v>45723</v>
      </c>
      <c r="B224" s="14" t="s">
        <v>360</v>
      </c>
      <c r="C224" s="9" t="s">
        <v>113</v>
      </c>
      <c r="D224" s="13" t="s">
        <v>158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>
        <v>45797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89</v>
      </c>
      <c r="AA224" s="8">
        <v>37299.899999999994</v>
      </c>
      <c r="AB224" s="8">
        <v>37299.899999999994</v>
      </c>
      <c r="AC224" s="8">
        <v>0</v>
      </c>
      <c r="AD224" s="8">
        <v>0</v>
      </c>
      <c r="AE224" s="8">
        <v>37299.899999999994</v>
      </c>
      <c r="AF224" s="8" t="s">
        <v>278</v>
      </c>
      <c r="AG224" s="1" t="s">
        <v>122</v>
      </c>
      <c r="AH224" s="1" t="s">
        <v>68</v>
      </c>
      <c r="AI224" s="1">
        <v>4</v>
      </c>
      <c r="AJ224" s="3">
        <v>45797</v>
      </c>
      <c r="AK224" s="3">
        <v>45793</v>
      </c>
      <c r="AL224" s="3">
        <v>45787</v>
      </c>
      <c r="AM224" s="3">
        <v>45794</v>
      </c>
      <c r="AN224" s="3">
        <v>45795</v>
      </c>
      <c r="AO224" s="3">
        <v>45795</v>
      </c>
      <c r="AP224" s="3">
        <v>45792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107</v>
      </c>
      <c r="BD224" s="56">
        <v>0</v>
      </c>
    </row>
    <row r="225" spans="1:56" ht="27.75" customHeight="1" x14ac:dyDescent="0.45">
      <c r="A225" s="3" t="s">
        <v>145</v>
      </c>
      <c r="B225" s="14" t="s">
        <v>145</v>
      </c>
      <c r="C225" s="9" t="s">
        <v>113</v>
      </c>
      <c r="D225" s="13" t="s">
        <v>61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>
        <v>45807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89</v>
      </c>
      <c r="AA225" s="8">
        <v>24866.6</v>
      </c>
      <c r="AB225" s="8">
        <v>0</v>
      </c>
      <c r="AC225" s="8">
        <v>24866.6</v>
      </c>
      <c r="AD225" s="8">
        <v>0</v>
      </c>
      <c r="AE225" s="8">
        <v>24866.6</v>
      </c>
      <c r="AF225" s="8" t="s">
        <v>278</v>
      </c>
      <c r="AG225" s="1" t="s">
        <v>123</v>
      </c>
      <c r="AH225" s="1" t="s">
        <v>68</v>
      </c>
      <c r="AI225" s="1">
        <v>4</v>
      </c>
      <c r="AJ225" s="3">
        <v>45807</v>
      </c>
      <c r="AK225" s="3">
        <v>45803</v>
      </c>
      <c r="AL225" s="3">
        <v>45797</v>
      </c>
      <c r="AM225" s="3">
        <v>45804</v>
      </c>
      <c r="AN225" s="3">
        <v>45805</v>
      </c>
      <c r="AO225" s="3">
        <v>45805</v>
      </c>
      <c r="AP225" s="3">
        <v>45802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107</v>
      </c>
      <c r="BD225" s="56">
        <v>2564.5753466666665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26</v>
      </c>
      <c r="F226" s="9">
        <v>43</v>
      </c>
      <c r="G226" s="9">
        <v>0</v>
      </c>
      <c r="H226" s="9">
        <v>0</v>
      </c>
      <c r="I226" s="9">
        <v>120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89</v>
      </c>
      <c r="AA226" s="8">
        <v>131735.78681999998</v>
      </c>
      <c r="AB226" s="8">
        <v>106869.18681999999</v>
      </c>
      <c r="AC226" s="8">
        <v>24866.6</v>
      </c>
      <c r="AD226" s="8">
        <v>2567</v>
      </c>
      <c r="AE226" s="8">
        <v>129168.78681999998</v>
      </c>
      <c r="AF226" s="8" t="s">
        <v>58</v>
      </c>
      <c r="AG226" s="1" t="s">
        <v>125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109</v>
      </c>
      <c r="BD226" s="56">
        <v>0</v>
      </c>
    </row>
    <row r="227" spans="1:56" ht="27.75" customHeight="1" x14ac:dyDescent="0.45">
      <c r="A227" s="3">
        <v>45768</v>
      </c>
      <c r="B227" s="14" t="s">
        <v>529</v>
      </c>
      <c r="C227" s="9" t="s">
        <v>164</v>
      </c>
      <c r="D227" s="13" t="s">
        <v>165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45797</v>
      </c>
      <c r="U227" s="11">
        <v>50000</v>
      </c>
      <c r="V227" s="10">
        <v>5677</v>
      </c>
      <c r="W227" s="10">
        <v>44323</v>
      </c>
      <c r="X227" s="10">
        <v>0</v>
      </c>
      <c r="Y227" s="10">
        <v>46539.15</v>
      </c>
      <c r="Z227" s="9" t="s">
        <v>136</v>
      </c>
      <c r="AA227" s="8">
        <v>52631.34635</v>
      </c>
      <c r="AB227" s="8">
        <v>8218</v>
      </c>
      <c r="AC227" s="8">
        <v>44413.34635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166</v>
      </c>
      <c r="AI227" s="1">
        <v>2</v>
      </c>
      <c r="AJ227" s="3">
        <v>45797</v>
      </c>
      <c r="AK227" s="3">
        <v>0</v>
      </c>
      <c r="AL227" s="3">
        <v>45788</v>
      </c>
      <c r="AM227" s="3">
        <v>45795</v>
      </c>
      <c r="AN227" s="3">
        <v>0</v>
      </c>
      <c r="AO227" s="3">
        <v>45796</v>
      </c>
      <c r="AP227" s="3">
        <v>45792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4991.5666481138896</v>
      </c>
    </row>
    <row r="228" spans="1:56" ht="27.75" customHeight="1" x14ac:dyDescent="0.45">
      <c r="A228" s="3">
        <v>45773</v>
      </c>
      <c r="B228" s="14" t="s">
        <v>574</v>
      </c>
      <c r="C228" s="9" t="s">
        <v>557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136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1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45776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0</v>
      </c>
    </row>
    <row r="229" spans="1:56" ht="27.75" customHeight="1" x14ac:dyDescent="0.45">
      <c r="A229" s="3" t="s">
        <v>145</v>
      </c>
      <c r="B229" s="14" t="s">
        <v>145</v>
      </c>
      <c r="C229" s="9" t="s">
        <v>113</v>
      </c>
      <c r="D229" s="13" t="s">
        <v>59</v>
      </c>
      <c r="E229" s="9">
        <v>28</v>
      </c>
      <c r="F229" s="9">
        <v>47</v>
      </c>
      <c r="G229" s="9" t="s">
        <v>60</v>
      </c>
      <c r="H229" s="9" t="s">
        <v>66</v>
      </c>
      <c r="I229" s="9">
        <v>180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45807</v>
      </c>
      <c r="U229" s="11">
        <v>10000</v>
      </c>
      <c r="V229" s="10">
        <v>0</v>
      </c>
      <c r="W229" s="10">
        <v>10000</v>
      </c>
      <c r="X229" s="10">
        <v>0</v>
      </c>
      <c r="Y229" s="10">
        <v>0</v>
      </c>
      <c r="Z229" s="9" t="s">
        <v>136</v>
      </c>
      <c r="AA229" s="8">
        <v>13550.900000000001</v>
      </c>
      <c r="AB229" s="8">
        <v>0</v>
      </c>
      <c r="AC229" s="8">
        <v>13550.900000000001</v>
      </c>
      <c r="AD229" s="8">
        <v>0</v>
      </c>
      <c r="AE229" s="8">
        <v>13550.900000000001</v>
      </c>
      <c r="AF229" s="8">
        <v>0</v>
      </c>
      <c r="AG229" s="1">
        <v>0</v>
      </c>
      <c r="AH229" s="1" t="s">
        <v>77</v>
      </c>
      <c r="AI229" s="1">
        <v>1</v>
      </c>
      <c r="AJ229" s="3">
        <v>45807</v>
      </c>
      <c r="AK229" s="3">
        <v>0</v>
      </c>
      <c r="AL229" s="3">
        <v>0</v>
      </c>
      <c r="AM229" s="3">
        <v>0</v>
      </c>
      <c r="AN229" s="3">
        <v>0</v>
      </c>
      <c r="AO229" s="3">
        <v>45806</v>
      </c>
      <c r="AP229" s="3">
        <v>45802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1522.9705944444447</v>
      </c>
    </row>
    <row r="230" spans="1:56" ht="27.7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136</v>
      </c>
      <c r="AA230" s="8">
        <v>71840.096350000007</v>
      </c>
      <c r="AB230" s="8">
        <v>13875.85</v>
      </c>
      <c r="AC230" s="8">
        <v>57964.246350000001</v>
      </c>
      <c r="AD230" s="8">
        <v>0</v>
      </c>
      <c r="AE230" s="8">
        <v>13550.900000000001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167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951-F501-4476-A3FA-963B1AF1F045}">
  <sheetPr>
    <tabColor rgb="FFFFFF00"/>
  </sheetPr>
  <dimension ref="A1:BD246"/>
  <sheetViews>
    <sheetView zoomScale="80" zoomScaleNormal="80" workbookViewId="0">
      <selection activeCell="N19" sqref="N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45775</v>
      </c>
      <c r="E3" s="81" t="s">
        <v>52</v>
      </c>
      <c r="F3" s="81"/>
      <c r="G3" s="82">
        <v>11.01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4.2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83.572031999999979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18200</v>
      </c>
      <c r="AC10" s="8">
        <v>394.07000000000335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25.605792888889113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18200</v>
      </c>
      <c r="AC11" s="8">
        <v>394.07000000000335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123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45754</v>
      </c>
      <c r="B16" s="14" t="s">
        <v>418</v>
      </c>
      <c r="C16" s="9" t="s">
        <v>339</v>
      </c>
      <c r="D16" s="13" t="s">
        <v>255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186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45754</v>
      </c>
      <c r="B17" s="14" t="s">
        <v>418</v>
      </c>
      <c r="C17" s="9" t="s">
        <v>339</v>
      </c>
      <c r="D17" s="13" t="s">
        <v>256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8801.1</v>
      </c>
      <c r="AB17" s="8">
        <v>1544</v>
      </c>
      <c r="AC17" s="8">
        <v>7257.1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527.02672888888912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132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124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186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1496.4353555555558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132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186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897.86121333333347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45755</v>
      </c>
      <c r="B22" s="14" t="s">
        <v>426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186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419</v>
      </c>
      <c r="AZ22" s="2">
        <v>0</v>
      </c>
      <c r="BA22" s="2">
        <v>0</v>
      </c>
      <c r="BB22" s="2">
        <v>0</v>
      </c>
      <c r="BC22" s="1" t="s">
        <v>104</v>
      </c>
      <c r="BD22" s="56">
        <v>766.98652800000013</v>
      </c>
    </row>
    <row r="23" spans="1:56" ht="27.75" customHeight="1" x14ac:dyDescent="0.45">
      <c r="A23" s="3">
        <v>45755</v>
      </c>
      <c r="B23" s="14" t="s">
        <v>428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7.75" customHeight="1" x14ac:dyDescent="0.45">
      <c r="A24" s="3">
        <v>45755</v>
      </c>
      <c r="B24" s="14" t="s">
        <v>427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186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7.75" customHeight="1" x14ac:dyDescent="0.45">
      <c r="A25" s="3" t="s">
        <v>145</v>
      </c>
      <c r="B25" s="14" t="s">
        <v>145</v>
      </c>
      <c r="C25" s="9" t="s">
        <v>339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186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7.75" customHeight="1" x14ac:dyDescent="0.45">
      <c r="A26" s="3" t="s">
        <v>145</v>
      </c>
      <c r="B26" s="14" t="s">
        <v>145</v>
      </c>
      <c r="C26" s="9" t="s">
        <v>559</v>
      </c>
      <c r="D26" s="13" t="s">
        <v>560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360.15901777777782</v>
      </c>
    </row>
    <row r="27" spans="1:56" ht="27.75" customHeight="1" x14ac:dyDescent="0.45">
      <c r="A27" s="3" t="s">
        <v>145</v>
      </c>
      <c r="B27" s="14" t="s">
        <v>145</v>
      </c>
      <c r="C27" s="9" t="s">
        <v>146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253</v>
      </c>
      <c r="D28" s="13" t="s">
        <v>254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123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186</v>
      </c>
      <c r="AA29" s="8">
        <v>216269.57</v>
      </c>
      <c r="AB29" s="8">
        <v>19146.2</v>
      </c>
      <c r="AC29" s="8">
        <v>197123.37</v>
      </c>
      <c r="AD29" s="8">
        <v>0</v>
      </c>
      <c r="AE29" s="8">
        <v>0</v>
      </c>
      <c r="AF29" s="8" t="s">
        <v>58</v>
      </c>
      <c r="AG29" s="1" t="s">
        <v>124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45776</v>
      </c>
      <c r="U30" s="11">
        <v>15000</v>
      </c>
      <c r="V30" s="10">
        <v>0</v>
      </c>
      <c r="W30" s="10">
        <v>15000</v>
      </c>
      <c r="X30" s="10">
        <v>15600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497</v>
      </c>
      <c r="AG30" s="1" t="s">
        <v>123</v>
      </c>
      <c r="AH30" s="1" t="s">
        <v>74</v>
      </c>
      <c r="AI30" s="1">
        <v>2</v>
      </c>
      <c r="AJ30" s="3">
        <v>45776</v>
      </c>
      <c r="AK30" s="3">
        <v>0</v>
      </c>
      <c r="AL30" s="3">
        <v>45767</v>
      </c>
      <c r="AM30" s="3">
        <v>45774</v>
      </c>
      <c r="AN30" s="3">
        <v>45775</v>
      </c>
      <c r="AO30" s="3">
        <v>45775</v>
      </c>
      <c r="AP30" s="3">
        <v>45771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497</v>
      </c>
      <c r="AG31" s="1" t="s">
        <v>123</v>
      </c>
      <c r="AH31" s="1" t="s">
        <v>74</v>
      </c>
      <c r="AI31" s="1">
        <v>2</v>
      </c>
      <c r="AJ31" s="3">
        <v>45776</v>
      </c>
      <c r="AK31" s="3">
        <v>0</v>
      </c>
      <c r="AL31" s="3">
        <v>45767</v>
      </c>
      <c r="AM31" s="3">
        <v>45774</v>
      </c>
      <c r="AN31" s="3">
        <v>45775</v>
      </c>
      <c r="AO31" s="3">
        <v>45775</v>
      </c>
      <c r="AP31" s="3">
        <v>45771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45776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497</v>
      </c>
      <c r="AG32" s="1" t="s">
        <v>122</v>
      </c>
      <c r="AH32" s="1" t="s">
        <v>74</v>
      </c>
      <c r="AI32" s="1">
        <v>2</v>
      </c>
      <c r="AJ32" s="3">
        <v>45776</v>
      </c>
      <c r="AK32" s="3">
        <v>0</v>
      </c>
      <c r="AL32" s="3">
        <v>45767</v>
      </c>
      <c r="AM32" s="3">
        <v>45774</v>
      </c>
      <c r="AN32" s="3">
        <v>45775</v>
      </c>
      <c r="AO32" s="3">
        <v>45775</v>
      </c>
      <c r="AP32" s="3">
        <v>45771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429</v>
      </c>
      <c r="C33" s="9" t="s">
        <v>73</v>
      </c>
      <c r="D33" s="13" t="s">
        <v>434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45777</v>
      </c>
      <c r="U33" s="11">
        <v>5000</v>
      </c>
      <c r="V33" s="10">
        <v>22</v>
      </c>
      <c r="W33" s="10">
        <v>4978</v>
      </c>
      <c r="X33" s="10">
        <v>0</v>
      </c>
      <c r="Y33" s="10">
        <v>5226.9000000000005</v>
      </c>
      <c r="Z33" s="9" t="s">
        <v>192</v>
      </c>
      <c r="AA33" s="8">
        <v>4381.1875799999998</v>
      </c>
      <c r="AB33" s="8">
        <v>4381.1875799999998</v>
      </c>
      <c r="AC33" s="8">
        <v>0</v>
      </c>
      <c r="AD33" s="8">
        <v>0</v>
      </c>
      <c r="AE33" s="8">
        <v>0</v>
      </c>
      <c r="AF33" s="8" t="s">
        <v>435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429</v>
      </c>
      <c r="C34" s="9" t="s">
        <v>73</v>
      </c>
      <c r="D34" s="13" t="s">
        <v>407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435</v>
      </c>
      <c r="AG34" s="1" t="s">
        <v>125</v>
      </c>
      <c r="AH34" s="1" t="s">
        <v>74</v>
      </c>
      <c r="AI34" s="1">
        <v>2</v>
      </c>
      <c r="AJ34" s="3">
        <v>45777</v>
      </c>
      <c r="AK34" s="3">
        <v>0</v>
      </c>
      <c r="AL34" s="3">
        <v>45768</v>
      </c>
      <c r="AM34" s="3">
        <v>45775</v>
      </c>
      <c r="AN34" s="3">
        <v>45776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429</v>
      </c>
      <c r="C35" s="9" t="s">
        <v>73</v>
      </c>
      <c r="D35" s="13" t="s">
        <v>347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45777</v>
      </c>
      <c r="U35" s="11">
        <v>5000</v>
      </c>
      <c r="V35" s="10">
        <v>5104</v>
      </c>
      <c r="W35" s="10">
        <v>0</v>
      </c>
      <c r="X35" s="10">
        <v>5100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123</v>
      </c>
      <c r="AH35" s="1" t="s">
        <v>74</v>
      </c>
      <c r="AI35" s="1">
        <v>2</v>
      </c>
      <c r="AJ35" s="3">
        <v>45777</v>
      </c>
      <c r="AK35" s="3">
        <v>0</v>
      </c>
      <c r="AL35" s="3">
        <v>45768</v>
      </c>
      <c r="AM35" s="3">
        <v>45775</v>
      </c>
      <c r="AN35" s="3">
        <v>45776</v>
      </c>
      <c r="AO35" s="3">
        <v>45776</v>
      </c>
      <c r="AP35" s="3">
        <v>45772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45756</v>
      </c>
      <c r="B36" s="14" t="s">
        <v>429</v>
      </c>
      <c r="C36" s="9" t="s">
        <v>73</v>
      </c>
      <c r="D36" s="13" t="s">
        <v>224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45777</v>
      </c>
      <c r="U36" s="11">
        <v>5000</v>
      </c>
      <c r="V36" s="10">
        <v>4800</v>
      </c>
      <c r="W36" s="10">
        <v>200</v>
      </c>
      <c r="X36" s="10">
        <v>5000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435</v>
      </c>
      <c r="AG36" s="1" t="s">
        <v>123</v>
      </c>
      <c r="AH36" s="1" t="s">
        <v>74</v>
      </c>
      <c r="AI36" s="1">
        <v>2</v>
      </c>
      <c r="AJ36" s="3">
        <v>45777</v>
      </c>
      <c r="AK36" s="3">
        <v>0</v>
      </c>
      <c r="AL36" s="3">
        <v>45768</v>
      </c>
      <c r="AM36" s="3">
        <v>45775</v>
      </c>
      <c r="AN36" s="3">
        <v>45776</v>
      </c>
      <c r="AO36" s="3">
        <v>45776</v>
      </c>
      <c r="AP36" s="3">
        <v>45772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45756</v>
      </c>
      <c r="B37" s="14" t="s">
        <v>436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45777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192</v>
      </c>
      <c r="AA37" s="8">
        <v>5238.75</v>
      </c>
      <c r="AB37" s="8">
        <v>3374</v>
      </c>
      <c r="AC37" s="8">
        <v>1864.75</v>
      </c>
      <c r="AD37" s="8">
        <v>0</v>
      </c>
      <c r="AE37" s="8">
        <v>0</v>
      </c>
      <c r="AF37" s="8" t="s">
        <v>435</v>
      </c>
      <c r="AG37" s="1" t="s">
        <v>123</v>
      </c>
      <c r="AH37" s="1" t="s">
        <v>77</v>
      </c>
      <c r="AI37" s="1">
        <v>1</v>
      </c>
      <c r="AJ37" s="3">
        <v>45777</v>
      </c>
      <c r="AK37" s="3">
        <v>0</v>
      </c>
      <c r="AL37" s="3">
        <v>0</v>
      </c>
      <c r="AM37" s="3">
        <v>0</v>
      </c>
      <c r="AN37" s="3">
        <v>0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140.4612577777778</v>
      </c>
    </row>
    <row r="38" spans="1:56" ht="27.75" customHeight="1" x14ac:dyDescent="0.45">
      <c r="A38" s="3">
        <v>45756</v>
      </c>
      <c r="B38" s="14" t="s">
        <v>429</v>
      </c>
      <c r="C38" s="9" t="s">
        <v>73</v>
      </c>
      <c r="D38" s="13" t="s">
        <v>189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437</v>
      </c>
      <c r="AG38" s="1" t="s">
        <v>123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662.93796800000007</v>
      </c>
    </row>
    <row r="39" spans="1:56" ht="27.75" customHeight="1" x14ac:dyDescent="0.45">
      <c r="A39" s="3">
        <v>45756</v>
      </c>
      <c r="B39" s="14" t="s">
        <v>429</v>
      </c>
      <c r="C39" s="9" t="s">
        <v>73</v>
      </c>
      <c r="D39" s="13" t="s">
        <v>223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437</v>
      </c>
      <c r="AG39" s="1" t="s">
        <v>123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45756</v>
      </c>
      <c r="B40" s="14" t="s">
        <v>432</v>
      </c>
      <c r="C40" s="9" t="s">
        <v>73</v>
      </c>
      <c r="D40" s="13" t="s">
        <v>438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45780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437</v>
      </c>
      <c r="AG40" s="1" t="s">
        <v>123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352.51463377777782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45780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498</v>
      </c>
      <c r="AG41" s="1" t="s">
        <v>123</v>
      </c>
      <c r="AH41" s="1" t="s">
        <v>74</v>
      </c>
      <c r="AI41" s="1">
        <v>2</v>
      </c>
      <c r="AJ41" s="3">
        <v>45780</v>
      </c>
      <c r="AK41" s="3">
        <v>0</v>
      </c>
      <c r="AL41" s="3">
        <v>45771</v>
      </c>
      <c r="AM41" s="3">
        <v>45778</v>
      </c>
      <c r="AN41" s="3">
        <v>45779</v>
      </c>
      <c r="AO41" s="3">
        <v>45779</v>
      </c>
      <c r="AP41" s="3">
        <v>45775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662.93796800000007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45780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45780</v>
      </c>
      <c r="AK42" s="3">
        <v>0</v>
      </c>
      <c r="AL42" s="3">
        <v>45771</v>
      </c>
      <c r="AM42" s="3">
        <v>45778</v>
      </c>
      <c r="AN42" s="3">
        <v>45779</v>
      </c>
      <c r="AO42" s="3">
        <v>45779</v>
      </c>
      <c r="AP42" s="3">
        <v>45775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45780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45780</v>
      </c>
      <c r="AK43" s="3">
        <v>0</v>
      </c>
      <c r="AL43" s="3">
        <v>45771</v>
      </c>
      <c r="AM43" s="3">
        <v>45778</v>
      </c>
      <c r="AN43" s="3">
        <v>45779</v>
      </c>
      <c r="AO43" s="3">
        <v>45779</v>
      </c>
      <c r="AP43" s="3">
        <v>45775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224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408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499</v>
      </c>
      <c r="AG45" s="1" t="s">
        <v>123</v>
      </c>
      <c r="AH45" s="1" t="s">
        <v>74</v>
      </c>
      <c r="AI45" s="1">
        <v>2</v>
      </c>
      <c r="AJ45" s="3">
        <v>45783</v>
      </c>
      <c r="AK45" s="3">
        <v>0</v>
      </c>
      <c r="AL45" s="3">
        <v>45774</v>
      </c>
      <c r="AM45" s="3">
        <v>45781</v>
      </c>
      <c r="AN45" s="3">
        <v>45782</v>
      </c>
      <c r="AO45" s="3">
        <v>45782</v>
      </c>
      <c r="AP45" s="3">
        <v>45778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500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123</v>
      </c>
      <c r="AH46" s="1" t="s">
        <v>74</v>
      </c>
      <c r="AI46" s="1">
        <v>2</v>
      </c>
      <c r="AJ46" s="3">
        <v>45783</v>
      </c>
      <c r="AK46" s="3">
        <v>0</v>
      </c>
      <c r="AL46" s="3">
        <v>45774</v>
      </c>
      <c r="AM46" s="3">
        <v>45781</v>
      </c>
      <c r="AN46" s="3">
        <v>45782</v>
      </c>
      <c r="AO46" s="3">
        <v>45782</v>
      </c>
      <c r="AP46" s="3">
        <v>45778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241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45783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499</v>
      </c>
      <c r="AG47" s="1" t="s">
        <v>123</v>
      </c>
      <c r="AH47" s="1" t="s">
        <v>74</v>
      </c>
      <c r="AI47" s="1">
        <v>2</v>
      </c>
      <c r="AJ47" s="3">
        <v>45783</v>
      </c>
      <c r="AK47" s="3">
        <v>0</v>
      </c>
      <c r="AL47" s="3">
        <v>45774</v>
      </c>
      <c r="AM47" s="3">
        <v>45781</v>
      </c>
      <c r="AN47" s="3">
        <v>45782</v>
      </c>
      <c r="AO47" s="3">
        <v>45782</v>
      </c>
      <c r="AP47" s="3">
        <v>45778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 t="s">
        <v>189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45785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192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501</v>
      </c>
      <c r="AG48" s="1" t="s">
        <v>123</v>
      </c>
      <c r="AH48" s="1" t="s">
        <v>74</v>
      </c>
      <c r="AI48" s="1">
        <v>2</v>
      </c>
      <c r="AJ48" s="3">
        <v>45785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662.93796800000007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502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501</v>
      </c>
      <c r="AG49" s="1" t="s">
        <v>123</v>
      </c>
      <c r="AH49" s="1" t="s">
        <v>74</v>
      </c>
      <c r="AI49" s="1">
        <v>2</v>
      </c>
      <c r="AJ49" s="3">
        <v>45785</v>
      </c>
      <c r="AK49" s="3">
        <v>0</v>
      </c>
      <c r="AL49" s="3">
        <v>45776</v>
      </c>
      <c r="AM49" s="3">
        <v>45783</v>
      </c>
      <c r="AN49" s="3">
        <v>45784</v>
      </c>
      <c r="AO49" s="3">
        <v>45784</v>
      </c>
      <c r="AP49" s="3">
        <v>45780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249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501</v>
      </c>
      <c r="AG50" s="1" t="s">
        <v>123</v>
      </c>
      <c r="AH50" s="1" t="s">
        <v>74</v>
      </c>
      <c r="AI50" s="1">
        <v>2</v>
      </c>
      <c r="AJ50" s="3">
        <v>45785</v>
      </c>
      <c r="AK50" s="3">
        <v>0</v>
      </c>
      <c r="AL50" s="3">
        <v>45776</v>
      </c>
      <c r="AM50" s="3">
        <v>45783</v>
      </c>
      <c r="AN50" s="3">
        <v>45784</v>
      </c>
      <c r="AO50" s="3">
        <v>45784</v>
      </c>
      <c r="AP50" s="3">
        <v>45780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662.93796800000007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 t="s">
        <v>503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504</v>
      </c>
      <c r="AG51" s="1" t="s">
        <v>123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228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504</v>
      </c>
      <c r="AG52" s="1" t="s">
        <v>123</v>
      </c>
      <c r="AH52" s="1" t="s">
        <v>74</v>
      </c>
      <c r="AI52" s="1">
        <v>2</v>
      </c>
      <c r="AJ52" s="3">
        <v>45790</v>
      </c>
      <c r="AK52" s="3">
        <v>0</v>
      </c>
      <c r="AL52" s="3">
        <v>45781</v>
      </c>
      <c r="AM52" s="3">
        <v>45788</v>
      </c>
      <c r="AN52" s="3">
        <v>45789</v>
      </c>
      <c r="AO52" s="3">
        <v>45789</v>
      </c>
      <c r="AP52" s="3">
        <v>45785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225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45790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504</v>
      </c>
      <c r="AG53" s="1" t="s">
        <v>123</v>
      </c>
      <c r="AH53" s="1" t="s">
        <v>74</v>
      </c>
      <c r="AI53" s="1">
        <v>2</v>
      </c>
      <c r="AJ53" s="3">
        <v>45790</v>
      </c>
      <c r="AK53" s="3">
        <v>0</v>
      </c>
      <c r="AL53" s="3">
        <v>45781</v>
      </c>
      <c r="AM53" s="3">
        <v>45788</v>
      </c>
      <c r="AN53" s="3">
        <v>45789</v>
      </c>
      <c r="AO53" s="3">
        <v>45789</v>
      </c>
      <c r="AP53" s="3">
        <v>45785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662.93796800000007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504</v>
      </c>
      <c r="AG54" s="1" t="s">
        <v>123</v>
      </c>
      <c r="AH54" s="1" t="s">
        <v>74</v>
      </c>
      <c r="AI54" s="1">
        <v>2</v>
      </c>
      <c r="AJ54" s="3">
        <v>45790</v>
      </c>
      <c r="AK54" s="3">
        <v>0</v>
      </c>
      <c r="AL54" s="3">
        <v>45781</v>
      </c>
      <c r="AM54" s="3">
        <v>45788</v>
      </c>
      <c r="AN54" s="3">
        <v>45789</v>
      </c>
      <c r="AO54" s="3">
        <v>45789</v>
      </c>
      <c r="AP54" s="3">
        <v>45785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331.46898400000003</v>
      </c>
    </row>
    <row r="55" spans="1:56" ht="27.75" customHeight="1" x14ac:dyDescent="0.45">
      <c r="A55" s="3">
        <v>45769</v>
      </c>
      <c r="B55" s="14" t="s">
        <v>496</v>
      </c>
      <c r="C55" s="9" t="s">
        <v>73</v>
      </c>
      <c r="D55" s="13" t="s">
        <v>267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505</v>
      </c>
      <c r="AG55" s="1" t="s">
        <v>125</v>
      </c>
      <c r="AH55" s="1" t="s">
        <v>74</v>
      </c>
      <c r="AI55" s="1">
        <v>2</v>
      </c>
      <c r="AJ55" s="3">
        <v>45792</v>
      </c>
      <c r="AK55" s="3">
        <v>0</v>
      </c>
      <c r="AL55" s="3">
        <v>45783</v>
      </c>
      <c r="AM55" s="3">
        <v>45790</v>
      </c>
      <c r="AN55" s="3">
        <v>45791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331.46898400000003</v>
      </c>
    </row>
    <row r="56" spans="1:56" ht="27.75" customHeight="1" x14ac:dyDescent="0.45">
      <c r="A56" s="3">
        <v>45769</v>
      </c>
      <c r="B56" s="14" t="s">
        <v>496</v>
      </c>
      <c r="C56" s="9" t="s">
        <v>73</v>
      </c>
      <c r="D56" s="13" t="s">
        <v>506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45792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505</v>
      </c>
      <c r="AG56" s="1" t="s">
        <v>61</v>
      </c>
      <c r="AH56" s="1" t="s">
        <v>74</v>
      </c>
      <c r="AI56" s="1">
        <v>2</v>
      </c>
      <c r="AJ56" s="3">
        <v>45792</v>
      </c>
      <c r="AK56" s="3">
        <v>0</v>
      </c>
      <c r="AL56" s="3">
        <v>45783</v>
      </c>
      <c r="AM56" s="3">
        <v>45790</v>
      </c>
      <c r="AN56" s="3">
        <v>45791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331.46898400000003</v>
      </c>
    </row>
    <row r="57" spans="1:56" ht="27.75" customHeight="1" x14ac:dyDescent="0.45">
      <c r="A57" s="3">
        <v>45769</v>
      </c>
      <c r="B57" s="14" t="s">
        <v>496</v>
      </c>
      <c r="C57" s="9" t="s">
        <v>73</v>
      </c>
      <c r="D57" s="13" t="s">
        <v>433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155</v>
      </c>
      <c r="T57" s="12">
        <v>45792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505</v>
      </c>
      <c r="AG57" s="1" t="s">
        <v>122</v>
      </c>
      <c r="AH57" s="1" t="s">
        <v>74</v>
      </c>
      <c r="AI57" s="1">
        <v>2</v>
      </c>
      <c r="AJ57" s="3">
        <v>45792</v>
      </c>
      <c r="AK57" s="3">
        <v>0</v>
      </c>
      <c r="AL57" s="3">
        <v>45783</v>
      </c>
      <c r="AM57" s="3">
        <v>45790</v>
      </c>
      <c r="AN57" s="3">
        <v>45791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193</v>
      </c>
      <c r="BD57" s="56">
        <v>331.46898400000003</v>
      </c>
    </row>
    <row r="58" spans="1:56" ht="27.75" customHeight="1" x14ac:dyDescent="0.45">
      <c r="A58" s="3">
        <v>45769</v>
      </c>
      <c r="B58" s="14" t="s">
        <v>507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155</v>
      </c>
      <c r="T58" s="12">
        <v>45792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192</v>
      </c>
      <c r="AA58" s="8">
        <v>10477.5</v>
      </c>
      <c r="AB58" s="8">
        <v>0</v>
      </c>
      <c r="AC58" s="8">
        <v>10477.5</v>
      </c>
      <c r="AD58" s="8">
        <v>0</v>
      </c>
      <c r="AE58" s="8">
        <v>0</v>
      </c>
      <c r="AF58" s="8" t="s">
        <v>505</v>
      </c>
      <c r="AG58" s="1" t="s">
        <v>123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193</v>
      </c>
      <c r="BD58" s="56">
        <v>789.21186666666665</v>
      </c>
    </row>
    <row r="59" spans="1:56" ht="27.75" customHeight="1" x14ac:dyDescent="0.45">
      <c r="A59" s="3" t="s">
        <v>145</v>
      </c>
      <c r="B59" s="14" t="s">
        <v>145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155</v>
      </c>
      <c r="T59" s="12">
        <v>45807</v>
      </c>
      <c r="U59" s="11">
        <v>150000</v>
      </c>
      <c r="V59" s="10">
        <v>0</v>
      </c>
      <c r="W59" s="10">
        <v>150000</v>
      </c>
      <c r="X59" s="10">
        <v>0</v>
      </c>
      <c r="Y59" s="10">
        <v>157500</v>
      </c>
      <c r="Z59" s="9" t="s">
        <v>192</v>
      </c>
      <c r="AA59" s="8">
        <v>132016.5</v>
      </c>
      <c r="AB59" s="8">
        <v>0</v>
      </c>
      <c r="AC59" s="8">
        <v>132016.5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74</v>
      </c>
      <c r="AI59" s="1">
        <v>2</v>
      </c>
      <c r="AJ59" s="3">
        <v>45807</v>
      </c>
      <c r="AK59" s="3">
        <v>0</v>
      </c>
      <c r="AL59" s="3">
        <v>45798</v>
      </c>
      <c r="AM59" s="3">
        <v>45805</v>
      </c>
      <c r="AN59" s="3">
        <v>45806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193</v>
      </c>
      <c r="BD59" s="56">
        <v>9944.0695200000009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192</v>
      </c>
      <c r="AA60" s="8">
        <v>284409.83758000005</v>
      </c>
      <c r="AB60" s="8">
        <v>16556.28758</v>
      </c>
      <c r="AC60" s="8">
        <v>267853.55000000005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194</v>
      </c>
      <c r="BD60" s="56">
        <v>0</v>
      </c>
    </row>
    <row r="61" spans="1:56" ht="27.75" customHeight="1" x14ac:dyDescent="0.45">
      <c r="A61" s="3" t="s">
        <v>145</v>
      </c>
      <c r="B61" s="14" t="s">
        <v>145</v>
      </c>
      <c r="C61" s="9" t="s">
        <v>279</v>
      </c>
      <c r="D61" s="13" t="s">
        <v>561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259.04464319999994</v>
      </c>
      <c r="Q61" s="10">
        <v>0</v>
      </c>
      <c r="R61" s="10">
        <v>259.04464319999994</v>
      </c>
      <c r="S61" s="9" t="s">
        <v>132</v>
      </c>
      <c r="T61" s="12">
        <v>45807</v>
      </c>
      <c r="U61" s="11">
        <v>15000</v>
      </c>
      <c r="V61" s="10">
        <v>0</v>
      </c>
      <c r="W61" s="10">
        <v>15000</v>
      </c>
      <c r="X61" s="10">
        <v>0</v>
      </c>
      <c r="Y61" s="10">
        <v>15750</v>
      </c>
      <c r="Z61" s="9" t="s">
        <v>280</v>
      </c>
      <c r="AA61" s="8">
        <v>11525.250000000002</v>
      </c>
      <c r="AB61" s="8">
        <v>0</v>
      </c>
      <c r="AC61" s="8">
        <v>11525.250000000002</v>
      </c>
      <c r="AD61" s="8">
        <v>0</v>
      </c>
      <c r="AE61" s="8">
        <v>11525.250000000002</v>
      </c>
      <c r="AF61" s="8">
        <v>0</v>
      </c>
      <c r="AG61" s="1" t="s">
        <v>122</v>
      </c>
      <c r="AH61" s="1">
        <v>0</v>
      </c>
      <c r="AI61" s="1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778.59466666666697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280</v>
      </c>
      <c r="AA62" s="8">
        <v>11525.250000000002</v>
      </c>
      <c r="AB62" s="8">
        <v>0</v>
      </c>
      <c r="AC62" s="8">
        <v>11525.250000000002</v>
      </c>
      <c r="AD62" s="8">
        <v>0</v>
      </c>
      <c r="AE62" s="8">
        <v>11525.250000000002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281</v>
      </c>
      <c r="BD62" s="56">
        <v>0</v>
      </c>
    </row>
    <row r="63" spans="1:56" ht="27.75" customHeight="1" x14ac:dyDescent="0.45">
      <c r="A63" s="3">
        <v>45721</v>
      </c>
      <c r="B63" s="14" t="s">
        <v>353</v>
      </c>
      <c r="C63" s="9" t="s">
        <v>151</v>
      </c>
      <c r="D63" s="13" t="s">
        <v>386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400</v>
      </c>
      <c r="V63" s="10">
        <v>268</v>
      </c>
      <c r="W63" s="10">
        <v>132</v>
      </c>
      <c r="X63" s="10">
        <v>6781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125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229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230</v>
      </c>
      <c r="BD64" s="56">
        <v>0</v>
      </c>
    </row>
    <row r="65" spans="1:56" ht="27.75" customHeight="1" x14ac:dyDescent="0.45">
      <c r="A65" s="3" t="s">
        <v>145</v>
      </c>
      <c r="B65" s="14" t="s">
        <v>145</v>
      </c>
      <c r="C65" s="9" t="s">
        <v>562</v>
      </c>
      <c r="D65" s="13" t="s">
        <v>563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45807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150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123</v>
      </c>
      <c r="AH65" s="1" t="s">
        <v>74</v>
      </c>
      <c r="AI65" s="1">
        <v>2</v>
      </c>
      <c r="AJ65" s="3">
        <v>45807</v>
      </c>
      <c r="AK65" s="3">
        <v>0</v>
      </c>
      <c r="AL65" s="3">
        <v>45798</v>
      </c>
      <c r="AM65" s="3">
        <v>45805</v>
      </c>
      <c r="AN65" s="3">
        <v>45806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1149.1877222222222</v>
      </c>
    </row>
    <row r="66" spans="1:56" ht="27.75" customHeight="1" x14ac:dyDescent="0.45">
      <c r="A66" s="3" t="s">
        <v>145</v>
      </c>
      <c r="B66" s="14" t="s">
        <v>145</v>
      </c>
      <c r="C66" s="9" t="s">
        <v>191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150</v>
      </c>
      <c r="AA66" s="8">
        <v>17602.2</v>
      </c>
      <c r="AB66" s="8">
        <v>0</v>
      </c>
      <c r="AC66" s="8">
        <v>17602.2</v>
      </c>
      <c r="AD66" s="8">
        <v>0</v>
      </c>
      <c r="AE66" s="8">
        <v>0</v>
      </c>
      <c r="AF66" s="8">
        <v>0</v>
      </c>
      <c r="AG66" s="1" t="s">
        <v>123</v>
      </c>
      <c r="AH66" s="1" t="s">
        <v>77</v>
      </c>
      <c r="AI66" s="1">
        <v>1</v>
      </c>
      <c r="AJ66" s="3">
        <v>45807</v>
      </c>
      <c r="AK66" s="3">
        <v>0</v>
      </c>
      <c r="AL66" s="3">
        <v>0</v>
      </c>
      <c r="AM66" s="3">
        <v>0</v>
      </c>
      <c r="AN66" s="3">
        <v>0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1080.5795000000001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150</v>
      </c>
      <c r="AA67" s="8">
        <v>36322</v>
      </c>
      <c r="AB67" s="8">
        <v>0</v>
      </c>
      <c r="AC67" s="8">
        <v>36322</v>
      </c>
      <c r="AD67" s="8">
        <v>0</v>
      </c>
      <c r="AE67" s="8">
        <v>0</v>
      </c>
      <c r="AF67" s="8" t="s">
        <v>58</v>
      </c>
      <c r="AG67" s="1" t="s">
        <v>125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45772</v>
      </c>
      <c r="B68" s="14" t="s">
        <v>564</v>
      </c>
      <c r="C68" s="9" t="s">
        <v>545</v>
      </c>
      <c r="D68" s="13" t="s">
        <v>546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92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45785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79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0</v>
      </c>
      <c r="AF68" s="8">
        <v>0</v>
      </c>
      <c r="AG68" s="1" t="s">
        <v>122</v>
      </c>
      <c r="AH68" s="1" t="s">
        <v>72</v>
      </c>
      <c r="AI68" s="1">
        <v>3</v>
      </c>
      <c r="AJ68" s="3">
        <v>45785</v>
      </c>
      <c r="AK68" s="3">
        <v>0</v>
      </c>
      <c r="AL68" s="3">
        <v>45775</v>
      </c>
      <c r="AM68" s="3">
        <v>45782</v>
      </c>
      <c r="AN68" s="3">
        <v>45783</v>
      </c>
      <c r="AO68" s="3">
        <v>45783</v>
      </c>
      <c r="AP68" s="3">
        <v>45780</v>
      </c>
      <c r="AQ68" s="3">
        <v>45784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387.24840000000006</v>
      </c>
    </row>
    <row r="69" spans="1:56" ht="27.75" customHeight="1" x14ac:dyDescent="0.45">
      <c r="A69" s="3">
        <v>45772</v>
      </c>
      <c r="B69" s="14" t="s">
        <v>564</v>
      </c>
      <c r="C69" s="9" t="s">
        <v>545</v>
      </c>
      <c r="D69" s="13" t="s">
        <v>547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92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45785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79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0</v>
      </c>
      <c r="AF69" s="8">
        <v>0</v>
      </c>
      <c r="AG69" s="1" t="s">
        <v>124</v>
      </c>
      <c r="AH69" s="1" t="s">
        <v>72</v>
      </c>
      <c r="AI69" s="1">
        <v>3</v>
      </c>
      <c r="AJ69" s="3">
        <v>45785</v>
      </c>
      <c r="AK69" s="3">
        <v>0</v>
      </c>
      <c r="AL69" s="3">
        <v>45775</v>
      </c>
      <c r="AM69" s="3">
        <v>45782</v>
      </c>
      <c r="AN69" s="3">
        <v>45783</v>
      </c>
      <c r="AO69" s="3">
        <v>45783</v>
      </c>
      <c r="AP69" s="3">
        <v>45780</v>
      </c>
      <c r="AQ69" s="3">
        <v>45784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387.24840000000006</v>
      </c>
    </row>
    <row r="70" spans="1:56" ht="27.75" customHeight="1" x14ac:dyDescent="0.45">
      <c r="A70" s="3">
        <v>45766</v>
      </c>
      <c r="B70" s="14" t="s">
        <v>473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466</v>
      </c>
      <c r="T70" s="12">
        <v>45792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467</v>
      </c>
      <c r="AG70" s="1" t="s">
        <v>124</v>
      </c>
      <c r="AH70" s="1" t="s">
        <v>77</v>
      </c>
      <c r="AI70" s="1">
        <v>1</v>
      </c>
      <c r="AJ70" s="3">
        <v>45792</v>
      </c>
      <c r="AK70" s="3">
        <v>0</v>
      </c>
      <c r="AL70" s="3">
        <v>0</v>
      </c>
      <c r="AM70" s="3">
        <v>0</v>
      </c>
      <c r="AN70" s="3">
        <v>0</v>
      </c>
      <c r="AO70" s="3">
        <v>45791</v>
      </c>
      <c r="AP70" s="3">
        <v>45787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16414.75</v>
      </c>
      <c r="AB71" s="8">
        <v>5657.85</v>
      </c>
      <c r="AC71" s="8">
        <v>10756.900000000001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45740</v>
      </c>
      <c r="B72" s="14" t="s">
        <v>384</v>
      </c>
      <c r="C72" s="9" t="s">
        <v>80</v>
      </c>
      <c r="D72" s="13" t="s">
        <v>292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141</v>
      </c>
      <c r="U72" s="11">
        <v>2500</v>
      </c>
      <c r="V72" s="10">
        <v>0</v>
      </c>
      <c r="W72" s="10">
        <v>2500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141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144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45764</v>
      </c>
      <c r="B73" s="14" t="s">
        <v>471</v>
      </c>
      <c r="C73" s="9" t="s">
        <v>86</v>
      </c>
      <c r="D73" s="13" t="s">
        <v>459</v>
      </c>
      <c r="E73" s="9">
        <v>20</v>
      </c>
      <c r="F73" s="9">
        <v>35</v>
      </c>
      <c r="G73" s="9" t="s">
        <v>60</v>
      </c>
      <c r="H73" s="9" t="s">
        <v>66</v>
      </c>
      <c r="I73" s="9">
        <v>90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284</v>
      </c>
      <c r="T73" s="12">
        <v>45775</v>
      </c>
      <c r="U73" s="11">
        <v>3000</v>
      </c>
      <c r="V73" s="10">
        <v>0</v>
      </c>
      <c r="W73" s="10">
        <v>3000</v>
      </c>
      <c r="X73" s="10">
        <v>3335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270</v>
      </c>
      <c r="AG73" s="1" t="s">
        <v>124</v>
      </c>
      <c r="AH73" s="1" t="s">
        <v>75</v>
      </c>
      <c r="AI73" s="1">
        <v>4</v>
      </c>
      <c r="AJ73" s="3">
        <v>45775</v>
      </c>
      <c r="AK73" s="3">
        <v>45771</v>
      </c>
      <c r="AL73" s="3">
        <v>45764</v>
      </c>
      <c r="AM73" s="3">
        <v>45772</v>
      </c>
      <c r="AN73" s="3">
        <v>45773</v>
      </c>
      <c r="AO73" s="3">
        <v>45774</v>
      </c>
      <c r="AP73" s="3">
        <v>45770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45764</v>
      </c>
      <c r="B74" s="14" t="s">
        <v>471</v>
      </c>
      <c r="C74" s="9" t="s">
        <v>86</v>
      </c>
      <c r="D74" s="13" t="s">
        <v>460</v>
      </c>
      <c r="E74" s="9">
        <v>20</v>
      </c>
      <c r="F74" s="9">
        <v>35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284</v>
      </c>
      <c r="T74" s="12">
        <v>45775</v>
      </c>
      <c r="U74" s="11">
        <v>3000</v>
      </c>
      <c r="V74" s="10">
        <v>0</v>
      </c>
      <c r="W74" s="10">
        <v>3000</v>
      </c>
      <c r="X74" s="10">
        <v>3300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270</v>
      </c>
      <c r="AG74" s="1" t="s">
        <v>124</v>
      </c>
      <c r="AH74" s="1" t="s">
        <v>75</v>
      </c>
      <c r="AI74" s="1">
        <v>4</v>
      </c>
      <c r="AJ74" s="3">
        <v>45775</v>
      </c>
      <c r="AK74" s="3">
        <v>45771</v>
      </c>
      <c r="AL74" s="3">
        <v>45764</v>
      </c>
      <c r="AM74" s="3">
        <v>45772</v>
      </c>
      <c r="AN74" s="3">
        <v>45773</v>
      </c>
      <c r="AO74" s="3">
        <v>45774</v>
      </c>
      <c r="AP74" s="3">
        <v>45770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45764</v>
      </c>
      <c r="B75" s="14" t="s">
        <v>471</v>
      </c>
      <c r="C75" s="9" t="s">
        <v>86</v>
      </c>
      <c r="D75" s="13" t="s">
        <v>461</v>
      </c>
      <c r="E75" s="9">
        <v>20</v>
      </c>
      <c r="F75" s="9">
        <v>35</v>
      </c>
      <c r="G75" s="9" t="s">
        <v>60</v>
      </c>
      <c r="H75" s="9" t="s">
        <v>66</v>
      </c>
      <c r="I75" s="9">
        <v>90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284</v>
      </c>
      <c r="T75" s="12">
        <v>45775</v>
      </c>
      <c r="U75" s="11">
        <v>3000</v>
      </c>
      <c r="V75" s="10">
        <v>3106</v>
      </c>
      <c r="W75" s="10">
        <v>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270</v>
      </c>
      <c r="AG75" s="1" t="s">
        <v>123</v>
      </c>
      <c r="AH75" s="1" t="s">
        <v>75</v>
      </c>
      <c r="AI75" s="1">
        <v>4</v>
      </c>
      <c r="AJ75" s="3">
        <v>45775</v>
      </c>
      <c r="AK75" s="3">
        <v>45771</v>
      </c>
      <c r="AL75" s="3">
        <v>45764</v>
      </c>
      <c r="AM75" s="3">
        <v>45772</v>
      </c>
      <c r="AN75" s="3">
        <v>45773</v>
      </c>
      <c r="AO75" s="3">
        <v>45774</v>
      </c>
      <c r="AP75" s="3">
        <v>45770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45764</v>
      </c>
      <c r="B76" s="14" t="s">
        <v>472</v>
      </c>
      <c r="C76" s="9" t="s">
        <v>86</v>
      </c>
      <c r="D76" s="13" t="s">
        <v>462</v>
      </c>
      <c r="E76" s="9">
        <v>20</v>
      </c>
      <c r="F76" s="9">
        <v>35</v>
      </c>
      <c r="G76" s="9" t="s">
        <v>60</v>
      </c>
      <c r="H76" s="9" t="s">
        <v>66</v>
      </c>
      <c r="I76" s="9">
        <v>90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284</v>
      </c>
      <c r="T76" s="12">
        <v>45775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270</v>
      </c>
      <c r="AG76" s="1" t="s">
        <v>124</v>
      </c>
      <c r="AH76" s="1" t="s">
        <v>75</v>
      </c>
      <c r="AI76" s="1">
        <v>4</v>
      </c>
      <c r="AJ76" s="3">
        <v>45775</v>
      </c>
      <c r="AK76" s="3">
        <v>45771</v>
      </c>
      <c r="AL76" s="3">
        <v>45764</v>
      </c>
      <c r="AM76" s="3">
        <v>45772</v>
      </c>
      <c r="AN76" s="3">
        <v>45773</v>
      </c>
      <c r="AO76" s="3">
        <v>45774</v>
      </c>
      <c r="AP76" s="3">
        <v>45770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9920</v>
      </c>
      <c r="V77" s="10">
        <v>5040</v>
      </c>
      <c r="W77" s="10">
        <v>4880</v>
      </c>
      <c r="X77" s="10">
        <v>21495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271</v>
      </c>
      <c r="AG77" s="1" t="s">
        <v>124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45766</v>
      </c>
      <c r="B78" s="14" t="s">
        <v>480</v>
      </c>
      <c r="C78" s="9" t="s">
        <v>151</v>
      </c>
      <c r="D78" s="13" t="s">
        <v>221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45777</v>
      </c>
      <c r="U78" s="11">
        <v>10000</v>
      </c>
      <c r="V78" s="10">
        <v>590</v>
      </c>
      <c r="W78" s="10">
        <v>9410</v>
      </c>
      <c r="X78" s="10">
        <v>0</v>
      </c>
      <c r="Y78" s="10">
        <v>9880.5</v>
      </c>
      <c r="Z78" s="9" t="s">
        <v>81</v>
      </c>
      <c r="AA78" s="8">
        <v>9859.3275000000012</v>
      </c>
      <c r="AB78" s="8">
        <v>9859.3275000000012</v>
      </c>
      <c r="AC78" s="8">
        <v>0</v>
      </c>
      <c r="AD78" s="8">
        <v>9859.3275000000012</v>
      </c>
      <c r="AE78" s="8">
        <v>0</v>
      </c>
      <c r="AF78" s="8" t="s">
        <v>271</v>
      </c>
      <c r="AG78" s="1" t="s">
        <v>122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45766</v>
      </c>
      <c r="B79" s="14" t="s">
        <v>480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45777</v>
      </c>
      <c r="U79" s="11">
        <v>5040</v>
      </c>
      <c r="V79" s="10">
        <v>381</v>
      </c>
      <c r="W79" s="10">
        <v>4659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271</v>
      </c>
      <c r="AG79" s="1" t="s">
        <v>124</v>
      </c>
      <c r="AH79" s="1" t="s">
        <v>75</v>
      </c>
      <c r="AI79" s="1">
        <v>4</v>
      </c>
      <c r="AJ79" s="3">
        <v>45777</v>
      </c>
      <c r="AK79" s="3">
        <v>45773</v>
      </c>
      <c r="AL79" s="3">
        <v>45766</v>
      </c>
      <c r="AM79" s="3">
        <v>45774</v>
      </c>
      <c r="AN79" s="3">
        <v>45775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45766</v>
      </c>
      <c r="B80" s="14" t="s">
        <v>481</v>
      </c>
      <c r="C80" s="9" t="s">
        <v>151</v>
      </c>
      <c r="D80" s="13" t="s">
        <v>463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45777</v>
      </c>
      <c r="U80" s="11">
        <v>5040</v>
      </c>
      <c r="V80" s="10">
        <v>1970</v>
      </c>
      <c r="W80" s="10">
        <v>3070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45777</v>
      </c>
      <c r="AK80" s="3">
        <v>45773</v>
      </c>
      <c r="AL80" s="3">
        <v>45766</v>
      </c>
      <c r="AM80" s="3">
        <v>45774</v>
      </c>
      <c r="AN80" s="3">
        <v>45775</v>
      </c>
      <c r="AO80" s="3">
        <v>45776</v>
      </c>
      <c r="AP80" s="3">
        <v>45772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45766</v>
      </c>
      <c r="B81" s="14" t="s">
        <v>481</v>
      </c>
      <c r="C81" s="9" t="s">
        <v>151</v>
      </c>
      <c r="D81" s="13" t="s">
        <v>159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45777</v>
      </c>
      <c r="U81" s="11">
        <v>5040</v>
      </c>
      <c r="V81" s="10">
        <v>5040</v>
      </c>
      <c r="W81" s="10">
        <v>0</v>
      </c>
      <c r="X81" s="10">
        <v>5900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271</v>
      </c>
      <c r="AG81" s="1" t="s">
        <v>124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45611</v>
      </c>
      <c r="B82" s="14" t="s">
        <v>234</v>
      </c>
      <c r="C82" s="9" t="s">
        <v>151</v>
      </c>
      <c r="D82" s="13" t="s">
        <v>159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45777</v>
      </c>
      <c r="U82" s="11">
        <v>2320</v>
      </c>
      <c r="V82" s="10">
        <v>0</v>
      </c>
      <c r="W82" s="10">
        <v>2320</v>
      </c>
      <c r="X82" s="10">
        <v>2365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45766</v>
      </c>
      <c r="B83" s="14" t="s">
        <v>482</v>
      </c>
      <c r="C83" s="9" t="s">
        <v>151</v>
      </c>
      <c r="D83" s="13" t="s">
        <v>140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45777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52387.500000000007</v>
      </c>
      <c r="AB83" s="8">
        <v>52387.500000000007</v>
      </c>
      <c r="AC83" s="8">
        <v>0</v>
      </c>
      <c r="AD83" s="8">
        <v>0</v>
      </c>
      <c r="AE83" s="8">
        <v>52387.500000000007</v>
      </c>
      <c r="AF83" s="8" t="s">
        <v>271</v>
      </c>
      <c r="AG83" s="1" t="s">
        <v>122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469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45766</v>
      </c>
      <c r="B84" s="14" t="s">
        <v>483</v>
      </c>
      <c r="C84" s="9" t="s">
        <v>151</v>
      </c>
      <c r="D84" s="13" t="s">
        <v>160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45777</v>
      </c>
      <c r="U84" s="11">
        <v>20000</v>
      </c>
      <c r="V84" s="10">
        <v>0</v>
      </c>
      <c r="W84" s="10">
        <v>20000</v>
      </c>
      <c r="X84" s="10">
        <v>21370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271</v>
      </c>
      <c r="AG84" s="1" t="s">
        <v>126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45674</v>
      </c>
      <c r="B85" s="14" t="s">
        <v>306</v>
      </c>
      <c r="C85" s="9" t="s">
        <v>151</v>
      </c>
      <c r="D85" s="13" t="s">
        <v>160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811</v>
      </c>
      <c r="V85" s="10">
        <v>0</v>
      </c>
      <c r="W85" s="10">
        <v>811</v>
      </c>
      <c r="X85" s="10">
        <v>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271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355</v>
      </c>
      <c r="C86" s="9" t="s">
        <v>151</v>
      </c>
      <c r="D86" s="13" t="s">
        <v>160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45777</v>
      </c>
      <c r="U86" s="11">
        <v>175</v>
      </c>
      <c r="V86" s="10">
        <v>0</v>
      </c>
      <c r="W86" s="10">
        <v>175</v>
      </c>
      <c r="X86" s="10">
        <v>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45766</v>
      </c>
      <c r="B87" s="14" t="s">
        <v>483</v>
      </c>
      <c r="C87" s="9" t="s">
        <v>151</v>
      </c>
      <c r="D87" s="13" t="s">
        <v>304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45777</v>
      </c>
      <c r="U87" s="11">
        <v>10000</v>
      </c>
      <c r="V87" s="10">
        <v>0</v>
      </c>
      <c r="W87" s="10">
        <v>10000</v>
      </c>
      <c r="X87" s="10">
        <v>6615</v>
      </c>
      <c r="Y87" s="10">
        <v>3554.25</v>
      </c>
      <c r="Z87" s="9" t="s">
        <v>81</v>
      </c>
      <c r="AA87" s="8">
        <v>3723.9654375000005</v>
      </c>
      <c r="AB87" s="8">
        <v>3723.9654375000005</v>
      </c>
      <c r="AC87" s="8">
        <v>0</v>
      </c>
      <c r="AD87" s="8">
        <v>3723.9654375000005</v>
      </c>
      <c r="AE87" s="8">
        <v>0</v>
      </c>
      <c r="AF87" s="8" t="s">
        <v>271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353</v>
      </c>
      <c r="C88" s="9" t="s">
        <v>151</v>
      </c>
      <c r="D88" s="13" t="s">
        <v>304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395</v>
      </c>
      <c r="V88" s="10">
        <v>0</v>
      </c>
      <c r="W88" s="10">
        <v>395</v>
      </c>
      <c r="X88" s="10">
        <v>0</v>
      </c>
      <c r="Y88" s="10">
        <v>414.75</v>
      </c>
      <c r="Z88" s="9" t="s">
        <v>81</v>
      </c>
      <c r="AA88" s="8">
        <v>413.86125000000004</v>
      </c>
      <c r="AB88" s="8">
        <v>413.86125000000004</v>
      </c>
      <c r="AC88" s="8">
        <v>0</v>
      </c>
      <c r="AD88" s="8">
        <v>413.86125000000004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45766</v>
      </c>
      <c r="B89" s="14" t="s">
        <v>484</v>
      </c>
      <c r="C89" s="9" t="s">
        <v>151</v>
      </c>
      <c r="D89" s="13" t="s">
        <v>161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470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45777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3211</v>
      </c>
      <c r="AC89" s="8">
        <v>2069.6600000000008</v>
      </c>
      <c r="AD89" s="8">
        <v>0</v>
      </c>
      <c r="AE89" s="8">
        <v>5280.6600000000008</v>
      </c>
      <c r="AF89" s="8" t="s">
        <v>271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156.37431111111113</v>
      </c>
    </row>
    <row r="90" spans="1:56" ht="27.75" customHeight="1" x14ac:dyDescent="0.45">
      <c r="A90" s="3">
        <v>45721</v>
      </c>
      <c r="B90" s="14" t="s">
        <v>356</v>
      </c>
      <c r="C90" s="9" t="s">
        <v>151</v>
      </c>
      <c r="D90" s="13" t="s">
        <v>161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45777</v>
      </c>
      <c r="U90" s="11">
        <v>235</v>
      </c>
      <c r="V90" s="10">
        <v>0</v>
      </c>
      <c r="W90" s="10">
        <v>235</v>
      </c>
      <c r="X90" s="10">
        <v>0</v>
      </c>
      <c r="Y90" s="10">
        <v>246.75</v>
      </c>
      <c r="Z90" s="9" t="s">
        <v>81</v>
      </c>
      <c r="AA90" s="8">
        <v>246.22125000000003</v>
      </c>
      <c r="AB90" s="8">
        <v>0</v>
      </c>
      <c r="AC90" s="8">
        <v>246.22125000000003</v>
      </c>
      <c r="AD90" s="8">
        <v>0</v>
      </c>
      <c r="AE90" s="8">
        <v>246.22125000000003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18.60338333333333</v>
      </c>
    </row>
    <row r="91" spans="1:56" ht="27.75" customHeight="1" x14ac:dyDescent="0.45">
      <c r="A91" s="3">
        <v>45766</v>
      </c>
      <c r="B91" s="14" t="s">
        <v>484</v>
      </c>
      <c r="C91" s="9" t="s">
        <v>151</v>
      </c>
      <c r="D91" s="13" t="s">
        <v>464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470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5040</v>
      </c>
      <c r="V91" s="10">
        <v>429</v>
      </c>
      <c r="W91" s="10">
        <v>4611</v>
      </c>
      <c r="X91" s="10">
        <v>0</v>
      </c>
      <c r="Y91" s="10">
        <v>4841.55</v>
      </c>
      <c r="Z91" s="9" t="s">
        <v>81</v>
      </c>
      <c r="AA91" s="8">
        <v>4831.1752500000002</v>
      </c>
      <c r="AB91" s="8">
        <v>0</v>
      </c>
      <c r="AC91" s="8">
        <v>4831.1752500000002</v>
      </c>
      <c r="AD91" s="8">
        <v>0</v>
      </c>
      <c r="AE91" s="8">
        <v>4831.1752500000002</v>
      </c>
      <c r="AF91" s="8" t="s">
        <v>271</v>
      </c>
      <c r="AG91" s="1" t="s">
        <v>123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365.02212999999995</v>
      </c>
    </row>
    <row r="92" spans="1:56" ht="27.75" customHeight="1" x14ac:dyDescent="0.45">
      <c r="A92" s="3">
        <v>45766</v>
      </c>
      <c r="B92" s="14" t="s">
        <v>484</v>
      </c>
      <c r="C92" s="9" t="s">
        <v>151</v>
      </c>
      <c r="D92" s="13" t="s">
        <v>465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470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 t="s">
        <v>271</v>
      </c>
      <c r="AG92" s="1" t="s">
        <v>123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398.98320000000001</v>
      </c>
    </row>
    <row r="93" spans="1:56" ht="27.75" customHeight="1" x14ac:dyDescent="0.45">
      <c r="A93" s="3">
        <v>45756</v>
      </c>
      <c r="B93" s="14" t="s">
        <v>441</v>
      </c>
      <c r="C93" s="9" t="s">
        <v>111</v>
      </c>
      <c r="D93" s="13" t="s">
        <v>381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45784</v>
      </c>
      <c r="U93" s="11">
        <v>6000</v>
      </c>
      <c r="V93" s="10">
        <v>5895</v>
      </c>
      <c r="W93" s="10">
        <v>105</v>
      </c>
      <c r="X93" s="10">
        <v>6500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45784</v>
      </c>
      <c r="AK93" s="3">
        <v>45780</v>
      </c>
      <c r="AL93" s="3">
        <v>45773</v>
      </c>
      <c r="AM93" s="3">
        <v>45781</v>
      </c>
      <c r="AN93" s="3">
        <v>45782</v>
      </c>
      <c r="AO93" s="3">
        <v>45783</v>
      </c>
      <c r="AP93" s="3">
        <v>45779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45771</v>
      </c>
      <c r="B94" s="14" t="s">
        <v>548</v>
      </c>
      <c r="C94" s="9" t="s">
        <v>154</v>
      </c>
      <c r="D94" s="13" t="s">
        <v>532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45784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45784</v>
      </c>
      <c r="AK94" s="3">
        <v>45780</v>
      </c>
      <c r="AL94" s="3">
        <v>45773</v>
      </c>
      <c r="AM94" s="3">
        <v>45781</v>
      </c>
      <c r="AN94" s="3">
        <v>45782</v>
      </c>
      <c r="AO94" s="3">
        <v>45783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7.75" customHeight="1" x14ac:dyDescent="0.45">
      <c r="A95" s="3">
        <v>45720</v>
      </c>
      <c r="B95" s="14" t="s">
        <v>348</v>
      </c>
      <c r="C95" s="9" t="s">
        <v>111</v>
      </c>
      <c r="D95" s="13" t="s">
        <v>341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45789</v>
      </c>
      <c r="U95" s="11">
        <v>5297</v>
      </c>
      <c r="V95" s="10">
        <v>0</v>
      </c>
      <c r="W95" s="10">
        <v>5297</v>
      </c>
      <c r="X95" s="10">
        <v>0</v>
      </c>
      <c r="Y95" s="10">
        <v>5561.85</v>
      </c>
      <c r="Z95" s="9" t="s">
        <v>81</v>
      </c>
      <c r="AA95" s="8">
        <v>5845.9281099999989</v>
      </c>
      <c r="AB95" s="8">
        <v>0</v>
      </c>
      <c r="AC95" s="8">
        <v>5845.9281099999989</v>
      </c>
      <c r="AD95" s="8">
        <v>0</v>
      </c>
      <c r="AE95" s="8">
        <v>5845.9281099999989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45789</v>
      </c>
      <c r="AK95" s="3">
        <v>45785</v>
      </c>
      <c r="AL95" s="3">
        <v>45778</v>
      </c>
      <c r="AM95" s="3">
        <v>45786</v>
      </c>
      <c r="AN95" s="3">
        <v>45787</v>
      </c>
      <c r="AO95" s="3">
        <v>45788</v>
      </c>
      <c r="AP95" s="3">
        <v>45784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441.69234608888883</v>
      </c>
    </row>
    <row r="96" spans="1:56" ht="27.75" customHeight="1" x14ac:dyDescent="0.45">
      <c r="A96" s="3">
        <v>45712</v>
      </c>
      <c r="B96" s="14" t="s">
        <v>337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45789</v>
      </c>
      <c r="AK96" s="3">
        <v>45785</v>
      </c>
      <c r="AL96" s="3">
        <v>45778</v>
      </c>
      <c r="AM96" s="3">
        <v>45786</v>
      </c>
      <c r="AN96" s="3">
        <v>45787</v>
      </c>
      <c r="AO96" s="3">
        <v>45788</v>
      </c>
      <c r="AP96" s="3">
        <v>45784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45790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45790</v>
      </c>
      <c r="AK97" s="3">
        <v>45786</v>
      </c>
      <c r="AL97" s="3">
        <v>45779</v>
      </c>
      <c r="AM97" s="3">
        <v>45787</v>
      </c>
      <c r="AN97" s="3">
        <v>45788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7.75" customHeight="1" x14ac:dyDescent="0.45">
      <c r="A98" s="3">
        <v>45756</v>
      </c>
      <c r="B98" s="14" t="s">
        <v>440</v>
      </c>
      <c r="C98" s="9" t="s">
        <v>111</v>
      </c>
      <c r="D98" s="13" t="s">
        <v>380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45791</v>
      </c>
      <c r="U98" s="11">
        <v>5000</v>
      </c>
      <c r="V98" s="10">
        <v>5021</v>
      </c>
      <c r="W98" s="10">
        <v>0</v>
      </c>
      <c r="X98" s="10">
        <v>10500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45791</v>
      </c>
      <c r="AK98" s="3">
        <v>45787</v>
      </c>
      <c r="AL98" s="3">
        <v>45780</v>
      </c>
      <c r="AM98" s="3">
        <v>45788</v>
      </c>
      <c r="AN98" s="3">
        <v>45789</v>
      </c>
      <c r="AO98" s="3">
        <v>45790</v>
      </c>
      <c r="AP98" s="3">
        <v>45786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45756</v>
      </c>
      <c r="B99" s="14" t="s">
        <v>443</v>
      </c>
      <c r="C99" s="9" t="s">
        <v>80</v>
      </c>
      <c r="D99" s="13" t="s">
        <v>444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45792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6454.14</v>
      </c>
      <c r="AB99" s="8">
        <v>6454.14</v>
      </c>
      <c r="AC99" s="8">
        <v>0</v>
      </c>
      <c r="AD99" s="8">
        <v>6454.14</v>
      </c>
      <c r="AE99" s="8">
        <v>0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45792</v>
      </c>
      <c r="AK99" s="3">
        <v>45788</v>
      </c>
      <c r="AL99" s="3">
        <v>45781</v>
      </c>
      <c r="AM99" s="3">
        <v>45789</v>
      </c>
      <c r="AN99" s="3">
        <v>45790</v>
      </c>
      <c r="AO99" s="3">
        <v>45791</v>
      </c>
      <c r="AP99" s="3">
        <v>45787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 t="s">
        <v>263</v>
      </c>
      <c r="C100" s="9" t="s">
        <v>80</v>
      </c>
      <c r="D100" s="13" t="s">
        <v>421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45794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45794</v>
      </c>
      <c r="AK100" s="3">
        <v>45790</v>
      </c>
      <c r="AL100" s="3">
        <v>45783</v>
      </c>
      <c r="AM100" s="3">
        <v>45791</v>
      </c>
      <c r="AN100" s="3">
        <v>45792</v>
      </c>
      <c r="AO100" s="3">
        <v>45793</v>
      </c>
      <c r="AP100" s="3">
        <v>45789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7.75" customHeight="1" x14ac:dyDescent="0.45">
      <c r="A101" s="3">
        <v>45720</v>
      </c>
      <c r="B101" s="14" t="s">
        <v>350</v>
      </c>
      <c r="C101" s="9" t="s">
        <v>111</v>
      </c>
      <c r="D101" s="13" t="s">
        <v>344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45798</v>
      </c>
      <c r="U101" s="11">
        <v>3000</v>
      </c>
      <c r="V101" s="10">
        <v>3047</v>
      </c>
      <c r="W101" s="10">
        <v>0</v>
      </c>
      <c r="X101" s="10">
        <v>5300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45798</v>
      </c>
      <c r="AK101" s="3">
        <v>45794</v>
      </c>
      <c r="AL101" s="3">
        <v>45787</v>
      </c>
      <c r="AM101" s="3">
        <v>45795</v>
      </c>
      <c r="AN101" s="3">
        <v>45796</v>
      </c>
      <c r="AO101" s="3">
        <v>45797</v>
      </c>
      <c r="AP101" s="3">
        <v>45793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45756</v>
      </c>
      <c r="B102" s="14" t="s">
        <v>442</v>
      </c>
      <c r="C102" s="9" t="s">
        <v>111</v>
      </c>
      <c r="D102" s="13" t="s">
        <v>420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7.75" customHeight="1" x14ac:dyDescent="0.45">
      <c r="A103" s="3">
        <v>45721</v>
      </c>
      <c r="B103" s="14" t="s">
        <v>354</v>
      </c>
      <c r="C103" s="9" t="s">
        <v>151</v>
      </c>
      <c r="D103" s="13" t="s">
        <v>342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45721</v>
      </c>
      <c r="B104" s="14" t="s">
        <v>354</v>
      </c>
      <c r="C104" s="9" t="s">
        <v>151</v>
      </c>
      <c r="D104" s="13" t="s">
        <v>303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237</v>
      </c>
      <c r="C105" s="9" t="s">
        <v>151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45721</v>
      </c>
      <c r="B106" s="14" t="s">
        <v>356</v>
      </c>
      <c r="C106" s="9" t="s">
        <v>151</v>
      </c>
      <c r="D106" s="13" t="s">
        <v>343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734</v>
      </c>
      <c r="V106" s="10">
        <v>0</v>
      </c>
      <c r="W106" s="10">
        <v>734</v>
      </c>
      <c r="X106" s="10">
        <v>5520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45769</v>
      </c>
      <c r="B107" s="14" t="s">
        <v>533</v>
      </c>
      <c r="C107" s="9" t="s">
        <v>80</v>
      </c>
      <c r="D107" s="13" t="s">
        <v>508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61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144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243.82306666666665</v>
      </c>
    </row>
    <row r="108" spans="1:56" ht="27.75" customHeight="1" x14ac:dyDescent="0.45">
      <c r="A108" s="3" t="s">
        <v>145</v>
      </c>
      <c r="B108" s="14" t="s">
        <v>145</v>
      </c>
      <c r="C108" s="9" t="s">
        <v>151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45807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81</v>
      </c>
      <c r="AA108" s="8">
        <v>104775.00000000001</v>
      </c>
      <c r="AB108" s="8">
        <v>0</v>
      </c>
      <c r="AC108" s="8">
        <v>104775.00000000001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45807</v>
      </c>
      <c r="AK108" s="3">
        <v>45803</v>
      </c>
      <c r="AL108" s="3">
        <v>45796</v>
      </c>
      <c r="AM108" s="3">
        <v>45804</v>
      </c>
      <c r="AN108" s="3">
        <v>45805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7916.333333333333</v>
      </c>
    </row>
    <row r="109" spans="1:56" ht="27.75" customHeight="1" x14ac:dyDescent="0.45">
      <c r="A109" s="3" t="s">
        <v>145</v>
      </c>
      <c r="B109" s="14" t="s">
        <v>145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1667.7075555555555</v>
      </c>
    </row>
    <row r="110" spans="1:56" ht="27.75" customHeight="1" x14ac:dyDescent="0.45">
      <c r="A110" s="3" t="s">
        <v>145</v>
      </c>
      <c r="B110" s="14" t="s">
        <v>145</v>
      </c>
      <c r="C110" s="9" t="s">
        <v>154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45807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81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45807</v>
      </c>
      <c r="AK110" s="3">
        <v>45803</v>
      </c>
      <c r="AL110" s="3">
        <v>45796</v>
      </c>
      <c r="AM110" s="3">
        <v>45804</v>
      </c>
      <c r="AN110" s="3">
        <v>45805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4063.7177777777779</v>
      </c>
    </row>
    <row r="111" spans="1:56" ht="27.75" customHeight="1" x14ac:dyDescent="0.45">
      <c r="A111" s="3" t="s">
        <v>145</v>
      </c>
      <c r="B111" s="14" t="s">
        <v>145</v>
      </c>
      <c r="C111" s="9" t="s">
        <v>98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3250.9742222222226</v>
      </c>
    </row>
    <row r="112" spans="1:56" ht="27.75" customHeight="1" x14ac:dyDescent="0.45">
      <c r="A112" s="3">
        <v>45720</v>
      </c>
      <c r="B112" s="14" t="s">
        <v>349</v>
      </c>
      <c r="C112" s="9" t="s">
        <v>111</v>
      </c>
      <c r="D112" s="13" t="s">
        <v>452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7.75" customHeight="1" x14ac:dyDescent="0.45">
      <c r="A113" s="3">
        <v>45681</v>
      </c>
      <c r="B113" s="14" t="s">
        <v>311</v>
      </c>
      <c r="C113" s="9" t="s">
        <v>80</v>
      </c>
      <c r="D113" s="13" t="s">
        <v>309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7.75" customHeight="1" x14ac:dyDescent="0.45">
      <c r="A114" s="3">
        <v>45705</v>
      </c>
      <c r="B114" s="14" t="s">
        <v>330</v>
      </c>
      <c r="C114" s="9" t="s">
        <v>151</v>
      </c>
      <c r="D114" s="13" t="s">
        <v>205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336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45674</v>
      </c>
      <c r="B115" s="14" t="s">
        <v>307</v>
      </c>
      <c r="C115" s="9" t="s">
        <v>151</v>
      </c>
      <c r="D115" s="13" t="s">
        <v>305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240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335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45611</v>
      </c>
      <c r="B116" s="14" t="s">
        <v>236</v>
      </c>
      <c r="C116" s="9" t="s">
        <v>151</v>
      </c>
      <c r="D116" s="13" t="s">
        <v>232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45611</v>
      </c>
      <c r="B117" s="14" t="s">
        <v>235</v>
      </c>
      <c r="C117" s="9" t="s">
        <v>151</v>
      </c>
      <c r="D117" s="13" t="s">
        <v>221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144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45523</v>
      </c>
      <c r="B118" s="14" t="s">
        <v>201</v>
      </c>
      <c r="C118" s="9" t="s">
        <v>151</v>
      </c>
      <c r="D118" s="13" t="s">
        <v>199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7.75" customHeight="1" x14ac:dyDescent="0.45">
      <c r="A119" s="3">
        <v>45523</v>
      </c>
      <c r="B119" s="14" t="s">
        <v>201</v>
      </c>
      <c r="C119" s="9" t="s">
        <v>151</v>
      </c>
      <c r="D119" s="13" t="s">
        <v>200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7.75" customHeight="1" x14ac:dyDescent="0.45">
      <c r="A120" s="3">
        <v>45752</v>
      </c>
      <c r="B120" s="14" t="s">
        <v>414</v>
      </c>
      <c r="C120" s="9" t="s">
        <v>80</v>
      </c>
      <c r="D120" s="13" t="s">
        <v>415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141</v>
      </c>
      <c r="U120" s="11">
        <v>2000</v>
      </c>
      <c r="V120" s="10">
        <v>2000</v>
      </c>
      <c r="W120" s="10">
        <v>0</v>
      </c>
      <c r="X120" s="10">
        <v>5400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141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439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45741</v>
      </c>
      <c r="B121" s="14" t="s">
        <v>387</v>
      </c>
      <c r="C121" s="9" t="s">
        <v>111</v>
      </c>
      <c r="D121" s="13" t="s">
        <v>382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141</v>
      </c>
      <c r="U121" s="11">
        <v>4000</v>
      </c>
      <c r="V121" s="10">
        <v>2500</v>
      </c>
      <c r="W121" s="10">
        <v>1500</v>
      </c>
      <c r="X121" s="10">
        <v>4209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141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439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7.75" customHeight="1" x14ac:dyDescent="0.45">
      <c r="A122" s="3">
        <v>45741</v>
      </c>
      <c r="B122" s="14" t="s">
        <v>388</v>
      </c>
      <c r="C122" s="9" t="s">
        <v>111</v>
      </c>
      <c r="D122" s="13" t="s">
        <v>383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141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141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439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7.75" customHeight="1" x14ac:dyDescent="0.45">
      <c r="A123" s="3">
        <v>45667</v>
      </c>
      <c r="B123" s="14" t="s">
        <v>291</v>
      </c>
      <c r="C123" s="9" t="s">
        <v>111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2432</v>
      </c>
      <c r="V123" s="10">
        <v>2432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7.75" customHeight="1" x14ac:dyDescent="0.45">
      <c r="A124" s="3">
        <v>45643</v>
      </c>
      <c r="B124" s="14" t="s">
        <v>261</v>
      </c>
      <c r="C124" s="9" t="s">
        <v>111</v>
      </c>
      <c r="D124" s="13" t="s">
        <v>262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141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45720</v>
      </c>
      <c r="B125" s="14" t="s">
        <v>137</v>
      </c>
      <c r="C125" s="9" t="s">
        <v>111</v>
      </c>
      <c r="D125" s="13" t="s">
        <v>264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45720</v>
      </c>
      <c r="B126" s="14" t="s">
        <v>137</v>
      </c>
      <c r="C126" s="9" t="s">
        <v>111</v>
      </c>
      <c r="D126" s="13" t="s">
        <v>289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45541</v>
      </c>
      <c r="B127" s="14" t="s">
        <v>207</v>
      </c>
      <c r="C127" s="9" t="s">
        <v>111</v>
      </c>
      <c r="D127" s="13" t="s">
        <v>208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213</v>
      </c>
      <c r="AG127" s="1" t="s">
        <v>122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298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7.75" customHeight="1" x14ac:dyDescent="0.45">
      <c r="A128" s="3">
        <v>45548</v>
      </c>
      <c r="B128" s="14" t="s">
        <v>211</v>
      </c>
      <c r="C128" s="9" t="s">
        <v>111</v>
      </c>
      <c r="D128" s="13" t="s">
        <v>210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2500</v>
      </c>
      <c r="V128" s="10">
        <v>2364</v>
      </c>
      <c r="W128" s="10">
        <v>136</v>
      </c>
      <c r="X128" s="10">
        <v>5500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125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144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45581</v>
      </c>
      <c r="B129" s="14" t="s">
        <v>217</v>
      </c>
      <c r="C129" s="9" t="s">
        <v>111</v>
      </c>
      <c r="D129" s="13" t="s">
        <v>218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3000</v>
      </c>
      <c r="V129" s="10">
        <v>3194</v>
      </c>
      <c r="W129" s="10">
        <v>0</v>
      </c>
      <c r="X129" s="10">
        <v>5632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38</v>
      </c>
      <c r="G130" s="9">
        <v>0</v>
      </c>
      <c r="H130" s="9">
        <v>0</v>
      </c>
      <c r="I130" s="9">
        <v>84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353243.41879750008</v>
      </c>
      <c r="AB130" s="8">
        <v>76049.794187500011</v>
      </c>
      <c r="AC130" s="8">
        <v>277193.62461000006</v>
      </c>
      <c r="AD130" s="8">
        <v>20451.294187500003</v>
      </c>
      <c r="AE130" s="8">
        <v>332792.12461000006</v>
      </c>
      <c r="AF130" s="8" t="s">
        <v>58</v>
      </c>
      <c r="AG130" s="1" t="s">
        <v>122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45768</v>
      </c>
      <c r="B131" s="14" t="s">
        <v>549</v>
      </c>
      <c r="C131" s="9" t="s">
        <v>98</v>
      </c>
      <c r="D131" s="13" t="s">
        <v>59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45784</v>
      </c>
      <c r="U131" s="11">
        <v>25000</v>
      </c>
      <c r="V131" s="10">
        <v>0</v>
      </c>
      <c r="W131" s="10">
        <v>25000</v>
      </c>
      <c r="X131" s="10">
        <v>0</v>
      </c>
      <c r="Y131" s="10">
        <v>0</v>
      </c>
      <c r="Z131" s="9" t="s">
        <v>117</v>
      </c>
      <c r="AA131" s="8">
        <v>26892.250000000004</v>
      </c>
      <c r="AB131" s="8">
        <v>0</v>
      </c>
      <c r="AC131" s="8">
        <v>26892.250000000004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77</v>
      </c>
      <c r="AI131" s="1">
        <v>2</v>
      </c>
      <c r="AJ131" s="3">
        <v>45784</v>
      </c>
      <c r="AK131" s="3">
        <v>0</v>
      </c>
      <c r="AL131" s="3">
        <v>0</v>
      </c>
      <c r="AM131" s="3">
        <v>0</v>
      </c>
      <c r="AN131" s="3">
        <v>0</v>
      </c>
      <c r="AO131" s="3">
        <v>45782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 t="s">
        <v>509</v>
      </c>
      <c r="AZ131" s="2">
        <v>0</v>
      </c>
      <c r="BA131" s="2">
        <v>0</v>
      </c>
      <c r="BB131" s="2">
        <v>0</v>
      </c>
      <c r="BC131" s="1" t="s">
        <v>118</v>
      </c>
      <c r="BD131" s="56">
        <v>2118.5116944444444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26892.250000000004</v>
      </c>
      <c r="AB132" s="8">
        <v>0</v>
      </c>
      <c r="AC132" s="8">
        <v>26892.250000000004</v>
      </c>
      <c r="AD132" s="8">
        <v>0</v>
      </c>
      <c r="AE132" s="8">
        <v>0</v>
      </c>
      <c r="AF132" s="8" t="s">
        <v>58</v>
      </c>
      <c r="AG132" s="1" t="s">
        <v>124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7.75" customHeight="1" x14ac:dyDescent="0.45">
      <c r="A133" s="3">
        <v>45743</v>
      </c>
      <c r="B133" s="14" t="s">
        <v>394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226</v>
      </c>
      <c r="T133" s="12">
        <v>45776</v>
      </c>
      <c r="U133" s="11">
        <v>30000</v>
      </c>
      <c r="V133" s="10">
        <v>29759</v>
      </c>
      <c r="W133" s="10">
        <v>241</v>
      </c>
      <c r="X133" s="10">
        <v>30900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331</v>
      </c>
      <c r="AG133" s="1" t="s">
        <v>122</v>
      </c>
      <c r="AH133" s="1" t="s">
        <v>74</v>
      </c>
      <c r="AI133" s="1">
        <v>2</v>
      </c>
      <c r="AJ133" s="3">
        <v>45776</v>
      </c>
      <c r="AK133" s="3">
        <v>0</v>
      </c>
      <c r="AL133" s="3">
        <v>45767</v>
      </c>
      <c r="AM133" s="3">
        <v>45774</v>
      </c>
      <c r="AN133" s="3">
        <v>45775</v>
      </c>
      <c r="AO133" s="3">
        <v>45775</v>
      </c>
      <c r="AP133" s="3">
        <v>45771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45766</v>
      </c>
      <c r="B134" s="14" t="s">
        <v>473</v>
      </c>
      <c r="C134" s="9" t="s">
        <v>86</v>
      </c>
      <c r="D134" s="13" t="s">
        <v>474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226</v>
      </c>
      <c r="T134" s="12">
        <v>45776</v>
      </c>
      <c r="U134" s="11">
        <v>5000</v>
      </c>
      <c r="V134" s="10">
        <v>0</v>
      </c>
      <c r="W134" s="10">
        <v>5000</v>
      </c>
      <c r="X134" s="10">
        <v>5390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233</v>
      </c>
      <c r="AG134" s="1" t="s">
        <v>124</v>
      </c>
      <c r="AH134" s="1" t="s">
        <v>74</v>
      </c>
      <c r="AI134" s="1">
        <v>2</v>
      </c>
      <c r="AJ134" s="3">
        <v>45776</v>
      </c>
      <c r="AK134" s="3">
        <v>0</v>
      </c>
      <c r="AL134" s="3">
        <v>45767</v>
      </c>
      <c r="AM134" s="3">
        <v>45774</v>
      </c>
      <c r="AN134" s="3">
        <v>45775</v>
      </c>
      <c r="AO134" s="3">
        <v>45775</v>
      </c>
      <c r="AP134" s="3">
        <v>45771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45731</v>
      </c>
      <c r="B135" s="14" t="s">
        <v>376</v>
      </c>
      <c r="C135" s="9" t="s">
        <v>86</v>
      </c>
      <c r="D135" s="13" t="s">
        <v>367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226</v>
      </c>
      <c r="T135" s="12">
        <v>45776</v>
      </c>
      <c r="U135" s="11">
        <v>10000</v>
      </c>
      <c r="V135" s="10">
        <v>0</v>
      </c>
      <c r="W135" s="10">
        <v>10000</v>
      </c>
      <c r="X135" s="10">
        <v>10400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233</v>
      </c>
      <c r="AG135" s="1" t="s">
        <v>126</v>
      </c>
      <c r="AH135" s="1" t="s">
        <v>74</v>
      </c>
      <c r="AI135" s="1">
        <v>2</v>
      </c>
      <c r="AJ135" s="3">
        <v>45776</v>
      </c>
      <c r="AK135" s="3">
        <v>0</v>
      </c>
      <c r="AL135" s="3">
        <v>45767</v>
      </c>
      <c r="AM135" s="3">
        <v>45774</v>
      </c>
      <c r="AN135" s="3">
        <v>45775</v>
      </c>
      <c r="AO135" s="3">
        <v>45775</v>
      </c>
      <c r="AP135" s="3">
        <v>45771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45731</v>
      </c>
      <c r="B136" s="14" t="s">
        <v>377</v>
      </c>
      <c r="C136" s="9" t="s">
        <v>86</v>
      </c>
      <c r="D136" s="13" t="s">
        <v>370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45776</v>
      </c>
      <c r="U136" s="11">
        <v>10000</v>
      </c>
      <c r="V136" s="10">
        <v>9715</v>
      </c>
      <c r="W136" s="10">
        <v>285</v>
      </c>
      <c r="X136" s="10">
        <v>10397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233</v>
      </c>
      <c r="AG136" s="1" t="s">
        <v>123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45751</v>
      </c>
      <c r="B137" s="14" t="s">
        <v>409</v>
      </c>
      <c r="C137" s="9" t="s">
        <v>86</v>
      </c>
      <c r="D137" s="13" t="s">
        <v>332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226</v>
      </c>
      <c r="T137" s="12">
        <v>45777</v>
      </c>
      <c r="U137" s="11">
        <v>30000</v>
      </c>
      <c r="V137" s="10">
        <v>25000</v>
      </c>
      <c r="W137" s="10">
        <v>5000</v>
      </c>
      <c r="X137" s="10">
        <v>30900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333</v>
      </c>
      <c r="AG137" s="1" t="s">
        <v>124</v>
      </c>
      <c r="AH137" s="1" t="s">
        <v>74</v>
      </c>
      <c r="AI137" s="1">
        <v>2</v>
      </c>
      <c r="AJ137" s="3">
        <v>45777</v>
      </c>
      <c r="AK137" s="3">
        <v>0</v>
      </c>
      <c r="AL137" s="3">
        <v>45768</v>
      </c>
      <c r="AM137" s="3">
        <v>45775</v>
      </c>
      <c r="AN137" s="3">
        <v>45776</v>
      </c>
      <c r="AO137" s="3">
        <v>45776</v>
      </c>
      <c r="AP137" s="3">
        <v>45772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45766</v>
      </c>
      <c r="B138" s="14" t="s">
        <v>486</v>
      </c>
      <c r="C138" s="9" t="s">
        <v>151</v>
      </c>
      <c r="D138" s="13" t="s">
        <v>269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240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>
        <v>45777</v>
      </c>
      <c r="U138" s="11">
        <v>63040</v>
      </c>
      <c r="V138" s="10">
        <v>0</v>
      </c>
      <c r="W138" s="10">
        <v>63040</v>
      </c>
      <c r="X138" s="10">
        <v>47668</v>
      </c>
      <c r="Y138" s="10">
        <v>16140.6</v>
      </c>
      <c r="Z138" s="9" t="s">
        <v>82</v>
      </c>
      <c r="AA138" s="8">
        <v>16911.31365</v>
      </c>
      <c r="AB138" s="8">
        <v>16911.31365</v>
      </c>
      <c r="AC138" s="8">
        <v>0</v>
      </c>
      <c r="AD138" s="8">
        <v>0</v>
      </c>
      <c r="AE138" s="8">
        <v>0</v>
      </c>
      <c r="AF138" s="8" t="s">
        <v>271</v>
      </c>
      <c r="AG138" s="1" t="s">
        <v>123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475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45731</v>
      </c>
      <c r="B139" s="14" t="s">
        <v>378</v>
      </c>
      <c r="C139" s="9" t="s">
        <v>86</v>
      </c>
      <c r="D139" s="13" t="s">
        <v>372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226</v>
      </c>
      <c r="T139" s="12">
        <v>45779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0</v>
      </c>
      <c r="AF139" s="8" t="s">
        <v>233</v>
      </c>
      <c r="AG139" s="1" t="s">
        <v>123</v>
      </c>
      <c r="AH139" s="1" t="s">
        <v>74</v>
      </c>
      <c r="AI139" s="1">
        <v>2</v>
      </c>
      <c r="AJ139" s="3">
        <v>45779</v>
      </c>
      <c r="AK139" s="3">
        <v>0</v>
      </c>
      <c r="AL139" s="3">
        <v>45770</v>
      </c>
      <c r="AM139" s="3">
        <v>45777</v>
      </c>
      <c r="AN139" s="3">
        <v>45778</v>
      </c>
      <c r="AO139" s="3">
        <v>45778</v>
      </c>
      <c r="AP139" s="3">
        <v>45774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45731</v>
      </c>
      <c r="B140" s="14" t="s">
        <v>377</v>
      </c>
      <c r="C140" s="9" t="s">
        <v>86</v>
      </c>
      <c r="D140" s="13" t="s">
        <v>371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226</v>
      </c>
      <c r="T140" s="12">
        <v>45780</v>
      </c>
      <c r="U140" s="11">
        <v>5000</v>
      </c>
      <c r="V140" s="10">
        <v>0</v>
      </c>
      <c r="W140" s="10">
        <v>5000</v>
      </c>
      <c r="X140" s="10">
        <v>5400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233</v>
      </c>
      <c r="AG140" s="1" t="s">
        <v>123</v>
      </c>
      <c r="AH140" s="1" t="s">
        <v>74</v>
      </c>
      <c r="AI140" s="1">
        <v>2</v>
      </c>
      <c r="AJ140" s="3">
        <v>45780</v>
      </c>
      <c r="AK140" s="3">
        <v>0</v>
      </c>
      <c r="AL140" s="3">
        <v>45771</v>
      </c>
      <c r="AM140" s="3">
        <v>45778</v>
      </c>
      <c r="AN140" s="3">
        <v>45779</v>
      </c>
      <c r="AO140" s="3">
        <v>45779</v>
      </c>
      <c r="AP140" s="3">
        <v>45775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45751</v>
      </c>
      <c r="B141" s="14" t="s">
        <v>410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226</v>
      </c>
      <c r="T141" s="12">
        <v>45782</v>
      </c>
      <c r="U141" s="11">
        <v>12000</v>
      </c>
      <c r="V141" s="10">
        <v>0</v>
      </c>
      <c r="W141" s="10">
        <v>12000</v>
      </c>
      <c r="X141" s="10">
        <v>0</v>
      </c>
      <c r="Y141" s="10">
        <v>12600</v>
      </c>
      <c r="Z141" s="9" t="s">
        <v>82</v>
      </c>
      <c r="AA141" s="8">
        <v>12908.28</v>
      </c>
      <c r="AB141" s="8">
        <v>12908.28</v>
      </c>
      <c r="AC141" s="8">
        <v>0</v>
      </c>
      <c r="AD141" s="8">
        <v>0</v>
      </c>
      <c r="AE141" s="8">
        <v>0</v>
      </c>
      <c r="AF141" s="8" t="s">
        <v>277</v>
      </c>
      <c r="AG141" s="1" t="s">
        <v>123</v>
      </c>
      <c r="AH141" s="1" t="s">
        <v>74</v>
      </c>
      <c r="AI141" s="1">
        <v>2</v>
      </c>
      <c r="AJ141" s="3">
        <v>45782</v>
      </c>
      <c r="AK141" s="3">
        <v>0</v>
      </c>
      <c r="AL141" s="3">
        <v>45773</v>
      </c>
      <c r="AM141" s="3">
        <v>45780</v>
      </c>
      <c r="AN141" s="3">
        <v>45781</v>
      </c>
      <c r="AO141" s="3">
        <v>45781</v>
      </c>
      <c r="AP141" s="3">
        <v>45777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45764</v>
      </c>
      <c r="B142" s="14" t="s">
        <v>476</v>
      </c>
      <c r="C142" s="9" t="s">
        <v>86</v>
      </c>
      <c r="D142" s="13" t="s">
        <v>332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226</v>
      </c>
      <c r="T142" s="12">
        <v>45783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12799</v>
      </c>
      <c r="AC142" s="8">
        <v>19471.700000000004</v>
      </c>
      <c r="AD142" s="8">
        <v>0</v>
      </c>
      <c r="AE142" s="8">
        <v>0</v>
      </c>
      <c r="AF142" s="8" t="s">
        <v>333</v>
      </c>
      <c r="AG142" s="1" t="s">
        <v>123</v>
      </c>
      <c r="AH142" s="1" t="s">
        <v>74</v>
      </c>
      <c r="AI142" s="1">
        <v>2</v>
      </c>
      <c r="AJ142" s="3">
        <v>45783</v>
      </c>
      <c r="AK142" s="3">
        <v>0</v>
      </c>
      <c r="AL142" s="3">
        <v>45774</v>
      </c>
      <c r="AM142" s="3">
        <v>45781</v>
      </c>
      <c r="AN142" s="3">
        <v>45782</v>
      </c>
      <c r="AO142" s="3">
        <v>45782</v>
      </c>
      <c r="AP142" s="3">
        <v>45778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1488.5032888888893</v>
      </c>
    </row>
    <row r="143" spans="1:56" ht="27.75" customHeight="1" x14ac:dyDescent="0.45">
      <c r="A143" s="3">
        <v>45764</v>
      </c>
      <c r="B143" s="14" t="s">
        <v>476</v>
      </c>
      <c r="C143" s="9" t="s">
        <v>86</v>
      </c>
      <c r="D143" s="13" t="s">
        <v>352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226</v>
      </c>
      <c r="T143" s="12">
        <v>45783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333</v>
      </c>
      <c r="AG143" s="1" t="s">
        <v>123</v>
      </c>
      <c r="AH143" s="1" t="s">
        <v>74</v>
      </c>
      <c r="AI143" s="1">
        <v>2</v>
      </c>
      <c r="AJ143" s="3">
        <v>45783</v>
      </c>
      <c r="AK143" s="3">
        <v>0</v>
      </c>
      <c r="AL143" s="3">
        <v>45774</v>
      </c>
      <c r="AM143" s="3">
        <v>45781</v>
      </c>
      <c r="AN143" s="3">
        <v>45782</v>
      </c>
      <c r="AO143" s="3">
        <v>45782</v>
      </c>
      <c r="AP143" s="3">
        <v>45778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7.75" customHeight="1" x14ac:dyDescent="0.45">
      <c r="A144" s="3">
        <v>45751</v>
      </c>
      <c r="B144" s="14" t="s">
        <v>410</v>
      </c>
      <c r="C144" s="9" t="s">
        <v>86</v>
      </c>
      <c r="D144" s="13" t="s">
        <v>321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226</v>
      </c>
      <c r="T144" s="12">
        <v>45784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82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0</v>
      </c>
      <c r="AF144" s="8" t="s">
        <v>331</v>
      </c>
      <c r="AG144" s="1" t="s">
        <v>123</v>
      </c>
      <c r="AH144" s="1" t="s">
        <v>74</v>
      </c>
      <c r="AI144" s="1">
        <v>2</v>
      </c>
      <c r="AJ144" s="3">
        <v>45784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45779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1644.610488888889</v>
      </c>
    </row>
    <row r="145" spans="1:56" ht="27.75" customHeight="1" x14ac:dyDescent="0.45">
      <c r="A145" s="3">
        <v>45731</v>
      </c>
      <c r="B145" s="14" t="s">
        <v>378</v>
      </c>
      <c r="C145" s="9" t="s">
        <v>86</v>
      </c>
      <c r="D145" s="13" t="s">
        <v>373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226</v>
      </c>
      <c r="T145" s="12">
        <v>45785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233</v>
      </c>
      <c r="AG145" s="1" t="s">
        <v>123</v>
      </c>
      <c r="AH145" s="1" t="s">
        <v>74</v>
      </c>
      <c r="AI145" s="1">
        <v>2</v>
      </c>
      <c r="AJ145" s="3">
        <v>45785</v>
      </c>
      <c r="AK145" s="3">
        <v>0</v>
      </c>
      <c r="AL145" s="3">
        <v>45776</v>
      </c>
      <c r="AM145" s="3">
        <v>45783</v>
      </c>
      <c r="AN145" s="3">
        <v>45784</v>
      </c>
      <c r="AO145" s="3">
        <v>45784</v>
      </c>
      <c r="AP145" s="3">
        <v>45780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7.75" customHeight="1" x14ac:dyDescent="0.45">
      <c r="A146" s="3">
        <v>45751</v>
      </c>
      <c r="B146" s="14" t="s">
        <v>411</v>
      </c>
      <c r="C146" s="9" t="s">
        <v>86</v>
      </c>
      <c r="D146" s="13" t="s">
        <v>405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226</v>
      </c>
      <c r="T146" s="12">
        <v>45786</v>
      </c>
      <c r="U146" s="11">
        <v>40000</v>
      </c>
      <c r="V146" s="10">
        <v>0</v>
      </c>
      <c r="W146" s="10">
        <v>40000</v>
      </c>
      <c r="X146" s="10">
        <v>0</v>
      </c>
      <c r="Y146" s="10">
        <v>42000</v>
      </c>
      <c r="Z146" s="9" t="s">
        <v>82</v>
      </c>
      <c r="AA146" s="8">
        <v>43027.600000000006</v>
      </c>
      <c r="AB146" s="8">
        <v>0</v>
      </c>
      <c r="AC146" s="8">
        <v>43027.600000000006</v>
      </c>
      <c r="AD146" s="8">
        <v>0</v>
      </c>
      <c r="AE146" s="8">
        <v>0</v>
      </c>
      <c r="AF146" s="8" t="s">
        <v>331</v>
      </c>
      <c r="AG146" s="1" t="s">
        <v>123</v>
      </c>
      <c r="AH146" s="1" t="s">
        <v>74</v>
      </c>
      <c r="AI146" s="1">
        <v>2</v>
      </c>
      <c r="AJ146" s="3">
        <v>45786</v>
      </c>
      <c r="AK146" s="3">
        <v>0</v>
      </c>
      <c r="AL146" s="3">
        <v>45777</v>
      </c>
      <c r="AM146" s="3">
        <v>45784</v>
      </c>
      <c r="AN146" s="3">
        <v>45785</v>
      </c>
      <c r="AO146" s="3">
        <v>45785</v>
      </c>
      <c r="AP146" s="3">
        <v>45781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3289.220977777778</v>
      </c>
    </row>
    <row r="147" spans="1:56" ht="27.75" customHeight="1" x14ac:dyDescent="0.45">
      <c r="A147" s="3">
        <v>45731</v>
      </c>
      <c r="B147" s="14" t="s">
        <v>375</v>
      </c>
      <c r="C147" s="9" t="s">
        <v>86</v>
      </c>
      <c r="D147" s="13" t="s">
        <v>369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226</v>
      </c>
      <c r="T147" s="12">
        <v>45790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233</v>
      </c>
      <c r="AG147" s="1" t="s">
        <v>123</v>
      </c>
      <c r="AH147" s="1" t="s">
        <v>74</v>
      </c>
      <c r="AI147" s="1">
        <v>2</v>
      </c>
      <c r="AJ147" s="3">
        <v>45790</v>
      </c>
      <c r="AK147" s="3">
        <v>0</v>
      </c>
      <c r="AL147" s="3">
        <v>45781</v>
      </c>
      <c r="AM147" s="3">
        <v>45788</v>
      </c>
      <c r="AN147" s="3">
        <v>45789</v>
      </c>
      <c r="AO147" s="3">
        <v>45789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7.75" customHeight="1" x14ac:dyDescent="0.45">
      <c r="A148" s="3">
        <v>45764</v>
      </c>
      <c r="B148" s="14" t="s">
        <v>477</v>
      </c>
      <c r="C148" s="9" t="s">
        <v>86</v>
      </c>
      <c r="D148" s="13" t="s">
        <v>332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226</v>
      </c>
      <c r="T148" s="12">
        <v>45790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333</v>
      </c>
      <c r="AG148" s="1" t="s">
        <v>123</v>
      </c>
      <c r="AH148" s="1" t="s">
        <v>74</v>
      </c>
      <c r="AI148" s="1">
        <v>2</v>
      </c>
      <c r="AJ148" s="3">
        <v>45790</v>
      </c>
      <c r="AK148" s="3">
        <v>0</v>
      </c>
      <c r="AL148" s="3">
        <v>45781</v>
      </c>
      <c r="AM148" s="3">
        <v>45788</v>
      </c>
      <c r="AN148" s="3">
        <v>45789</v>
      </c>
      <c r="AO148" s="3">
        <v>45789</v>
      </c>
      <c r="AP148" s="3">
        <v>45785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7.75" customHeight="1" x14ac:dyDescent="0.45">
      <c r="A149" s="3">
        <v>45731</v>
      </c>
      <c r="B149" s="14" t="s">
        <v>376</v>
      </c>
      <c r="C149" s="9" t="s">
        <v>86</v>
      </c>
      <c r="D149" s="13" t="s">
        <v>368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226</v>
      </c>
      <c r="T149" s="12">
        <v>45792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233</v>
      </c>
      <c r="AG149" s="1" t="s">
        <v>123</v>
      </c>
      <c r="AH149" s="1" t="s">
        <v>74</v>
      </c>
      <c r="AI149" s="1">
        <v>2</v>
      </c>
      <c r="AJ149" s="3">
        <v>45792</v>
      </c>
      <c r="AK149" s="3">
        <v>0</v>
      </c>
      <c r="AL149" s="3">
        <v>45783</v>
      </c>
      <c r="AM149" s="3">
        <v>45790</v>
      </c>
      <c r="AN149" s="3">
        <v>45791</v>
      </c>
      <c r="AO149" s="3">
        <v>45791</v>
      </c>
      <c r="AP149" s="3">
        <v>45787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7.75" customHeight="1" x14ac:dyDescent="0.45">
      <c r="A150" s="3">
        <v>45728</v>
      </c>
      <c r="B150" s="14" t="s">
        <v>364</v>
      </c>
      <c r="C150" s="9" t="s">
        <v>86</v>
      </c>
      <c r="D150" s="13" t="s">
        <v>365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226</v>
      </c>
      <c r="T150" s="12">
        <v>45793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233</v>
      </c>
      <c r="AG150" s="1" t="s">
        <v>123</v>
      </c>
      <c r="AH150" s="1" t="s">
        <v>74</v>
      </c>
      <c r="AI150" s="1">
        <v>2</v>
      </c>
      <c r="AJ150" s="3">
        <v>45793</v>
      </c>
      <c r="AK150" s="3">
        <v>0</v>
      </c>
      <c r="AL150" s="3">
        <v>45784</v>
      </c>
      <c r="AM150" s="3">
        <v>45791</v>
      </c>
      <c r="AN150" s="3">
        <v>45792</v>
      </c>
      <c r="AO150" s="3">
        <v>45792</v>
      </c>
      <c r="AP150" s="3">
        <v>45788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7.75" customHeight="1" x14ac:dyDescent="0.45">
      <c r="A151" s="3">
        <v>45728</v>
      </c>
      <c r="B151" s="14" t="s">
        <v>364</v>
      </c>
      <c r="C151" s="9" t="s">
        <v>86</v>
      </c>
      <c r="D151" s="13" t="s">
        <v>238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226</v>
      </c>
      <c r="T151" s="12">
        <v>45793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233</v>
      </c>
      <c r="AG151" s="1" t="s">
        <v>61</v>
      </c>
      <c r="AH151" s="1" t="s">
        <v>74</v>
      </c>
      <c r="AI151" s="1">
        <v>2</v>
      </c>
      <c r="AJ151" s="3">
        <v>45793</v>
      </c>
      <c r="AK151" s="3">
        <v>0</v>
      </c>
      <c r="AL151" s="3">
        <v>45784</v>
      </c>
      <c r="AM151" s="3">
        <v>45791</v>
      </c>
      <c r="AN151" s="3">
        <v>45792</v>
      </c>
      <c r="AO151" s="3">
        <v>45792</v>
      </c>
      <c r="AP151" s="3">
        <v>45788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7.75" customHeight="1" x14ac:dyDescent="0.45">
      <c r="A152" s="3">
        <v>45771</v>
      </c>
      <c r="B152" s="14" t="s">
        <v>565</v>
      </c>
      <c r="C152" s="9" t="s">
        <v>86</v>
      </c>
      <c r="D152" s="13" t="s">
        <v>299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226</v>
      </c>
      <c r="T152" s="12">
        <v>45803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331</v>
      </c>
      <c r="AG152" s="1" t="s">
        <v>61</v>
      </c>
      <c r="AH152" s="1" t="s">
        <v>74</v>
      </c>
      <c r="AI152" s="1">
        <v>2</v>
      </c>
      <c r="AJ152" s="3">
        <v>45803</v>
      </c>
      <c r="AK152" s="3">
        <v>0</v>
      </c>
      <c r="AL152" s="3">
        <v>45794</v>
      </c>
      <c r="AM152" s="3">
        <v>45801</v>
      </c>
      <c r="AN152" s="3">
        <v>45802</v>
      </c>
      <c r="AO152" s="3">
        <v>45802</v>
      </c>
      <c r="AP152" s="3">
        <v>45798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7.75" customHeight="1" x14ac:dyDescent="0.45">
      <c r="A153" s="3">
        <v>45771</v>
      </c>
      <c r="B153" s="14" t="s">
        <v>565</v>
      </c>
      <c r="C153" s="9" t="s">
        <v>86</v>
      </c>
      <c r="D153" s="13" t="s">
        <v>550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226</v>
      </c>
      <c r="T153" s="12">
        <v>45803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331</v>
      </c>
      <c r="AG153" s="1" t="s">
        <v>122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7.75" customHeight="1" x14ac:dyDescent="0.45">
      <c r="A154" s="3" t="s">
        <v>145</v>
      </c>
      <c r="B154" s="14" t="s">
        <v>145</v>
      </c>
      <c r="C154" s="9" t="s">
        <v>151</v>
      </c>
      <c r="D154" s="13" t="s">
        <v>61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240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45807</v>
      </c>
      <c r="U154" s="11">
        <v>200000</v>
      </c>
      <c r="V154" s="10">
        <v>0</v>
      </c>
      <c r="W154" s="10">
        <v>200000</v>
      </c>
      <c r="X154" s="10">
        <v>0</v>
      </c>
      <c r="Y154" s="10">
        <v>210000</v>
      </c>
      <c r="Z154" s="9" t="s">
        <v>82</v>
      </c>
      <c r="AA154" s="8">
        <v>209550.00000000003</v>
      </c>
      <c r="AB154" s="8">
        <v>0</v>
      </c>
      <c r="AC154" s="8">
        <v>209550.00000000003</v>
      </c>
      <c r="AD154" s="8">
        <v>0</v>
      </c>
      <c r="AE154" s="8">
        <v>0</v>
      </c>
      <c r="AF154" s="8" t="s">
        <v>271</v>
      </c>
      <c r="AG154" s="1" t="s">
        <v>122</v>
      </c>
      <c r="AH154" s="1" t="s">
        <v>74</v>
      </c>
      <c r="AI154" s="1">
        <v>2</v>
      </c>
      <c r="AJ154" s="3">
        <v>45807</v>
      </c>
      <c r="AK154" s="3">
        <v>0</v>
      </c>
      <c r="AL154" s="3">
        <v>45798</v>
      </c>
      <c r="AM154" s="3">
        <v>45805</v>
      </c>
      <c r="AN154" s="3">
        <v>45806</v>
      </c>
      <c r="AO154" s="3">
        <v>45806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16018.933333333336</v>
      </c>
    </row>
    <row r="155" spans="1:56" ht="27.75" customHeight="1" x14ac:dyDescent="0.45">
      <c r="A155" s="3" t="s">
        <v>145</v>
      </c>
      <c r="B155" s="14" t="s">
        <v>145</v>
      </c>
      <c r="C155" s="9" t="s">
        <v>86</v>
      </c>
      <c r="D155" s="13" t="s">
        <v>61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226</v>
      </c>
      <c r="T155" s="12">
        <v>45807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82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16446.104888888891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648131.79365000012</v>
      </c>
      <c r="AB156" s="8">
        <v>53375.493650000004</v>
      </c>
      <c r="AC156" s="8">
        <v>594756.30000000016</v>
      </c>
      <c r="AD156" s="8">
        <v>0</v>
      </c>
      <c r="AE156" s="8">
        <v>0</v>
      </c>
      <c r="AF156" s="8" t="s">
        <v>58</v>
      </c>
      <c r="AG156" s="1" t="s">
        <v>122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45772</v>
      </c>
      <c r="B157" s="14" t="s">
        <v>551</v>
      </c>
      <c r="C157" s="9" t="s">
        <v>191</v>
      </c>
      <c r="D157" s="13" t="s">
        <v>59</v>
      </c>
      <c r="E157" s="9">
        <v>21</v>
      </c>
      <c r="F157" s="9">
        <v>38</v>
      </c>
      <c r="G157" s="9" t="s">
        <v>60</v>
      </c>
      <c r="H157" s="9">
        <v>0</v>
      </c>
      <c r="I157" s="9">
        <v>69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41</v>
      </c>
      <c r="O157" s="9">
        <v>40</v>
      </c>
      <c r="P157" s="10">
        <v>111.26584198399999</v>
      </c>
      <c r="Q157" s="10">
        <v>0</v>
      </c>
      <c r="R157" s="10">
        <v>111.26584198399999</v>
      </c>
      <c r="S157" s="9" t="s">
        <v>71</v>
      </c>
      <c r="T157" s="12">
        <v>45776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139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125</v>
      </c>
      <c r="AH157" s="1" t="s">
        <v>77</v>
      </c>
      <c r="AI157" s="1">
        <v>2</v>
      </c>
      <c r="AJ157" s="3">
        <v>45776</v>
      </c>
      <c r="AK157" s="3">
        <v>0</v>
      </c>
      <c r="AL157" s="3">
        <v>0</v>
      </c>
      <c r="AM157" s="3">
        <v>0</v>
      </c>
      <c r="AN157" s="3">
        <v>0</v>
      </c>
      <c r="AO157" s="3">
        <v>45774</v>
      </c>
      <c r="AP157" s="3">
        <v>45771</v>
      </c>
      <c r="AQ157" s="3">
        <v>45775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45772</v>
      </c>
      <c r="B158" s="14" t="s">
        <v>551</v>
      </c>
      <c r="C158" s="9" t="s">
        <v>191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45776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139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2</v>
      </c>
      <c r="AJ158" s="3">
        <v>45776</v>
      </c>
      <c r="AK158" s="3">
        <v>0</v>
      </c>
      <c r="AL158" s="3">
        <v>0</v>
      </c>
      <c r="AM158" s="3">
        <v>0</v>
      </c>
      <c r="AN158" s="3">
        <v>0</v>
      </c>
      <c r="AO158" s="3">
        <v>45774</v>
      </c>
      <c r="AP158" s="3">
        <v>45771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45772</v>
      </c>
      <c r="B159" s="14" t="s">
        <v>551</v>
      </c>
      <c r="C159" s="9" t="s">
        <v>191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139</v>
      </c>
      <c r="AA159" s="8">
        <v>5518.15</v>
      </c>
      <c r="AB159" s="8">
        <v>2500</v>
      </c>
      <c r="AC159" s="8">
        <v>3018.1499999999996</v>
      </c>
      <c r="AD159" s="8">
        <v>0</v>
      </c>
      <c r="AE159" s="8">
        <v>0</v>
      </c>
      <c r="AF159" s="8">
        <v>0</v>
      </c>
      <c r="AG159" s="1" t="s">
        <v>125</v>
      </c>
      <c r="AH159" s="1" t="s">
        <v>77</v>
      </c>
      <c r="AI159" s="1">
        <v>2</v>
      </c>
      <c r="AJ159" s="3">
        <v>45782</v>
      </c>
      <c r="AK159" s="3">
        <v>0</v>
      </c>
      <c r="AL159" s="3">
        <v>0</v>
      </c>
      <c r="AM159" s="3">
        <v>0</v>
      </c>
      <c r="AN159" s="3">
        <v>0</v>
      </c>
      <c r="AO159" s="3">
        <v>45780</v>
      </c>
      <c r="AP159" s="3">
        <v>45777</v>
      </c>
      <c r="AQ159" s="3">
        <v>45781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205.98873749999996</v>
      </c>
    </row>
    <row r="160" spans="1:56" ht="27.75" customHeight="1" x14ac:dyDescent="0.45">
      <c r="A160" s="3">
        <v>45772</v>
      </c>
      <c r="B160" s="14" t="s">
        <v>551</v>
      </c>
      <c r="C160" s="9" t="s">
        <v>191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139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125</v>
      </c>
      <c r="AH160" s="1" t="s">
        <v>77</v>
      </c>
      <c r="AI160" s="1">
        <v>2</v>
      </c>
      <c r="AJ160" s="3">
        <v>45782</v>
      </c>
      <c r="AK160" s="3">
        <v>0</v>
      </c>
      <c r="AL160" s="3">
        <v>0</v>
      </c>
      <c r="AM160" s="3">
        <v>0</v>
      </c>
      <c r="AN160" s="3">
        <v>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376.6137374999999</v>
      </c>
    </row>
    <row r="161" spans="1:56" ht="27.75" customHeight="1" x14ac:dyDescent="0.45">
      <c r="A161" s="3">
        <v>0</v>
      </c>
      <c r="B161" s="14" t="s">
        <v>137</v>
      </c>
      <c r="C161" s="9" t="s">
        <v>203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139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45785</v>
      </c>
      <c r="AK161" s="3">
        <v>0</v>
      </c>
      <c r="AL161" s="3">
        <v>0</v>
      </c>
      <c r="AM161" s="3">
        <v>0</v>
      </c>
      <c r="AN161" s="3">
        <v>0</v>
      </c>
      <c r="AO161" s="3">
        <v>45783</v>
      </c>
      <c r="AP161" s="3">
        <v>45780</v>
      </c>
      <c r="AQ161" s="3">
        <v>45784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376.6137374999999</v>
      </c>
    </row>
    <row r="162" spans="1:56" ht="27.75" customHeight="1" x14ac:dyDescent="0.45">
      <c r="A162" s="3" t="s">
        <v>145</v>
      </c>
      <c r="B162" s="14" t="s">
        <v>145</v>
      </c>
      <c r="C162" s="9" t="s">
        <v>191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45807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139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2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7.75" customHeight="1" x14ac:dyDescent="0.45">
      <c r="A163" s="3" t="s">
        <v>145</v>
      </c>
      <c r="B163" s="14" t="s">
        <v>145</v>
      </c>
      <c r="C163" s="9" t="s">
        <v>191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77</v>
      </c>
      <c r="AI163" s="1">
        <v>2</v>
      </c>
      <c r="AJ163" s="3">
        <v>45807</v>
      </c>
      <c r="AK163" s="3">
        <v>0</v>
      </c>
      <c r="AL163" s="3">
        <v>0</v>
      </c>
      <c r="AM163" s="3">
        <v>0</v>
      </c>
      <c r="AN163" s="3">
        <v>0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376.6137374999999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139</v>
      </c>
      <c r="AA164" s="8">
        <v>55181.5</v>
      </c>
      <c r="AB164" s="8">
        <v>13536.3</v>
      </c>
      <c r="AC164" s="8">
        <v>41645.199999999997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45773</v>
      </c>
      <c r="B165" s="14" t="s">
        <v>137</v>
      </c>
      <c r="C165" s="9" t="s">
        <v>552</v>
      </c>
      <c r="D165" s="13" t="s">
        <v>534</v>
      </c>
      <c r="E165" s="9">
        <v>21</v>
      </c>
      <c r="F165" s="9">
        <v>34</v>
      </c>
      <c r="G165" s="9" t="s">
        <v>60</v>
      </c>
      <c r="H165" s="9">
        <v>0</v>
      </c>
      <c r="I165" s="9">
        <v>76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45785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453</v>
      </c>
      <c r="AA165" s="8">
        <v>7934.96</v>
      </c>
      <c r="AB165" s="8">
        <v>5000</v>
      </c>
      <c r="AC165" s="8">
        <v>2934.96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235.57945599999999</v>
      </c>
    </row>
    <row r="166" spans="1:56" ht="27.75" customHeight="1" x14ac:dyDescent="0.45">
      <c r="A166" s="3">
        <v>45768</v>
      </c>
      <c r="B166" s="14" t="s">
        <v>510</v>
      </c>
      <c r="C166" s="9" t="s">
        <v>416</v>
      </c>
      <c r="D166" s="13" t="s">
        <v>511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45777</v>
      </c>
      <c r="U166" s="11">
        <v>3300</v>
      </c>
      <c r="V166" s="10">
        <v>0</v>
      </c>
      <c r="W166" s="10">
        <v>3300</v>
      </c>
      <c r="X166" s="10">
        <v>3700</v>
      </c>
      <c r="Y166" s="10">
        <v>0</v>
      </c>
      <c r="Z166" s="9" t="s">
        <v>453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271</v>
      </c>
      <c r="AG166" s="1" t="s">
        <v>124</v>
      </c>
      <c r="AH166" s="1" t="s">
        <v>74</v>
      </c>
      <c r="AI166" s="1">
        <v>2</v>
      </c>
      <c r="AJ166" s="3">
        <v>45777</v>
      </c>
      <c r="AK166" s="3">
        <v>0</v>
      </c>
      <c r="AL166" s="3">
        <v>45768</v>
      </c>
      <c r="AM166" s="3">
        <v>45775</v>
      </c>
      <c r="AN166" s="3">
        <v>45776</v>
      </c>
      <c r="AO166" s="3">
        <v>45776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45768</v>
      </c>
      <c r="B167" s="14" t="s">
        <v>510</v>
      </c>
      <c r="C167" s="9" t="s">
        <v>416</v>
      </c>
      <c r="D167" s="13" t="s">
        <v>512</v>
      </c>
      <c r="E167" s="9">
        <v>21</v>
      </c>
      <c r="F167" s="9">
        <v>32</v>
      </c>
      <c r="G167" s="9" t="s">
        <v>60</v>
      </c>
      <c r="H167" s="9">
        <v>0</v>
      </c>
      <c r="I167" s="9">
        <v>70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45777</v>
      </c>
      <c r="U167" s="11">
        <v>3300</v>
      </c>
      <c r="V167" s="10">
        <v>0</v>
      </c>
      <c r="W167" s="10">
        <v>3300</v>
      </c>
      <c r="X167" s="10">
        <v>3700</v>
      </c>
      <c r="Y167" s="10">
        <v>0</v>
      </c>
      <c r="Z167" s="9" t="s">
        <v>453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271</v>
      </c>
      <c r="AG167" s="1" t="s">
        <v>124</v>
      </c>
      <c r="AH167" s="1" t="s">
        <v>74</v>
      </c>
      <c r="AI167" s="1">
        <v>2</v>
      </c>
      <c r="AJ167" s="3">
        <v>45777</v>
      </c>
      <c r="AK167" s="3">
        <v>0</v>
      </c>
      <c r="AL167" s="3">
        <v>45768</v>
      </c>
      <c r="AM167" s="3">
        <v>45775</v>
      </c>
      <c r="AN167" s="3">
        <v>45776</v>
      </c>
      <c r="AO167" s="3">
        <v>45776</v>
      </c>
      <c r="AP167" s="3">
        <v>45772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 t="s">
        <v>60</v>
      </c>
      <c r="H168" s="9">
        <v>0</v>
      </c>
      <c r="I168" s="9">
        <v>83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453</v>
      </c>
      <c r="AA168" s="8">
        <v>7934.96</v>
      </c>
      <c r="AB168" s="8">
        <v>5000</v>
      </c>
      <c r="AC168" s="8">
        <v>2934.96</v>
      </c>
      <c r="AD168" s="8">
        <v>0</v>
      </c>
      <c r="AE168" s="8">
        <v>0</v>
      </c>
      <c r="AF168" s="8" t="s">
        <v>58</v>
      </c>
      <c r="AG168" s="1" t="s">
        <v>123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454</v>
      </c>
      <c r="BD168" s="56">
        <v>0</v>
      </c>
    </row>
    <row r="169" spans="1:56" ht="27.75" customHeight="1" x14ac:dyDescent="0.45">
      <c r="A169" s="3">
        <v>45766</v>
      </c>
      <c r="B169" s="14" t="s">
        <v>487</v>
      </c>
      <c r="C169" s="9" t="s">
        <v>488</v>
      </c>
      <c r="D169" s="13" t="s">
        <v>489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71</v>
      </c>
      <c r="T169" s="12">
        <v>45776</v>
      </c>
      <c r="U169" s="11">
        <v>3000</v>
      </c>
      <c r="V169" s="10">
        <v>0</v>
      </c>
      <c r="W169" s="10">
        <v>3000</v>
      </c>
      <c r="X169" s="10">
        <v>3380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>
        <v>45776</v>
      </c>
      <c r="AK169" s="3">
        <v>45772</v>
      </c>
      <c r="AL169" s="3">
        <v>45766</v>
      </c>
      <c r="AM169" s="3">
        <v>45773</v>
      </c>
      <c r="AN169" s="3">
        <v>45774</v>
      </c>
      <c r="AO169" s="3">
        <v>45774</v>
      </c>
      <c r="AP169" s="3">
        <v>45771</v>
      </c>
      <c r="AQ169" s="3">
        <v>45775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7.75" customHeight="1" x14ac:dyDescent="0.45">
      <c r="A170" s="3">
        <v>45771</v>
      </c>
      <c r="B170" s="14" t="s">
        <v>553</v>
      </c>
      <c r="C170" s="9" t="s">
        <v>191</v>
      </c>
      <c r="D170" s="13" t="s">
        <v>536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217.10408191999997</v>
      </c>
      <c r="Q170" s="10">
        <v>0</v>
      </c>
      <c r="R170" s="10">
        <v>217.10408191999997</v>
      </c>
      <c r="S170" s="9" t="s">
        <v>71</v>
      </c>
      <c r="T170" s="12">
        <v>45776</v>
      </c>
      <c r="U170" s="11">
        <v>10000</v>
      </c>
      <c r="V170" s="10">
        <v>0</v>
      </c>
      <c r="W170" s="10">
        <v>10000</v>
      </c>
      <c r="X170" s="10">
        <v>10500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68</v>
      </c>
      <c r="AI170" s="1">
        <v>4</v>
      </c>
      <c r="AJ170" s="3">
        <v>45776</v>
      </c>
      <c r="AK170" s="3">
        <v>45772</v>
      </c>
      <c r="AL170" s="3">
        <v>45766</v>
      </c>
      <c r="AM170" s="3">
        <v>45773</v>
      </c>
      <c r="AN170" s="3">
        <v>45774</v>
      </c>
      <c r="AO170" s="3">
        <v>45774</v>
      </c>
      <c r="AP170" s="3">
        <v>45771</v>
      </c>
      <c r="AQ170" s="3">
        <v>45775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7.75" customHeight="1" x14ac:dyDescent="0.45">
      <c r="A171" s="3">
        <v>45768</v>
      </c>
      <c r="B171" s="14" t="s">
        <v>514</v>
      </c>
      <c r="C171" s="9" t="s">
        <v>115</v>
      </c>
      <c r="D171" s="13" t="s">
        <v>357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45777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128</v>
      </c>
      <c r="AA171" s="8">
        <v>32270.700000000004</v>
      </c>
      <c r="AB171" s="8">
        <v>12898</v>
      </c>
      <c r="AC171" s="8">
        <v>19372.700000000004</v>
      </c>
      <c r="AD171" s="8">
        <v>12898</v>
      </c>
      <c r="AE171" s="8">
        <v>19372.700000000004</v>
      </c>
      <c r="AF171" s="8">
        <v>0</v>
      </c>
      <c r="AG171" s="1" t="s">
        <v>124</v>
      </c>
      <c r="AH171" s="1" t="s">
        <v>68</v>
      </c>
      <c r="AI171" s="1">
        <v>4</v>
      </c>
      <c r="AJ171" s="3">
        <v>45777</v>
      </c>
      <c r="AK171" s="3">
        <v>45773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1393.1554326666669</v>
      </c>
    </row>
    <row r="172" spans="1:56" ht="27.75" customHeight="1" x14ac:dyDescent="0.45">
      <c r="A172" s="3">
        <v>45768</v>
      </c>
      <c r="B172" s="14" t="s">
        <v>515</v>
      </c>
      <c r="C172" s="9" t="s">
        <v>115</v>
      </c>
      <c r="D172" s="13" t="s">
        <v>516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20943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45777</v>
      </c>
      <c r="AK172" s="3">
        <v>45773</v>
      </c>
      <c r="AL172" s="3">
        <v>45767</v>
      </c>
      <c r="AM172" s="3">
        <v>45774</v>
      </c>
      <c r="AN172" s="3">
        <v>45775</v>
      </c>
      <c r="AO172" s="3">
        <v>45775</v>
      </c>
      <c r="AP172" s="3">
        <v>45772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7.75" customHeight="1" x14ac:dyDescent="0.45">
      <c r="A173" s="3">
        <v>45768</v>
      </c>
      <c r="B173" s="14" t="s">
        <v>515</v>
      </c>
      <c r="C173" s="9" t="s">
        <v>115</v>
      </c>
      <c r="D173" s="13" t="s">
        <v>517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5000</v>
      </c>
      <c r="V173" s="10">
        <v>0</v>
      </c>
      <c r="W173" s="10">
        <v>5000</v>
      </c>
      <c r="X173" s="10">
        <v>5400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7.75" customHeight="1" x14ac:dyDescent="0.45">
      <c r="A174" s="3">
        <v>45768</v>
      </c>
      <c r="B174" s="14" t="s">
        <v>515</v>
      </c>
      <c r="C174" s="9" t="s">
        <v>115</v>
      </c>
      <c r="D174" s="13" t="s">
        <v>518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5000</v>
      </c>
      <c r="V174" s="10">
        <v>0</v>
      </c>
      <c r="W174" s="10">
        <v>5000</v>
      </c>
      <c r="X174" s="10">
        <v>5596</v>
      </c>
      <c r="Y174" s="10">
        <v>0</v>
      </c>
      <c r="Z174" s="9" t="s">
        <v>128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7.75" customHeight="1" x14ac:dyDescent="0.45">
      <c r="A175" s="3">
        <v>0</v>
      </c>
      <c r="B175" s="14" t="s">
        <v>137</v>
      </c>
      <c r="C175" s="9" t="s">
        <v>395</v>
      </c>
      <c r="D175" s="13" t="s">
        <v>537</v>
      </c>
      <c r="E175" s="9">
        <v>21</v>
      </c>
      <c r="F175" s="9">
        <v>37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45782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45782</v>
      </c>
      <c r="AK175" s="3">
        <v>45778</v>
      </c>
      <c r="AL175" s="3">
        <v>45772</v>
      </c>
      <c r="AM175" s="3">
        <v>45779</v>
      </c>
      <c r="AN175" s="3">
        <v>45780</v>
      </c>
      <c r="AO175" s="3">
        <v>45780</v>
      </c>
      <c r="AP175" s="3">
        <v>45777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 t="s">
        <v>538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7.75" customHeight="1" x14ac:dyDescent="0.45">
      <c r="A176" s="3">
        <v>45756</v>
      </c>
      <c r="B176" s="14" t="s">
        <v>445</v>
      </c>
      <c r="C176" s="9" t="s">
        <v>111</v>
      </c>
      <c r="D176" s="13" t="s">
        <v>422</v>
      </c>
      <c r="E176" s="9">
        <v>21</v>
      </c>
      <c r="F176" s="9">
        <v>38</v>
      </c>
      <c r="G176" s="9" t="s">
        <v>60</v>
      </c>
      <c r="H176" s="9" t="s">
        <v>66</v>
      </c>
      <c r="I176" s="9">
        <v>102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40</v>
      </c>
      <c r="O176" s="9">
        <v>40</v>
      </c>
      <c r="P176" s="10">
        <v>130.26244915199996</v>
      </c>
      <c r="Q176" s="10">
        <v>0</v>
      </c>
      <c r="R176" s="10">
        <v>130.26244915199996</v>
      </c>
      <c r="S176" s="9" t="s">
        <v>67</v>
      </c>
      <c r="T176" s="12">
        <v>45791</v>
      </c>
      <c r="U176" s="11">
        <v>6000</v>
      </c>
      <c r="V176" s="10">
        <v>0</v>
      </c>
      <c r="W176" s="10">
        <v>6000</v>
      </c>
      <c r="X176" s="10">
        <v>0</v>
      </c>
      <c r="Y176" s="10">
        <v>6300</v>
      </c>
      <c r="Z176" s="9" t="s">
        <v>128</v>
      </c>
      <c r="AA176" s="8">
        <v>6621.78</v>
      </c>
      <c r="AB176" s="8">
        <v>0</v>
      </c>
      <c r="AC176" s="8">
        <v>6621.78</v>
      </c>
      <c r="AD176" s="8">
        <v>0</v>
      </c>
      <c r="AE176" s="8">
        <v>6621.78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45791</v>
      </c>
      <c r="AK176" s="3">
        <v>45787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45786</v>
      </c>
      <c r="AQ176" s="3">
        <v>45790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476.19427239999999</v>
      </c>
    </row>
    <row r="177" spans="1:56" ht="27.75" customHeight="1" x14ac:dyDescent="0.45">
      <c r="A177" s="3">
        <v>45628</v>
      </c>
      <c r="B177" s="14" t="s">
        <v>245</v>
      </c>
      <c r="C177" s="9" t="s">
        <v>113</v>
      </c>
      <c r="D177" s="13" t="s">
        <v>158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45792</v>
      </c>
      <c r="U177" s="11">
        <v>16000</v>
      </c>
      <c r="V177" s="10">
        <v>0</v>
      </c>
      <c r="W177" s="10">
        <v>16000</v>
      </c>
      <c r="X177" s="10">
        <v>0</v>
      </c>
      <c r="Y177" s="10">
        <v>16800</v>
      </c>
      <c r="Z177" s="9" t="s">
        <v>128</v>
      </c>
      <c r="AA177" s="8">
        <v>17211.04</v>
      </c>
      <c r="AB177" s="8">
        <v>0</v>
      </c>
      <c r="AC177" s="8">
        <v>17211.04</v>
      </c>
      <c r="AD177" s="8">
        <v>0</v>
      </c>
      <c r="AE177" s="8">
        <v>17211.04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45792</v>
      </c>
      <c r="AK177" s="3">
        <v>45788</v>
      </c>
      <c r="AL177" s="3">
        <v>45782</v>
      </c>
      <c r="AM177" s="3">
        <v>45789</v>
      </c>
      <c r="AN177" s="3">
        <v>45790</v>
      </c>
      <c r="AO177" s="3">
        <v>45790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285</v>
      </c>
      <c r="AZ177" s="2">
        <v>0</v>
      </c>
      <c r="BA177" s="2">
        <v>0</v>
      </c>
      <c r="BB177" s="2">
        <v>0</v>
      </c>
      <c r="BC177" s="1" t="s">
        <v>129</v>
      </c>
      <c r="BD177" s="56">
        <v>1237.7032565333332</v>
      </c>
    </row>
    <row r="178" spans="1:56" ht="27.75" customHeight="1" x14ac:dyDescent="0.45">
      <c r="A178" s="3">
        <v>45631</v>
      </c>
      <c r="B178" s="14" t="s">
        <v>250</v>
      </c>
      <c r="C178" s="9" t="s">
        <v>113</v>
      </c>
      <c r="D178" s="13" t="s">
        <v>158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45792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0</v>
      </c>
      <c r="AC178" s="8">
        <v>17211.04</v>
      </c>
      <c r="AD178" s="8">
        <v>0</v>
      </c>
      <c r="AE178" s="8">
        <v>17211.04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45792</v>
      </c>
      <c r="AK178" s="3">
        <v>45788</v>
      </c>
      <c r="AL178" s="3">
        <v>45782</v>
      </c>
      <c r="AM178" s="3">
        <v>45789</v>
      </c>
      <c r="AN178" s="3">
        <v>45790</v>
      </c>
      <c r="AO178" s="3">
        <v>45790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286</v>
      </c>
      <c r="AZ178" s="2">
        <v>0</v>
      </c>
      <c r="BA178" s="2">
        <v>0</v>
      </c>
      <c r="BB178" s="2">
        <v>0</v>
      </c>
      <c r="BC178" s="1" t="s">
        <v>129</v>
      </c>
      <c r="BD178" s="56">
        <v>1237.7032565333332</v>
      </c>
    </row>
    <row r="179" spans="1:56" ht="27.75" customHeight="1" x14ac:dyDescent="0.45">
      <c r="A179" s="3" t="s">
        <v>145</v>
      </c>
      <c r="B179" s="14" t="s">
        <v>145</v>
      </c>
      <c r="C179" s="9" t="s">
        <v>203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434.20816383999994</v>
      </c>
      <c r="Q179" s="10">
        <v>0</v>
      </c>
      <c r="R179" s="10">
        <v>434.20816383999994</v>
      </c>
      <c r="S179" s="9" t="s">
        <v>71</v>
      </c>
      <c r="T179" s="12">
        <v>45807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45807</v>
      </c>
      <c r="AK179" s="3">
        <v>45803</v>
      </c>
      <c r="AL179" s="3">
        <v>45797</v>
      </c>
      <c r="AM179" s="3">
        <v>45804</v>
      </c>
      <c r="AN179" s="3">
        <v>45805</v>
      </c>
      <c r="AO179" s="3">
        <v>45805</v>
      </c>
      <c r="AP179" s="3">
        <v>45802</v>
      </c>
      <c r="AQ179" s="3">
        <v>45806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7.75" customHeight="1" x14ac:dyDescent="0.45">
      <c r="A180" s="3" t="s">
        <v>145</v>
      </c>
      <c r="B180" s="14" t="s">
        <v>145</v>
      </c>
      <c r="C180" s="9" t="s">
        <v>566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71</v>
      </c>
      <c r="T180" s="12">
        <v>45807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10756.900000000001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45807</v>
      </c>
      <c r="AK180" s="3">
        <v>45803</v>
      </c>
      <c r="AL180" s="3">
        <v>45797</v>
      </c>
      <c r="AM180" s="3">
        <v>45804</v>
      </c>
      <c r="AN180" s="3">
        <v>45805</v>
      </c>
      <c r="AO180" s="3">
        <v>45805</v>
      </c>
      <c r="AP180" s="3">
        <v>45802</v>
      </c>
      <c r="AQ180" s="3">
        <v>45806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773.56453533333331</v>
      </c>
    </row>
    <row r="181" spans="1:56" ht="27.75" customHeight="1" x14ac:dyDescent="0.45">
      <c r="A181" s="3">
        <v>45667</v>
      </c>
      <c r="B181" s="14" t="s">
        <v>293</v>
      </c>
      <c r="C181" s="9" t="s">
        <v>111</v>
      </c>
      <c r="D181" s="13" t="s">
        <v>290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86.841632767999982</v>
      </c>
      <c r="Q181" s="10">
        <v>0</v>
      </c>
      <c r="R181" s="10">
        <v>86.841632767999982</v>
      </c>
      <c r="S181" s="9" t="s">
        <v>67</v>
      </c>
      <c r="T181" s="12">
        <v>45807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128</v>
      </c>
      <c r="AA181" s="8">
        <v>4414.5199999999995</v>
      </c>
      <c r="AB181" s="8">
        <v>0</v>
      </c>
      <c r="AC181" s="8">
        <v>4414.5199999999995</v>
      </c>
      <c r="AD181" s="8">
        <v>0</v>
      </c>
      <c r="AE181" s="8">
        <v>4414.5199999999995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317.46284826666664</v>
      </c>
    </row>
    <row r="182" spans="1:56" ht="27.75" customHeight="1" x14ac:dyDescent="0.45">
      <c r="A182" s="3" t="s">
        <v>145</v>
      </c>
      <c r="B182" s="14" t="s">
        <v>145</v>
      </c>
      <c r="C182" s="9" t="s">
        <v>113</v>
      </c>
      <c r="D182" s="13" t="s">
        <v>158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45807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128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10756.900000000001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773.56453533333331</v>
      </c>
    </row>
    <row r="183" spans="1:56" ht="27.75" customHeight="1" x14ac:dyDescent="0.45">
      <c r="A183" s="3" t="s">
        <v>145</v>
      </c>
      <c r="B183" s="14" t="s">
        <v>145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128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1547.1290706666666</v>
      </c>
    </row>
    <row r="184" spans="1:56" ht="27.75" customHeight="1" x14ac:dyDescent="0.45">
      <c r="A184" s="3" t="s">
        <v>145</v>
      </c>
      <c r="B184" s="14" t="s">
        <v>145</v>
      </c>
      <c r="C184" s="9" t="s">
        <v>111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833.84229133333326</v>
      </c>
    </row>
    <row r="185" spans="1:56" ht="27.75" customHeight="1" x14ac:dyDescent="0.45">
      <c r="A185" s="3">
        <v>45631</v>
      </c>
      <c r="B185" s="14" t="s">
        <v>251</v>
      </c>
      <c r="C185" s="9" t="s">
        <v>113</v>
      </c>
      <c r="D185" s="13" t="s">
        <v>158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128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287</v>
      </c>
      <c r="AZ185" s="2">
        <v>0</v>
      </c>
      <c r="BA185" s="2">
        <v>0</v>
      </c>
      <c r="BB185" s="2">
        <v>0</v>
      </c>
      <c r="BC185" s="1" t="s">
        <v>129</v>
      </c>
      <c r="BD185" s="56">
        <v>1237.7032565333332</v>
      </c>
    </row>
    <row r="186" spans="1:56" ht="27.75" customHeight="1" x14ac:dyDescent="0.45">
      <c r="A186" s="3">
        <v>45548</v>
      </c>
      <c r="B186" s="14" t="s">
        <v>212</v>
      </c>
      <c r="C186" s="9" t="s">
        <v>111</v>
      </c>
      <c r="D186" s="13" t="s">
        <v>206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793.65712066666651</v>
      </c>
    </row>
    <row r="187" spans="1:56" ht="27.75" customHeight="1" x14ac:dyDescent="0.45">
      <c r="A187" s="3">
        <v>45066</v>
      </c>
      <c r="B187" s="14" t="s">
        <v>135</v>
      </c>
      <c r="C187" s="9" t="s">
        <v>80</v>
      </c>
      <c r="D187" s="13" t="s">
        <v>134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126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193009.52000000005</v>
      </c>
      <c r="AB188" s="8">
        <v>23794.6</v>
      </c>
      <c r="AC188" s="8">
        <v>169214.92</v>
      </c>
      <c r="AD188" s="8">
        <v>23794.6</v>
      </c>
      <c r="AE188" s="8">
        <v>169214.92</v>
      </c>
      <c r="AF188" s="8" t="s">
        <v>58</v>
      </c>
      <c r="AG188" s="1" t="s">
        <v>123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7.75" customHeight="1" x14ac:dyDescent="0.45">
      <c r="A189" s="3">
        <v>45720</v>
      </c>
      <c r="B189" s="14" t="s">
        <v>351</v>
      </c>
      <c r="C189" s="9" t="s">
        <v>345</v>
      </c>
      <c r="D189" s="13" t="s">
        <v>346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308</v>
      </c>
      <c r="T189" s="12" t="s">
        <v>141</v>
      </c>
      <c r="U189" s="11">
        <v>325632</v>
      </c>
      <c r="V189" s="10">
        <v>325632</v>
      </c>
      <c r="W189" s="10">
        <v>0</v>
      </c>
      <c r="X189" s="10">
        <v>329710</v>
      </c>
      <c r="Y189" s="10">
        <v>0</v>
      </c>
      <c r="Z189" s="9" t="s">
        <v>322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141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396</v>
      </c>
      <c r="AZ189" s="2">
        <v>0</v>
      </c>
      <c r="BA189" s="2">
        <v>0</v>
      </c>
      <c r="BB189" s="2">
        <v>0</v>
      </c>
      <c r="BC189" s="1" t="s">
        <v>324</v>
      </c>
      <c r="BD189" s="56">
        <v>0</v>
      </c>
    </row>
    <row r="190" spans="1:56" ht="27.75" customHeight="1" x14ac:dyDescent="0.45">
      <c r="A190" s="3">
        <v>45720</v>
      </c>
      <c r="B190" s="14" t="s">
        <v>351</v>
      </c>
      <c r="C190" s="9" t="s">
        <v>345</v>
      </c>
      <c r="D190" s="13" t="s">
        <v>346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308</v>
      </c>
      <c r="T190" s="12">
        <v>45800</v>
      </c>
      <c r="U190" s="11">
        <v>482368</v>
      </c>
      <c r="V190" s="10">
        <v>141049</v>
      </c>
      <c r="W190" s="10">
        <v>341319</v>
      </c>
      <c r="X190" s="10">
        <v>274233</v>
      </c>
      <c r="Y190" s="10">
        <v>218541.75</v>
      </c>
      <c r="Z190" s="9" t="s">
        <v>322</v>
      </c>
      <c r="AA190" s="8">
        <v>216765.0055725</v>
      </c>
      <c r="AB190" s="8">
        <v>42031</v>
      </c>
      <c r="AC190" s="8">
        <v>174734.0055725</v>
      </c>
      <c r="AD190" s="8">
        <v>13751</v>
      </c>
      <c r="AE190" s="8">
        <v>203014.0055725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324</v>
      </c>
      <c r="BD190" s="56">
        <v>18669.746048736386</v>
      </c>
    </row>
    <row r="191" spans="1:56" ht="27.75" customHeight="1" x14ac:dyDescent="0.45">
      <c r="A191" s="3">
        <v>45720</v>
      </c>
      <c r="B191" s="14" t="s">
        <v>351</v>
      </c>
      <c r="C191" s="9" t="s">
        <v>345</v>
      </c>
      <c r="D191" s="13" t="s">
        <v>346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308</v>
      </c>
      <c r="T191" s="12">
        <v>45800</v>
      </c>
      <c r="U191" s="11">
        <v>1192000</v>
      </c>
      <c r="V191" s="10">
        <v>0</v>
      </c>
      <c r="W191" s="10">
        <v>1192000</v>
      </c>
      <c r="X191" s="10">
        <v>0</v>
      </c>
      <c r="Y191" s="10">
        <v>1251600</v>
      </c>
      <c r="Z191" s="9" t="s">
        <v>322</v>
      </c>
      <c r="AA191" s="8">
        <v>1182309.04</v>
      </c>
      <c r="AB191" s="8">
        <v>0</v>
      </c>
      <c r="AC191" s="8">
        <v>1182309.04</v>
      </c>
      <c r="AD191" s="8">
        <v>0</v>
      </c>
      <c r="AE191" s="8">
        <v>1182309.04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519</v>
      </c>
      <c r="AZ191" s="2">
        <v>0</v>
      </c>
      <c r="BA191" s="2">
        <v>0</v>
      </c>
      <c r="BB191" s="2">
        <v>0</v>
      </c>
      <c r="BC191" s="1" t="s">
        <v>324</v>
      </c>
      <c r="BD191" s="56">
        <v>126325.7798938667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21.6</v>
      </c>
      <c r="F192" s="9">
        <v>34</v>
      </c>
      <c r="G192" s="9">
        <v>0</v>
      </c>
      <c r="H192" s="9">
        <v>0</v>
      </c>
      <c r="I192" s="9">
        <v>97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322</v>
      </c>
      <c r="AA192" s="8">
        <v>1399074.0455725</v>
      </c>
      <c r="AB192" s="8">
        <v>42031</v>
      </c>
      <c r="AC192" s="8">
        <v>1357043.0455725</v>
      </c>
      <c r="AD192" s="8">
        <v>13751</v>
      </c>
      <c r="AE192" s="8">
        <v>1385323.0455725</v>
      </c>
      <c r="AF192" s="8" t="s">
        <v>58</v>
      </c>
      <c r="AG192" s="1" t="s">
        <v>123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324</v>
      </c>
      <c r="BD192" s="56">
        <v>0</v>
      </c>
    </row>
    <row r="193" spans="1:56" ht="27.75" customHeight="1" x14ac:dyDescent="0.45">
      <c r="A193" s="3">
        <v>45756</v>
      </c>
      <c r="B193" s="14" t="s">
        <v>446</v>
      </c>
      <c r="C193" s="9" t="s">
        <v>295</v>
      </c>
      <c r="D193" s="13" t="s">
        <v>294</v>
      </c>
      <c r="E193" s="9">
        <v>23</v>
      </c>
      <c r="F193" s="9">
        <v>34</v>
      </c>
      <c r="G193" s="9" t="s">
        <v>60</v>
      </c>
      <c r="H193" s="9" t="s">
        <v>66</v>
      </c>
      <c r="I193" s="9">
        <v>92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132</v>
      </c>
      <c r="T193" s="12">
        <v>45780</v>
      </c>
      <c r="U193" s="11">
        <v>8000</v>
      </c>
      <c r="V193" s="10">
        <v>0</v>
      </c>
      <c r="W193" s="10">
        <v>8000</v>
      </c>
      <c r="X193" s="10">
        <v>0</v>
      </c>
      <c r="Y193" s="10">
        <v>8400</v>
      </c>
      <c r="Z193" s="9" t="s">
        <v>84</v>
      </c>
      <c r="AA193" s="8">
        <v>7934.96</v>
      </c>
      <c r="AB193" s="8">
        <v>7934.96</v>
      </c>
      <c r="AC193" s="8">
        <v>0</v>
      </c>
      <c r="AD193" s="8">
        <v>0</v>
      </c>
      <c r="AE193" s="8">
        <v>7934.96</v>
      </c>
      <c r="AF193" s="8" t="s">
        <v>402</v>
      </c>
      <c r="AG193" s="1" t="s">
        <v>123</v>
      </c>
      <c r="AH193" s="1" t="s">
        <v>68</v>
      </c>
      <c r="AI193" s="1">
        <v>4</v>
      </c>
      <c r="AJ193" s="3">
        <v>45780</v>
      </c>
      <c r="AK193" s="3">
        <v>45776</v>
      </c>
      <c r="AL193" s="3">
        <v>45770</v>
      </c>
      <c r="AM193" s="3">
        <v>45777</v>
      </c>
      <c r="AN193" s="3">
        <v>45778</v>
      </c>
      <c r="AO193" s="3">
        <v>45778</v>
      </c>
      <c r="AP193" s="3">
        <v>45775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45756</v>
      </c>
      <c r="B194" s="14" t="s">
        <v>446</v>
      </c>
      <c r="C194" s="9" t="s">
        <v>295</v>
      </c>
      <c r="D194" s="13" t="s">
        <v>424</v>
      </c>
      <c r="E194" s="9">
        <v>23</v>
      </c>
      <c r="F194" s="9">
        <v>34</v>
      </c>
      <c r="G194" s="9" t="s">
        <v>60</v>
      </c>
      <c r="H194" s="9" t="s">
        <v>66</v>
      </c>
      <c r="I194" s="9">
        <v>92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132</v>
      </c>
      <c r="T194" s="12">
        <v>45780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6943.09</v>
      </c>
      <c r="AC194" s="8">
        <v>0</v>
      </c>
      <c r="AD194" s="8">
        <v>0</v>
      </c>
      <c r="AE194" s="8">
        <v>6943.09</v>
      </c>
      <c r="AF194" s="8" t="s">
        <v>402</v>
      </c>
      <c r="AG194" s="1" t="s">
        <v>123</v>
      </c>
      <c r="AH194" s="1" t="s">
        <v>68</v>
      </c>
      <c r="AI194" s="1">
        <v>4</v>
      </c>
      <c r="AJ194" s="3">
        <v>45780</v>
      </c>
      <c r="AK194" s="3">
        <v>45776</v>
      </c>
      <c r="AL194" s="3">
        <v>45770</v>
      </c>
      <c r="AM194" s="3">
        <v>45777</v>
      </c>
      <c r="AN194" s="3">
        <v>45778</v>
      </c>
      <c r="AO194" s="3">
        <v>45778</v>
      </c>
      <c r="AP194" s="3">
        <v>45775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45">
      <c r="A195" s="3">
        <v>45756</v>
      </c>
      <c r="B195" s="14" t="s">
        <v>446</v>
      </c>
      <c r="C195" s="9" t="s">
        <v>295</v>
      </c>
      <c r="D195" s="13" t="s">
        <v>252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132</v>
      </c>
      <c r="T195" s="12">
        <v>45780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3042</v>
      </c>
      <c r="AC195" s="8">
        <v>1917.3500000000004</v>
      </c>
      <c r="AD195" s="8">
        <v>0</v>
      </c>
      <c r="AE195" s="8">
        <v>4959.3500000000004</v>
      </c>
      <c r="AF195" s="8" t="s">
        <v>402</v>
      </c>
      <c r="AG195" s="1" t="s">
        <v>123</v>
      </c>
      <c r="AH195" s="1" t="s">
        <v>68</v>
      </c>
      <c r="AI195" s="1">
        <v>4</v>
      </c>
      <c r="AJ195" s="3">
        <v>45780</v>
      </c>
      <c r="AK195" s="3">
        <v>45776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143.3219125</v>
      </c>
    </row>
    <row r="196" spans="1:56" ht="27.75" customHeight="1" x14ac:dyDescent="0.45">
      <c r="A196" s="3">
        <v>45756</v>
      </c>
      <c r="B196" s="14" t="s">
        <v>447</v>
      </c>
      <c r="C196" s="9" t="s">
        <v>295</v>
      </c>
      <c r="D196" s="13" t="s">
        <v>296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132</v>
      </c>
      <c r="T196" s="12">
        <v>45780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 t="s">
        <v>402</v>
      </c>
      <c r="AG196" s="1" t="s">
        <v>123</v>
      </c>
      <c r="AH196" s="1" t="s">
        <v>72</v>
      </c>
      <c r="AI196" s="1">
        <v>3</v>
      </c>
      <c r="AJ196" s="3">
        <v>45780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45779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741.42282499999999</v>
      </c>
    </row>
    <row r="197" spans="1:56" ht="27.75" customHeight="1" x14ac:dyDescent="0.45">
      <c r="A197" s="3">
        <v>45756</v>
      </c>
      <c r="B197" s="14" t="s">
        <v>447</v>
      </c>
      <c r="C197" s="9" t="s">
        <v>295</v>
      </c>
      <c r="D197" s="13" t="s">
        <v>297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132</v>
      </c>
      <c r="T197" s="12">
        <v>45780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 t="s">
        <v>402</v>
      </c>
      <c r="AG197" s="1" t="s">
        <v>123</v>
      </c>
      <c r="AH197" s="1" t="s">
        <v>72</v>
      </c>
      <c r="AI197" s="1">
        <v>3</v>
      </c>
      <c r="AJ197" s="3">
        <v>45780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45779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7.75" customHeight="1" x14ac:dyDescent="0.45">
      <c r="A198" s="3">
        <v>45756</v>
      </c>
      <c r="B198" s="14" t="s">
        <v>447</v>
      </c>
      <c r="C198" s="9" t="s">
        <v>295</v>
      </c>
      <c r="D198" s="13" t="s">
        <v>425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136.92359711999998</v>
      </c>
      <c r="Q198" s="10">
        <v>0</v>
      </c>
      <c r="R198" s="10">
        <v>136.92359711999998</v>
      </c>
      <c r="S198" s="9" t="s">
        <v>132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0</v>
      </c>
      <c r="AC198" s="8">
        <v>4959.3500000000004</v>
      </c>
      <c r="AD198" s="8">
        <v>0</v>
      </c>
      <c r="AE198" s="8">
        <v>0</v>
      </c>
      <c r="AF198" s="8" t="s">
        <v>402</v>
      </c>
      <c r="AG198" s="1" t="s">
        <v>61</v>
      </c>
      <c r="AH198" s="1" t="s">
        <v>72</v>
      </c>
      <c r="AI198" s="1">
        <v>3</v>
      </c>
      <c r="AJ198" s="3">
        <v>45780</v>
      </c>
      <c r="AK198" s="3">
        <v>0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45779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370.71141249999999</v>
      </c>
    </row>
    <row r="199" spans="1:56" ht="27.75" customHeight="1" x14ac:dyDescent="0.45">
      <c r="A199" s="3">
        <v>45756</v>
      </c>
      <c r="B199" s="14" t="s">
        <v>448</v>
      </c>
      <c r="C199" s="9" t="s">
        <v>257</v>
      </c>
      <c r="D199" s="13" t="s">
        <v>401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45782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5518.15</v>
      </c>
      <c r="AB199" s="8">
        <v>0</v>
      </c>
      <c r="AC199" s="8">
        <v>5518.15</v>
      </c>
      <c r="AD199" s="8">
        <v>0</v>
      </c>
      <c r="AE199" s="8">
        <v>5518.15</v>
      </c>
      <c r="AF199" s="8" t="s">
        <v>402</v>
      </c>
      <c r="AG199" s="1" t="s">
        <v>61</v>
      </c>
      <c r="AH199" s="1" t="s">
        <v>68</v>
      </c>
      <c r="AI199" s="1">
        <v>4</v>
      </c>
      <c r="AJ199" s="3">
        <v>45782</v>
      </c>
      <c r="AK199" s="3">
        <v>45778</v>
      </c>
      <c r="AL199" s="3">
        <v>45772</v>
      </c>
      <c r="AM199" s="3">
        <v>45779</v>
      </c>
      <c r="AN199" s="3">
        <v>45780</v>
      </c>
      <c r="AO199" s="3">
        <v>45780</v>
      </c>
      <c r="AP199" s="3">
        <v>45777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412.4817124999999</v>
      </c>
    </row>
    <row r="200" spans="1:56" ht="27.75" customHeight="1" x14ac:dyDescent="0.45">
      <c r="A200" s="3">
        <v>45756</v>
      </c>
      <c r="B200" s="14" t="s">
        <v>448</v>
      </c>
      <c r="C200" s="9" t="s">
        <v>257</v>
      </c>
      <c r="D200" s="13" t="s">
        <v>423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45782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84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5518.15</v>
      </c>
      <c r="AF200" s="8" t="s">
        <v>402</v>
      </c>
      <c r="AG200" s="1" t="s">
        <v>61</v>
      </c>
      <c r="AH200" s="1" t="s">
        <v>68</v>
      </c>
      <c r="AI200" s="1">
        <v>4</v>
      </c>
      <c r="AJ200" s="3">
        <v>45782</v>
      </c>
      <c r="AK200" s="3">
        <v>45778</v>
      </c>
      <c r="AL200" s="3">
        <v>45772</v>
      </c>
      <c r="AM200" s="3">
        <v>45779</v>
      </c>
      <c r="AN200" s="3">
        <v>45780</v>
      </c>
      <c r="AO200" s="3">
        <v>45780</v>
      </c>
      <c r="AP200" s="3">
        <v>45777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412.4817124999999</v>
      </c>
    </row>
    <row r="201" spans="1:56" ht="27.75" customHeight="1" x14ac:dyDescent="0.45">
      <c r="A201" s="3" t="s">
        <v>145</v>
      </c>
      <c r="B201" s="14" t="s">
        <v>145</v>
      </c>
      <c r="C201" s="9" t="s">
        <v>257</v>
      </c>
      <c r="D201" s="13" t="s">
        <v>61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 t="s">
        <v>402</v>
      </c>
      <c r="AG201" s="1" t="s">
        <v>61</v>
      </c>
      <c r="AH201" s="1" t="s">
        <v>68</v>
      </c>
      <c r="AI201" s="1">
        <v>4</v>
      </c>
      <c r="AJ201" s="3">
        <v>45807</v>
      </c>
      <c r="AK201" s="3">
        <v>45803</v>
      </c>
      <c r="AL201" s="3">
        <v>45797</v>
      </c>
      <c r="AM201" s="3">
        <v>45804</v>
      </c>
      <c r="AN201" s="3">
        <v>45805</v>
      </c>
      <c r="AO201" s="3">
        <v>45805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824.9634249999998</v>
      </c>
    </row>
    <row r="202" spans="1:56" ht="27.75" customHeight="1" x14ac:dyDescent="0.45">
      <c r="A202" s="3" t="s">
        <v>145</v>
      </c>
      <c r="B202" s="14" t="s">
        <v>145</v>
      </c>
      <c r="C202" s="9" t="s">
        <v>282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45807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84</v>
      </c>
      <c r="AA202" s="8">
        <v>39674.800000000003</v>
      </c>
      <c r="AB202" s="8">
        <v>0</v>
      </c>
      <c r="AC202" s="8">
        <v>39674.800000000003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45807</v>
      </c>
      <c r="AK202" s="3">
        <v>0</v>
      </c>
      <c r="AL202" s="3">
        <v>45798</v>
      </c>
      <c r="AM202" s="3">
        <v>45805</v>
      </c>
      <c r="AN202" s="3">
        <v>45806</v>
      </c>
      <c r="AO202" s="3">
        <v>45806</v>
      </c>
      <c r="AP202" s="3">
        <v>45802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2965.6913</v>
      </c>
    </row>
    <row r="203" spans="1:56" ht="27.75" customHeight="1" x14ac:dyDescent="0.45">
      <c r="A203" s="3" t="s">
        <v>145</v>
      </c>
      <c r="B203" s="14" t="s">
        <v>145</v>
      </c>
      <c r="C203" s="9" t="s">
        <v>295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132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9918.7000000000007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45807</v>
      </c>
      <c r="AK203" s="3">
        <v>45803</v>
      </c>
      <c r="AL203" s="3">
        <v>45797</v>
      </c>
      <c r="AM203" s="3">
        <v>45804</v>
      </c>
      <c r="AN203" s="3">
        <v>45805</v>
      </c>
      <c r="AO203" s="3">
        <v>45805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741.42282499999999</v>
      </c>
    </row>
    <row r="204" spans="1:56" ht="27.75" customHeight="1" x14ac:dyDescent="0.45">
      <c r="A204" s="3" t="s">
        <v>145</v>
      </c>
      <c r="B204" s="14" t="s">
        <v>145</v>
      </c>
      <c r="C204" s="9" t="s">
        <v>295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132</v>
      </c>
      <c r="T204" s="12">
        <v>45807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45807</v>
      </c>
      <c r="AK204" s="3">
        <v>0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45806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741.42282499999999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126218.95</v>
      </c>
      <c r="AB205" s="8">
        <v>17920.05</v>
      </c>
      <c r="AC205" s="8">
        <v>108298.9</v>
      </c>
      <c r="AD205" s="8">
        <v>0</v>
      </c>
      <c r="AE205" s="8">
        <v>51828.7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7.75" customHeight="1" x14ac:dyDescent="0.45">
      <c r="A206" s="3" t="s">
        <v>145</v>
      </c>
      <c r="B206" s="14" t="s">
        <v>145</v>
      </c>
      <c r="C206" s="9" t="s">
        <v>282</v>
      </c>
      <c r="D206" s="13" t="s">
        <v>61</v>
      </c>
      <c r="E206" s="9">
        <v>23</v>
      </c>
      <c r="F206" s="9">
        <v>34</v>
      </c>
      <c r="G206" s="9" t="s">
        <v>195</v>
      </c>
      <c r="H206" s="9">
        <v>0</v>
      </c>
      <c r="I206" s="9">
        <v>68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 t="s">
        <v>63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197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196</v>
      </c>
      <c r="BD206" s="56">
        <v>800.41704844444439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195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197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196</v>
      </c>
      <c r="BD207" s="56">
        <v>0</v>
      </c>
    </row>
    <row r="208" spans="1:56" ht="27.75" customHeight="1" x14ac:dyDescent="0.45">
      <c r="A208" s="3">
        <v>45765</v>
      </c>
      <c r="B208" s="14" t="s">
        <v>478</v>
      </c>
      <c r="C208" s="9" t="s">
        <v>455</v>
      </c>
      <c r="D208" s="13" t="s">
        <v>456</v>
      </c>
      <c r="E208" s="9">
        <v>23</v>
      </c>
      <c r="F208" s="9">
        <v>36</v>
      </c>
      <c r="G208" s="9" t="s">
        <v>60</v>
      </c>
      <c r="H208" s="9">
        <v>0</v>
      </c>
      <c r="I208" s="9">
        <v>88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39</v>
      </c>
      <c r="O208" s="9">
        <v>50</v>
      </c>
      <c r="P208" s="10">
        <v>288.64974527999999</v>
      </c>
      <c r="Q208" s="10">
        <v>0</v>
      </c>
      <c r="R208" s="10">
        <v>288.64974527999999</v>
      </c>
      <c r="S208" s="9" t="s">
        <v>112</v>
      </c>
      <c r="T208" s="12">
        <v>45779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457</v>
      </c>
      <c r="AA208" s="8">
        <v>10477.5</v>
      </c>
      <c r="AB208" s="8">
        <v>10477.5</v>
      </c>
      <c r="AC208" s="8">
        <v>0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72</v>
      </c>
      <c r="AI208" s="1">
        <v>3</v>
      </c>
      <c r="AJ208" s="3">
        <v>45779</v>
      </c>
      <c r="AK208" s="3">
        <v>0</v>
      </c>
      <c r="AL208" s="3">
        <v>45769</v>
      </c>
      <c r="AM208" s="3">
        <v>45776</v>
      </c>
      <c r="AN208" s="3">
        <v>45777</v>
      </c>
      <c r="AO208" s="3">
        <v>45777</v>
      </c>
      <c r="AP208" s="3">
        <v>45774</v>
      </c>
      <c r="AQ208" s="3">
        <v>45778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458</v>
      </c>
      <c r="BD208" s="56">
        <v>0</v>
      </c>
    </row>
    <row r="209" spans="1:56" ht="27.7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 t="s">
        <v>60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457</v>
      </c>
      <c r="AA209" s="8">
        <v>10477.5</v>
      </c>
      <c r="AB209" s="8">
        <v>10477.5</v>
      </c>
      <c r="AC209" s="8">
        <v>0</v>
      </c>
      <c r="AD209" s="8">
        <v>0</v>
      </c>
      <c r="AE209" s="8">
        <v>0</v>
      </c>
      <c r="AF209" s="8" t="s">
        <v>58</v>
      </c>
      <c r="AG209" s="1" t="s">
        <v>123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458</v>
      </c>
      <c r="BD209" s="56">
        <v>0</v>
      </c>
    </row>
    <row r="210" spans="1:56" ht="27.75" customHeight="1" x14ac:dyDescent="0.45">
      <c r="A210" s="3">
        <v>45749</v>
      </c>
      <c r="B210" s="14" t="s">
        <v>397</v>
      </c>
      <c r="C210" s="9" t="s">
        <v>398</v>
      </c>
      <c r="D210" s="13" t="s">
        <v>399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45777</v>
      </c>
      <c r="U210" s="11">
        <v>8000</v>
      </c>
      <c r="V210" s="10">
        <v>0</v>
      </c>
      <c r="W210" s="10">
        <v>8000</v>
      </c>
      <c r="X210" s="10">
        <v>8400</v>
      </c>
      <c r="Y210" s="10">
        <v>0</v>
      </c>
      <c r="Z210" s="9" t="s">
        <v>275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300</v>
      </c>
      <c r="AG210" s="1" t="s">
        <v>123</v>
      </c>
      <c r="AH210" s="1" t="s">
        <v>68</v>
      </c>
      <c r="AI210" s="1">
        <v>4</v>
      </c>
      <c r="AJ210" s="3">
        <v>45777</v>
      </c>
      <c r="AK210" s="3">
        <v>45773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108</v>
      </c>
      <c r="BD210" s="56">
        <v>0</v>
      </c>
    </row>
    <row r="211" spans="1:56" ht="27.75" customHeight="1" x14ac:dyDescent="0.45">
      <c r="A211" s="3">
        <v>45772</v>
      </c>
      <c r="B211" s="14" t="s">
        <v>553</v>
      </c>
      <c r="C211" s="9" t="s">
        <v>539</v>
      </c>
      <c r="D211" s="13" t="s">
        <v>540</v>
      </c>
      <c r="E211" s="9">
        <v>23</v>
      </c>
      <c r="F211" s="9">
        <v>37</v>
      </c>
      <c r="G211" s="9" t="s">
        <v>60</v>
      </c>
      <c r="H211" s="9">
        <v>0</v>
      </c>
      <c r="I211" s="9">
        <v>85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45785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275</v>
      </c>
      <c r="AA211" s="8">
        <v>10756.900000000001</v>
      </c>
      <c r="AB211" s="8">
        <v>2061</v>
      </c>
      <c r="AC211" s="8">
        <v>8695.9000000000015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74</v>
      </c>
      <c r="AI211" s="1">
        <v>2</v>
      </c>
      <c r="AJ211" s="3">
        <v>45785</v>
      </c>
      <c r="AK211" s="3">
        <v>0</v>
      </c>
      <c r="AL211" s="3">
        <v>45776</v>
      </c>
      <c r="AM211" s="3">
        <v>45783</v>
      </c>
      <c r="AN211" s="3">
        <v>45784</v>
      </c>
      <c r="AO211" s="3">
        <v>45784</v>
      </c>
      <c r="AP211" s="3">
        <v>45780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554</v>
      </c>
      <c r="AZ211" s="2">
        <v>0</v>
      </c>
      <c r="BA211" s="2">
        <v>0</v>
      </c>
      <c r="BB211" s="2">
        <v>0</v>
      </c>
      <c r="BC211" s="1" t="s">
        <v>108</v>
      </c>
      <c r="BD211" s="56">
        <v>766.6885166666666</v>
      </c>
    </row>
    <row r="212" spans="1:56" ht="27.75" customHeight="1" x14ac:dyDescent="0.45">
      <c r="A212" s="3" t="s">
        <v>145</v>
      </c>
      <c r="B212" s="14" t="s">
        <v>145</v>
      </c>
      <c r="C212" s="9" t="s">
        <v>539</v>
      </c>
      <c r="D212" s="13" t="s">
        <v>540</v>
      </c>
      <c r="E212" s="9">
        <v>23</v>
      </c>
      <c r="F212" s="9">
        <v>37</v>
      </c>
      <c r="G212" s="9" t="s">
        <v>60</v>
      </c>
      <c r="H212" s="9">
        <v>0</v>
      </c>
      <c r="I212" s="9">
        <v>85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275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45807</v>
      </c>
      <c r="AK212" s="3">
        <v>0</v>
      </c>
      <c r="AL212" s="3">
        <v>45798</v>
      </c>
      <c r="AM212" s="3">
        <v>45805</v>
      </c>
      <c r="AN212" s="3">
        <v>45806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948.4000166666666</v>
      </c>
    </row>
    <row r="213" spans="1:56" ht="27.75" customHeight="1" x14ac:dyDescent="0.45">
      <c r="A213" s="3">
        <v>45772</v>
      </c>
      <c r="B213" s="14" t="s">
        <v>137</v>
      </c>
      <c r="C213" s="9" t="s">
        <v>555</v>
      </c>
      <c r="D213" s="13" t="s">
        <v>556</v>
      </c>
      <c r="E213" s="9">
        <v>23</v>
      </c>
      <c r="F213" s="9">
        <v>36</v>
      </c>
      <c r="G213" s="9" t="s">
        <v>60</v>
      </c>
      <c r="H213" s="9" t="s">
        <v>66</v>
      </c>
      <c r="I213" s="9">
        <v>110</v>
      </c>
      <c r="J213" s="9" t="s">
        <v>57</v>
      </c>
      <c r="K213" s="9">
        <v>5</v>
      </c>
      <c r="L213" s="9" t="s">
        <v>239</v>
      </c>
      <c r="M213" s="10">
        <v>24</v>
      </c>
      <c r="N213" s="9">
        <v>39</v>
      </c>
      <c r="O213" s="9">
        <v>60</v>
      </c>
      <c r="P213" s="10">
        <v>173.18984716799994</v>
      </c>
      <c r="Q213" s="10">
        <v>0</v>
      </c>
      <c r="R213" s="10">
        <v>173.18984716799994</v>
      </c>
      <c r="S213" s="9" t="s">
        <v>71</v>
      </c>
      <c r="T213" s="12">
        <v>45790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275</v>
      </c>
      <c r="AA213" s="8">
        <v>5238.75</v>
      </c>
      <c r="AB213" s="8">
        <v>0</v>
      </c>
      <c r="AC213" s="8">
        <v>5238.75</v>
      </c>
      <c r="AD213" s="8">
        <v>0</v>
      </c>
      <c r="AE213" s="8">
        <v>5238.75</v>
      </c>
      <c r="AF213" s="8" t="s">
        <v>300</v>
      </c>
      <c r="AG213" s="1" t="s">
        <v>122</v>
      </c>
      <c r="AH213" s="1" t="s">
        <v>68</v>
      </c>
      <c r="AI213" s="1">
        <v>4</v>
      </c>
      <c r="AJ213" s="3">
        <v>45790</v>
      </c>
      <c r="AK213" s="3">
        <v>45786</v>
      </c>
      <c r="AL213" s="3">
        <v>45780</v>
      </c>
      <c r="AM213" s="3">
        <v>45787</v>
      </c>
      <c r="AN213" s="3">
        <v>45788</v>
      </c>
      <c r="AO213" s="3">
        <v>45788</v>
      </c>
      <c r="AP213" s="3">
        <v>45785</v>
      </c>
      <c r="AQ213" s="3">
        <v>45789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461.88312499999995</v>
      </c>
    </row>
    <row r="214" spans="1:56" ht="27.75" customHeight="1" x14ac:dyDescent="0.45">
      <c r="A214" s="3">
        <v>45727</v>
      </c>
      <c r="B214" s="14" t="s">
        <v>363</v>
      </c>
      <c r="C214" s="9" t="s">
        <v>115</v>
      </c>
      <c r="D214" s="13" t="s">
        <v>59</v>
      </c>
      <c r="E214" s="9">
        <v>23</v>
      </c>
      <c r="F214" s="9">
        <v>40</v>
      </c>
      <c r="G214" s="9" t="s">
        <v>60</v>
      </c>
      <c r="H214" s="9" t="s">
        <v>66</v>
      </c>
      <c r="I214" s="9">
        <v>125</v>
      </c>
      <c r="J214" s="9" t="s">
        <v>57</v>
      </c>
      <c r="K214" s="9">
        <v>5</v>
      </c>
      <c r="L214" s="9" t="s">
        <v>240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 t="s">
        <v>63</v>
      </c>
      <c r="U214" s="11">
        <v>1000</v>
      </c>
      <c r="V214" s="10">
        <v>0</v>
      </c>
      <c r="W214" s="10">
        <v>1000</v>
      </c>
      <c r="X214" s="10">
        <v>0</v>
      </c>
      <c r="Y214" s="10">
        <v>0</v>
      </c>
      <c r="Z214" s="9" t="s">
        <v>275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278</v>
      </c>
      <c r="AG214" s="1" t="s">
        <v>122</v>
      </c>
      <c r="AH214" s="1" t="s">
        <v>162</v>
      </c>
      <c r="AI214" s="1">
        <v>2</v>
      </c>
      <c r="AJ214" s="3" t="s">
        <v>63</v>
      </c>
      <c r="AK214" s="3" t="e">
        <v>#VALUE!</v>
      </c>
      <c r="AL214" s="3">
        <v>0</v>
      </c>
      <c r="AM214" s="3">
        <v>0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157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108</v>
      </c>
      <c r="BD214" s="56">
        <v>102.23013166666668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>
        <v>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275</v>
      </c>
      <c r="AA215" s="8">
        <v>27912.060000000005</v>
      </c>
      <c r="AB215" s="8">
        <v>2061</v>
      </c>
      <c r="AC215" s="8">
        <v>25851.060000000005</v>
      </c>
      <c r="AD215" s="8">
        <v>0</v>
      </c>
      <c r="AE215" s="8">
        <v>6398.26</v>
      </c>
      <c r="AF215" s="8" t="s">
        <v>58</v>
      </c>
      <c r="AG215" s="1" t="s">
        <v>122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276</v>
      </c>
      <c r="BD215" s="56">
        <v>0</v>
      </c>
    </row>
    <row r="216" spans="1:56" ht="27.75" customHeight="1" x14ac:dyDescent="0.45">
      <c r="A216" s="3">
        <v>45601</v>
      </c>
      <c r="B216" s="14" t="s">
        <v>231</v>
      </c>
      <c r="C216" s="9" t="s">
        <v>94</v>
      </c>
      <c r="D216" s="13" t="s">
        <v>156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3256.5612287999998</v>
      </c>
      <c r="Q216" s="10">
        <v>3256.5612287999998</v>
      </c>
      <c r="R216" s="10">
        <v>0</v>
      </c>
      <c r="S216" s="9" t="s">
        <v>100</v>
      </c>
      <c r="T216" s="12">
        <v>45797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319</v>
      </c>
      <c r="AA216" s="8">
        <v>107569.00000000001</v>
      </c>
      <c r="AB216" s="8">
        <v>107569.00000000001</v>
      </c>
      <c r="AC216" s="8">
        <v>0</v>
      </c>
      <c r="AD216" s="8">
        <v>0</v>
      </c>
      <c r="AE216" s="8">
        <v>0</v>
      </c>
      <c r="AF216" s="8" t="s">
        <v>320</v>
      </c>
      <c r="AG216" s="1" t="s">
        <v>123</v>
      </c>
      <c r="AH216" s="1" t="s">
        <v>72</v>
      </c>
      <c r="AI216" s="1">
        <v>3</v>
      </c>
      <c r="AJ216" s="3">
        <v>45797</v>
      </c>
      <c r="AK216" s="3">
        <v>0</v>
      </c>
      <c r="AL216" s="3">
        <v>45787</v>
      </c>
      <c r="AM216" s="3">
        <v>45794</v>
      </c>
      <c r="AN216" s="3">
        <v>45795</v>
      </c>
      <c r="AO216" s="3">
        <v>45795</v>
      </c>
      <c r="AP216" s="3">
        <v>45792</v>
      </c>
      <c r="AQ216" s="3">
        <v>45796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340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7.75" customHeight="1" x14ac:dyDescent="0.45">
      <c r="A217" s="3">
        <v>45601</v>
      </c>
      <c r="B217" s="14" t="s">
        <v>231</v>
      </c>
      <c r="C217" s="9" t="s">
        <v>94</v>
      </c>
      <c r="D217" s="13" t="s">
        <v>156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264</v>
      </c>
      <c r="R217" s="10">
        <v>6249.1224575999995</v>
      </c>
      <c r="S217" s="9" t="s">
        <v>100</v>
      </c>
      <c r="T217" s="12">
        <v>45828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319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320</v>
      </c>
      <c r="AG217" s="1" t="s">
        <v>123</v>
      </c>
      <c r="AH217" s="1" t="s">
        <v>72</v>
      </c>
      <c r="AI217" s="1">
        <v>3</v>
      </c>
      <c r="AJ217" s="3">
        <v>45828</v>
      </c>
      <c r="AK217" s="3">
        <v>0</v>
      </c>
      <c r="AL217" s="3">
        <v>45818</v>
      </c>
      <c r="AM217" s="3">
        <v>45825</v>
      </c>
      <c r="AN217" s="3">
        <v>45826</v>
      </c>
      <c r="AO217" s="3">
        <v>45826</v>
      </c>
      <c r="AP217" s="3">
        <v>45823</v>
      </c>
      <c r="AQ217" s="3">
        <v>45827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340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7.75" customHeight="1" x14ac:dyDescent="0.45">
      <c r="A218" s="3">
        <v>45601</v>
      </c>
      <c r="B218" s="14" t="s">
        <v>231</v>
      </c>
      <c r="C218" s="9" t="s">
        <v>94</v>
      </c>
      <c r="D218" s="13" t="s">
        <v>156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45858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320</v>
      </c>
      <c r="AG218" s="1" t="s">
        <v>123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7.75" customHeight="1" x14ac:dyDescent="0.45">
      <c r="A219" s="3">
        <v>45601</v>
      </c>
      <c r="B219" s="14" t="s">
        <v>231</v>
      </c>
      <c r="C219" s="9" t="s">
        <v>94</v>
      </c>
      <c r="D219" s="13" t="s">
        <v>110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4884.8418431999999</v>
      </c>
      <c r="Q219" s="10">
        <v>0</v>
      </c>
      <c r="R219" s="10">
        <v>4884.8418431999999</v>
      </c>
      <c r="S219" s="9" t="s">
        <v>100</v>
      </c>
      <c r="T219" s="12">
        <v>45858</v>
      </c>
      <c r="U219" s="11">
        <v>150000</v>
      </c>
      <c r="V219" s="10">
        <v>0</v>
      </c>
      <c r="W219" s="10">
        <v>150000</v>
      </c>
      <c r="X219" s="10">
        <v>0</v>
      </c>
      <c r="Y219" s="10">
        <v>157500</v>
      </c>
      <c r="Z219" s="9" t="s">
        <v>319</v>
      </c>
      <c r="AA219" s="8">
        <v>161353.5</v>
      </c>
      <c r="AB219" s="8">
        <v>0</v>
      </c>
      <c r="AC219" s="8">
        <v>161353.5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>
        <v>45858</v>
      </c>
      <c r="AK219" s="3">
        <v>0</v>
      </c>
      <c r="AL219" s="3">
        <v>45848</v>
      </c>
      <c r="AM219" s="3">
        <v>45855</v>
      </c>
      <c r="AN219" s="3">
        <v>45856</v>
      </c>
      <c r="AO219" s="3">
        <v>45856</v>
      </c>
      <c r="AP219" s="3">
        <v>45853</v>
      </c>
      <c r="AQ219" s="3">
        <v>45857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20669.966015416667</v>
      </c>
    </row>
    <row r="220" spans="1:56" ht="27.75" customHeight="1" x14ac:dyDescent="0.45">
      <c r="A220" s="3">
        <v>45601</v>
      </c>
      <c r="B220" s="14" t="s">
        <v>231</v>
      </c>
      <c r="C220" s="9" t="s">
        <v>94</v>
      </c>
      <c r="D220" s="13" t="s">
        <v>156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0</v>
      </c>
      <c r="R220" s="10">
        <v>6513.1224575999995</v>
      </c>
      <c r="S220" s="9" t="s">
        <v>100</v>
      </c>
      <c r="T220" s="12">
        <v>45889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101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320</v>
      </c>
      <c r="AG220" s="1" t="s">
        <v>122</v>
      </c>
      <c r="AH220" s="1" t="s">
        <v>72</v>
      </c>
      <c r="AI220" s="1">
        <v>3</v>
      </c>
      <c r="AJ220" s="3">
        <v>45889</v>
      </c>
      <c r="AK220" s="3">
        <v>0</v>
      </c>
      <c r="AL220" s="3">
        <v>45879</v>
      </c>
      <c r="AM220" s="3">
        <v>45886</v>
      </c>
      <c r="AN220" s="3">
        <v>45887</v>
      </c>
      <c r="AO220" s="3">
        <v>45887</v>
      </c>
      <c r="AP220" s="3">
        <v>45884</v>
      </c>
      <c r="AQ220" s="3">
        <v>45888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27559.954687222227</v>
      </c>
    </row>
    <row r="221" spans="1:56" ht="27.75" customHeight="1" x14ac:dyDescent="0.45">
      <c r="A221" s="3">
        <v>45601</v>
      </c>
      <c r="B221" s="14" t="s">
        <v>231</v>
      </c>
      <c r="C221" s="9" t="s">
        <v>94</v>
      </c>
      <c r="D221" s="13" t="s">
        <v>156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3461.0081427440637</v>
      </c>
      <c r="Q221" s="10">
        <v>0</v>
      </c>
      <c r="R221" s="10">
        <v>3461.0081427440637</v>
      </c>
      <c r="S221" s="9" t="s">
        <v>100</v>
      </c>
      <c r="T221" s="12" t="s">
        <v>63</v>
      </c>
      <c r="U221" s="11">
        <v>106278</v>
      </c>
      <c r="V221" s="10">
        <v>0</v>
      </c>
      <c r="W221" s="10">
        <v>106278</v>
      </c>
      <c r="X221" s="10">
        <v>0</v>
      </c>
      <c r="Y221" s="10">
        <v>111591.90000000001</v>
      </c>
      <c r="Z221" s="9" t="s">
        <v>101</v>
      </c>
      <c r="AA221" s="8">
        <v>114322.18182000001</v>
      </c>
      <c r="AB221" s="8">
        <v>0</v>
      </c>
      <c r="AC221" s="8">
        <v>114322.18182000001</v>
      </c>
      <c r="AD221" s="8">
        <v>0</v>
      </c>
      <c r="AE221" s="8">
        <v>0</v>
      </c>
      <c r="AF221" s="8" t="s">
        <v>320</v>
      </c>
      <c r="AG221" s="1" t="s">
        <v>122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14645.084321243019</v>
      </c>
    </row>
    <row r="222" spans="1:56" ht="27.75" customHeight="1" x14ac:dyDescent="0.45">
      <c r="A222" s="3">
        <v>45601</v>
      </c>
      <c r="B222" s="14" t="s">
        <v>231</v>
      </c>
      <c r="C222" s="9" t="s">
        <v>94</v>
      </c>
      <c r="D222" s="13" t="s">
        <v>156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141</v>
      </c>
      <c r="U222" s="11">
        <v>10000</v>
      </c>
      <c r="V222" s="10">
        <v>12607</v>
      </c>
      <c r="W222" s="10">
        <v>0</v>
      </c>
      <c r="X222" s="10">
        <v>56730</v>
      </c>
      <c r="Y222" s="10">
        <v>0</v>
      </c>
      <c r="Z222" s="9" t="s">
        <v>319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141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323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7.75" customHeight="1" x14ac:dyDescent="0.45">
      <c r="A223" s="3">
        <v>45601</v>
      </c>
      <c r="B223" s="14" t="s">
        <v>231</v>
      </c>
      <c r="C223" s="9" t="s">
        <v>94</v>
      </c>
      <c r="D223" s="13" t="s">
        <v>110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0</v>
      </c>
      <c r="Q223" s="10">
        <v>0</v>
      </c>
      <c r="R223" s="10">
        <v>0</v>
      </c>
      <c r="S223" s="9" t="s">
        <v>100</v>
      </c>
      <c r="T223" s="12" t="s">
        <v>141</v>
      </c>
      <c r="U223" s="11">
        <v>7920</v>
      </c>
      <c r="V223" s="10">
        <v>7920</v>
      </c>
      <c r="W223" s="10">
        <v>0</v>
      </c>
      <c r="X223" s="10">
        <v>12600</v>
      </c>
      <c r="Y223" s="10">
        <v>0</v>
      </c>
      <c r="Z223" s="9" t="s">
        <v>319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72</v>
      </c>
      <c r="AI223" s="1">
        <v>3</v>
      </c>
      <c r="AJ223" s="3" t="s">
        <v>141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0</v>
      </c>
    </row>
    <row r="224" spans="1:56" ht="27.7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128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101</v>
      </c>
      <c r="AA224" s="8">
        <v>1028658.6818200002</v>
      </c>
      <c r="AB224" s="8">
        <v>107569.00000000001</v>
      </c>
      <c r="AC224" s="8">
        <v>921089.68182000006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45738</v>
      </c>
      <c r="B225" s="14" t="s">
        <v>385</v>
      </c>
      <c r="C225" s="9" t="s">
        <v>149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132</v>
      </c>
      <c r="T225" s="12">
        <v>45777</v>
      </c>
      <c r="U225" s="11">
        <v>4563</v>
      </c>
      <c r="V225" s="10">
        <v>5018</v>
      </c>
      <c r="W225" s="10">
        <v>0</v>
      </c>
      <c r="X225" s="10">
        <v>0</v>
      </c>
      <c r="Y225" s="10">
        <v>0</v>
      </c>
      <c r="Z225" s="9" t="s">
        <v>85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1</v>
      </c>
      <c r="AJ225" s="3">
        <v>45777</v>
      </c>
      <c r="AK225" s="3">
        <v>0</v>
      </c>
      <c r="AL225" s="3">
        <v>0</v>
      </c>
      <c r="AM225" s="3">
        <v>0</v>
      </c>
      <c r="AN225" s="3">
        <v>0</v>
      </c>
      <c r="AO225" s="3">
        <v>45776</v>
      </c>
      <c r="AP225" s="3">
        <v>45772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7.75" customHeight="1" x14ac:dyDescent="0.45">
      <c r="A226" s="3">
        <v>45768</v>
      </c>
      <c r="B226" s="14" t="s">
        <v>490</v>
      </c>
      <c r="C226" s="9" t="s">
        <v>202</v>
      </c>
      <c r="D226" s="13" t="s">
        <v>491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214</v>
      </c>
      <c r="T226" s="12">
        <v>45777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4749.8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7.75" customHeight="1" x14ac:dyDescent="0.45">
      <c r="A227" s="3">
        <v>45743</v>
      </c>
      <c r="B227" s="14" t="s">
        <v>389</v>
      </c>
      <c r="C227" s="9" t="s">
        <v>202</v>
      </c>
      <c r="D227" s="13" t="s">
        <v>390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114.57174504959998</v>
      </c>
      <c r="Q227" s="10">
        <v>0</v>
      </c>
      <c r="R227" s="10">
        <v>114.57174504959998</v>
      </c>
      <c r="S227" s="9" t="s">
        <v>214</v>
      </c>
      <c r="T227" s="12">
        <v>45777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85</v>
      </c>
      <c r="AA227" s="8">
        <v>4749.8</v>
      </c>
      <c r="AB227" s="8">
        <v>4000</v>
      </c>
      <c r="AC227" s="8">
        <v>749.80000000000018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72</v>
      </c>
      <c r="AI227" s="1">
        <v>3</v>
      </c>
      <c r="AJ227" s="3">
        <v>45777</v>
      </c>
      <c r="AK227" s="3">
        <v>0</v>
      </c>
      <c r="AL227" s="3">
        <v>45767</v>
      </c>
      <c r="AM227" s="3">
        <v>45774</v>
      </c>
      <c r="AN227" s="3">
        <v>45775</v>
      </c>
      <c r="AO227" s="3">
        <v>45775</v>
      </c>
      <c r="AP227" s="3">
        <v>45772</v>
      </c>
      <c r="AQ227" s="3">
        <v>45776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60.542184444444452</v>
      </c>
    </row>
    <row r="228" spans="1:56" ht="27.75" customHeight="1" x14ac:dyDescent="0.45">
      <c r="A228" s="3" t="s">
        <v>145</v>
      </c>
      <c r="B228" s="14" t="s">
        <v>145</v>
      </c>
      <c r="C228" s="9" t="s">
        <v>149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132</v>
      </c>
      <c r="T228" s="12">
        <v>45807</v>
      </c>
      <c r="U228" s="11">
        <v>10000</v>
      </c>
      <c r="V228" s="10">
        <v>0</v>
      </c>
      <c r="W228" s="10">
        <v>10000</v>
      </c>
      <c r="X228" s="10">
        <v>0</v>
      </c>
      <c r="Y228" s="10">
        <v>0</v>
      </c>
      <c r="Z228" s="9" t="s">
        <v>85</v>
      </c>
      <c r="AA228" s="8">
        <v>11315.7</v>
      </c>
      <c r="AB228" s="8">
        <v>0</v>
      </c>
      <c r="AC228" s="8">
        <v>11315.7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1</v>
      </c>
      <c r="AJ228" s="3">
        <v>45807</v>
      </c>
      <c r="AK228" s="3">
        <v>0</v>
      </c>
      <c r="AL228" s="3">
        <v>0</v>
      </c>
      <c r="AM228" s="3">
        <v>0</v>
      </c>
      <c r="AN228" s="3">
        <v>0</v>
      </c>
      <c r="AO228" s="3">
        <v>45806</v>
      </c>
      <c r="AP228" s="3">
        <v>45802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913.67990999999995</v>
      </c>
    </row>
    <row r="229" spans="1:56" ht="27.75" customHeight="1" x14ac:dyDescent="0.45">
      <c r="A229" s="3" t="s">
        <v>145</v>
      </c>
      <c r="B229" s="14" t="s">
        <v>145</v>
      </c>
      <c r="C229" s="9" t="s">
        <v>152</v>
      </c>
      <c r="D229" s="13" t="s">
        <v>59</v>
      </c>
      <c r="E229" s="9">
        <v>26</v>
      </c>
      <c r="F229" s="9">
        <v>42</v>
      </c>
      <c r="G229" s="9" t="s">
        <v>60</v>
      </c>
      <c r="H229" s="9">
        <v>0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 t="s">
        <v>63</v>
      </c>
      <c r="U229" s="11">
        <v>40000</v>
      </c>
      <c r="V229" s="10">
        <v>0</v>
      </c>
      <c r="W229" s="10">
        <v>40000</v>
      </c>
      <c r="X229" s="10">
        <v>0</v>
      </c>
      <c r="Y229" s="10">
        <v>0</v>
      </c>
      <c r="Z229" s="9" t="s">
        <v>85</v>
      </c>
      <c r="AA229" s="8">
        <v>48615.600000000006</v>
      </c>
      <c r="AB229" s="8">
        <v>0</v>
      </c>
      <c r="AC229" s="8">
        <v>48615.600000000006</v>
      </c>
      <c r="AD229" s="8">
        <v>0</v>
      </c>
      <c r="AE229" s="8">
        <v>0</v>
      </c>
      <c r="AF229" s="8">
        <v>0</v>
      </c>
      <c r="AG229" s="1" t="s">
        <v>123</v>
      </c>
      <c r="AH229" s="1" t="s">
        <v>77</v>
      </c>
      <c r="AI229" s="1">
        <v>1</v>
      </c>
      <c r="AJ229" s="3" t="s">
        <v>63</v>
      </c>
      <c r="AK229" s="3">
        <v>0</v>
      </c>
      <c r="AL229" s="3">
        <v>0</v>
      </c>
      <c r="AM229" s="3">
        <v>0</v>
      </c>
      <c r="AN229" s="3">
        <v>0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3925.4396133333335</v>
      </c>
    </row>
    <row r="230" spans="1:56" ht="27.75" customHeight="1" x14ac:dyDescent="0.45">
      <c r="A230" s="3" t="s">
        <v>145</v>
      </c>
      <c r="B230" s="14" t="s">
        <v>145</v>
      </c>
      <c r="C230" s="9" t="s">
        <v>202</v>
      </c>
      <c r="D230" s="13" t="s">
        <v>61</v>
      </c>
      <c r="E230" s="9">
        <v>26</v>
      </c>
      <c r="F230" s="9">
        <v>41</v>
      </c>
      <c r="G230" s="9" t="s">
        <v>60</v>
      </c>
      <c r="H230" s="9">
        <v>0</v>
      </c>
      <c r="I230" s="9">
        <v>97</v>
      </c>
      <c r="J230" s="9" t="s">
        <v>57</v>
      </c>
      <c r="K230" s="9">
        <v>5</v>
      </c>
      <c r="L230" s="9" t="s">
        <v>92</v>
      </c>
      <c r="M230" s="10">
        <v>27</v>
      </c>
      <c r="N230" s="9">
        <v>43</v>
      </c>
      <c r="O230" s="9">
        <v>40</v>
      </c>
      <c r="P230" s="10">
        <v>286.42936262399996</v>
      </c>
      <c r="Q230" s="10">
        <v>0</v>
      </c>
      <c r="R230" s="10">
        <v>286.42936262399996</v>
      </c>
      <c r="S230" s="9" t="s">
        <v>214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85</v>
      </c>
      <c r="AA230" s="8">
        <v>11874.499999999998</v>
      </c>
      <c r="AB230" s="8">
        <v>0</v>
      </c>
      <c r="AC230" s="8">
        <v>11874.499999999998</v>
      </c>
      <c r="AD230" s="8">
        <v>0</v>
      </c>
      <c r="AE230" s="8">
        <v>0</v>
      </c>
      <c r="AF230" s="8">
        <v>0</v>
      </c>
      <c r="AG230" s="1" t="s">
        <v>122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958.79990555555537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 t="s">
        <v>60</v>
      </c>
      <c r="H231" s="9">
        <v>0</v>
      </c>
      <c r="I231" s="9">
        <v>102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85</v>
      </c>
      <c r="AA231" s="8">
        <v>81305.400000000009</v>
      </c>
      <c r="AB231" s="8">
        <v>8749.7999999999993</v>
      </c>
      <c r="AC231" s="8">
        <v>72555.600000000006</v>
      </c>
      <c r="AD231" s="8">
        <v>0</v>
      </c>
      <c r="AE231" s="8">
        <v>0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7.75" customHeight="1" x14ac:dyDescent="0.45">
      <c r="A232" s="3" t="s">
        <v>145</v>
      </c>
      <c r="B232" s="14" t="s">
        <v>145</v>
      </c>
      <c r="C232" s="9" t="s">
        <v>222</v>
      </c>
      <c r="D232" s="13" t="s">
        <v>403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140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209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163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>
        <v>0</v>
      </c>
      <c r="AG232" s="1" t="s">
        <v>122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2234.1258622222217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163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24866.6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0</v>
      </c>
    </row>
    <row r="234" spans="1:56" ht="27.75" customHeight="1" x14ac:dyDescent="0.45">
      <c r="A234" s="3" t="s">
        <v>145</v>
      </c>
      <c r="B234" s="14" t="s">
        <v>145</v>
      </c>
      <c r="C234" s="9" t="s">
        <v>113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45807</v>
      </c>
      <c r="U234" s="11">
        <v>10000</v>
      </c>
      <c r="V234" s="10">
        <v>0</v>
      </c>
      <c r="W234" s="10">
        <v>10000</v>
      </c>
      <c r="X234" s="10">
        <v>0</v>
      </c>
      <c r="Y234" s="10">
        <v>0</v>
      </c>
      <c r="Z234" s="9" t="s">
        <v>242</v>
      </c>
      <c r="AA234" s="8">
        <v>12433.3</v>
      </c>
      <c r="AB234" s="8">
        <v>6978</v>
      </c>
      <c r="AC234" s="8">
        <v>5455.2999999999993</v>
      </c>
      <c r="AD234" s="8">
        <v>0</v>
      </c>
      <c r="AE234" s="8">
        <v>0</v>
      </c>
      <c r="AF234" s="8">
        <v>0</v>
      </c>
      <c r="AG234" s="1" t="s">
        <v>123</v>
      </c>
      <c r="AH234" s="1" t="s">
        <v>77</v>
      </c>
      <c r="AI234" s="1">
        <v>1</v>
      </c>
      <c r="AJ234" s="3">
        <v>45807</v>
      </c>
      <c r="AK234" s="3">
        <v>0</v>
      </c>
      <c r="AL234" s="3">
        <v>0</v>
      </c>
      <c r="AM234" s="3">
        <v>0</v>
      </c>
      <c r="AN234" s="3">
        <v>0</v>
      </c>
      <c r="AO234" s="3">
        <v>45806</v>
      </c>
      <c r="AP234" s="3">
        <v>45802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542.13559111111113</v>
      </c>
    </row>
    <row r="235" spans="1:56" ht="27.75" customHeight="1" x14ac:dyDescent="0.45">
      <c r="A235" s="3" t="s">
        <v>145</v>
      </c>
      <c r="B235" s="14" t="s">
        <v>145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242</v>
      </c>
      <c r="AA235" s="8">
        <v>24866.6</v>
      </c>
      <c r="AB235" s="8">
        <v>0</v>
      </c>
      <c r="AC235" s="8">
        <v>24866.6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2471.1874488888889</v>
      </c>
    </row>
    <row r="236" spans="1:56" ht="27.7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>
        <v>0</v>
      </c>
      <c r="H236" s="9">
        <v>0</v>
      </c>
      <c r="I236" s="9">
        <v>116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242</v>
      </c>
      <c r="AA236" s="8">
        <v>37299.899999999994</v>
      </c>
      <c r="AB236" s="8">
        <v>6978</v>
      </c>
      <c r="AC236" s="8">
        <v>30321.899999999998</v>
      </c>
      <c r="AD236" s="8">
        <v>0</v>
      </c>
      <c r="AE236" s="8">
        <v>0</v>
      </c>
      <c r="AF236" s="8" t="s">
        <v>58</v>
      </c>
      <c r="AG236" s="1" t="s">
        <v>123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243</v>
      </c>
      <c r="BD236" s="56">
        <v>0</v>
      </c>
    </row>
    <row r="237" spans="1:56" ht="27.75" customHeight="1" x14ac:dyDescent="0.45">
      <c r="A237" s="3">
        <v>45723</v>
      </c>
      <c r="B237" s="14" t="s">
        <v>358</v>
      </c>
      <c r="C237" s="9" t="s">
        <v>113</v>
      </c>
      <c r="D237" s="13" t="s">
        <v>158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45783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32515.566159999998</v>
      </c>
      <c r="AC237" s="8">
        <v>0</v>
      </c>
      <c r="AD237" s="8">
        <v>2567</v>
      </c>
      <c r="AE237" s="8">
        <v>29948.566159999998</v>
      </c>
      <c r="AF237" s="8" t="s">
        <v>278</v>
      </c>
      <c r="AG237" s="1" t="s">
        <v>123</v>
      </c>
      <c r="AH237" s="1" t="s">
        <v>68</v>
      </c>
      <c r="AI237" s="1">
        <v>4</v>
      </c>
      <c r="AJ237" s="3">
        <v>45783</v>
      </c>
      <c r="AK237" s="3">
        <v>45779</v>
      </c>
      <c r="AL237" s="3">
        <v>45773</v>
      </c>
      <c r="AM237" s="3">
        <v>45780</v>
      </c>
      <c r="AN237" s="3">
        <v>45781</v>
      </c>
      <c r="AO237" s="3">
        <v>45781</v>
      </c>
      <c r="AP237" s="3">
        <v>45778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0</v>
      </c>
    </row>
    <row r="238" spans="1:56" ht="27.75" customHeight="1" x14ac:dyDescent="0.45">
      <c r="A238" s="3">
        <v>45768</v>
      </c>
      <c r="B238" s="14" t="s">
        <v>528</v>
      </c>
      <c r="C238" s="9" t="s">
        <v>113</v>
      </c>
      <c r="D238" s="13" t="s">
        <v>272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45776</v>
      </c>
      <c r="U238" s="11">
        <v>10000</v>
      </c>
      <c r="V238" s="10">
        <v>0</v>
      </c>
      <c r="W238" s="10">
        <v>10000</v>
      </c>
      <c r="X238" s="10">
        <v>11600</v>
      </c>
      <c r="Y238" s="10">
        <v>0</v>
      </c>
      <c r="Z238" s="9" t="s">
        <v>89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45776</v>
      </c>
      <c r="AK238" s="3">
        <v>45772</v>
      </c>
      <c r="AL238" s="3">
        <v>45766</v>
      </c>
      <c r="AM238" s="3">
        <v>45773</v>
      </c>
      <c r="AN238" s="3">
        <v>45774</v>
      </c>
      <c r="AO238" s="3">
        <v>45774</v>
      </c>
      <c r="AP238" s="3">
        <v>45771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0</v>
      </c>
    </row>
    <row r="239" spans="1:56" ht="27.75" customHeight="1" x14ac:dyDescent="0.45">
      <c r="A239" s="3">
        <v>45723</v>
      </c>
      <c r="B239" s="14" t="s">
        <v>359</v>
      </c>
      <c r="C239" s="9" t="s">
        <v>113</v>
      </c>
      <c r="D239" s="13" t="s">
        <v>158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45790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37299.899999999994</v>
      </c>
      <c r="AC239" s="8">
        <v>0</v>
      </c>
      <c r="AD239" s="8">
        <v>0</v>
      </c>
      <c r="AE239" s="8">
        <v>37299.899999999994</v>
      </c>
      <c r="AF239" s="8" t="s">
        <v>278</v>
      </c>
      <c r="AG239" s="1" t="s">
        <v>122</v>
      </c>
      <c r="AH239" s="1" t="s">
        <v>68</v>
      </c>
      <c r="AI239" s="1">
        <v>4</v>
      </c>
      <c r="AJ239" s="3">
        <v>45790</v>
      </c>
      <c r="AK239" s="3">
        <v>45786</v>
      </c>
      <c r="AL239" s="3">
        <v>45780</v>
      </c>
      <c r="AM239" s="3">
        <v>45787</v>
      </c>
      <c r="AN239" s="3">
        <v>45788</v>
      </c>
      <c r="AO239" s="3">
        <v>45788</v>
      </c>
      <c r="AP239" s="3">
        <v>45785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0</v>
      </c>
    </row>
    <row r="240" spans="1:56" ht="27.75" customHeight="1" x14ac:dyDescent="0.45">
      <c r="A240" s="3">
        <v>45723</v>
      </c>
      <c r="B240" s="14" t="s">
        <v>360</v>
      </c>
      <c r="C240" s="9" t="s">
        <v>113</v>
      </c>
      <c r="D240" s="13" t="s">
        <v>158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45797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278</v>
      </c>
      <c r="AG240" s="1" t="s">
        <v>122</v>
      </c>
      <c r="AH240" s="1" t="s">
        <v>68</v>
      </c>
      <c r="AI240" s="1">
        <v>4</v>
      </c>
      <c r="AJ240" s="3">
        <v>45797</v>
      </c>
      <c r="AK240" s="3">
        <v>45793</v>
      </c>
      <c r="AL240" s="3">
        <v>45787</v>
      </c>
      <c r="AM240" s="3">
        <v>45794</v>
      </c>
      <c r="AN240" s="3">
        <v>45795</v>
      </c>
      <c r="AO240" s="3">
        <v>45795</v>
      </c>
      <c r="AP240" s="3">
        <v>45792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0</v>
      </c>
    </row>
    <row r="241" spans="1:56" ht="27.75" customHeight="1" x14ac:dyDescent="0.45">
      <c r="A241" s="3" t="s">
        <v>145</v>
      </c>
      <c r="B241" s="14" t="s">
        <v>145</v>
      </c>
      <c r="C241" s="9" t="s">
        <v>113</v>
      </c>
      <c r="D241" s="13" t="s">
        <v>61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45807</v>
      </c>
      <c r="U241" s="11">
        <v>20000</v>
      </c>
      <c r="V241" s="10">
        <v>0</v>
      </c>
      <c r="W241" s="10">
        <v>20000</v>
      </c>
      <c r="X241" s="10">
        <v>0</v>
      </c>
      <c r="Y241" s="10">
        <v>21000</v>
      </c>
      <c r="Z241" s="9" t="s">
        <v>89</v>
      </c>
      <c r="AA241" s="8">
        <v>24866.6</v>
      </c>
      <c r="AB241" s="8">
        <v>0</v>
      </c>
      <c r="AC241" s="8">
        <v>24866.6</v>
      </c>
      <c r="AD241" s="8">
        <v>0</v>
      </c>
      <c r="AE241" s="8">
        <v>24866.6</v>
      </c>
      <c r="AF241" s="8" t="s">
        <v>278</v>
      </c>
      <c r="AG241" s="1" t="s">
        <v>123</v>
      </c>
      <c r="AH241" s="1" t="s">
        <v>68</v>
      </c>
      <c r="AI241" s="1">
        <v>4</v>
      </c>
      <c r="AJ241" s="3">
        <v>45807</v>
      </c>
      <c r="AK241" s="3">
        <v>45803</v>
      </c>
      <c r="AL241" s="3">
        <v>45797</v>
      </c>
      <c r="AM241" s="3">
        <v>45804</v>
      </c>
      <c r="AN241" s="3">
        <v>45805</v>
      </c>
      <c r="AO241" s="3">
        <v>45805</v>
      </c>
      <c r="AP241" s="3">
        <v>45802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2564.5753466666665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26</v>
      </c>
      <c r="F242" s="9">
        <v>43</v>
      </c>
      <c r="G242" s="9">
        <v>0</v>
      </c>
      <c r="H242" s="9">
        <v>0</v>
      </c>
      <c r="I242" s="9">
        <v>120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89</v>
      </c>
      <c r="AA242" s="8">
        <v>131981.96615999998</v>
      </c>
      <c r="AB242" s="8">
        <v>107115.36615999999</v>
      </c>
      <c r="AC242" s="8">
        <v>24866.6</v>
      </c>
      <c r="AD242" s="8">
        <v>2567</v>
      </c>
      <c r="AE242" s="8">
        <v>129414.96615999998</v>
      </c>
      <c r="AF242" s="8" t="s">
        <v>58</v>
      </c>
      <c r="AG242" s="1" t="s">
        <v>125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0</v>
      </c>
    </row>
    <row r="243" spans="1:56" ht="27.75" customHeight="1" x14ac:dyDescent="0.45">
      <c r="A243" s="3">
        <v>45768</v>
      </c>
      <c r="B243" s="14" t="s">
        <v>529</v>
      </c>
      <c r="C243" s="9" t="s">
        <v>164</v>
      </c>
      <c r="D243" s="13" t="s">
        <v>165</v>
      </c>
      <c r="E243" s="9">
        <v>28</v>
      </c>
      <c r="F243" s="9">
        <v>41</v>
      </c>
      <c r="G243" s="9" t="s">
        <v>60</v>
      </c>
      <c r="H243" s="9">
        <v>0</v>
      </c>
      <c r="I243" s="9">
        <v>120</v>
      </c>
      <c r="J243" s="9" t="s">
        <v>78</v>
      </c>
      <c r="K243" s="9">
        <v>3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45797</v>
      </c>
      <c r="U243" s="11">
        <v>50000</v>
      </c>
      <c r="V243" s="10">
        <v>5677</v>
      </c>
      <c r="W243" s="10">
        <v>44323</v>
      </c>
      <c r="X243" s="10">
        <v>0</v>
      </c>
      <c r="Y243" s="10">
        <v>46539.15</v>
      </c>
      <c r="Z243" s="9" t="s">
        <v>136</v>
      </c>
      <c r="AA243" s="8">
        <v>52631.34635</v>
      </c>
      <c r="AB243" s="8">
        <v>6718</v>
      </c>
      <c r="AC243" s="8">
        <v>45913.34635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166</v>
      </c>
      <c r="AI243" s="1">
        <v>2</v>
      </c>
      <c r="AJ243" s="3">
        <v>45797</v>
      </c>
      <c r="AK243" s="3">
        <v>0</v>
      </c>
      <c r="AL243" s="3">
        <v>45788</v>
      </c>
      <c r="AM243" s="3">
        <v>45795</v>
      </c>
      <c r="AN243" s="3">
        <v>0</v>
      </c>
      <c r="AO243" s="3">
        <v>45796</v>
      </c>
      <c r="AP243" s="3">
        <v>45792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5160.1499814472227</v>
      </c>
    </row>
    <row r="244" spans="1:56" ht="27.75" customHeight="1" x14ac:dyDescent="0.45">
      <c r="A244" s="3">
        <v>45773</v>
      </c>
      <c r="B244" s="14" t="s">
        <v>137</v>
      </c>
      <c r="C244" s="9" t="s">
        <v>557</v>
      </c>
      <c r="D244" s="13" t="s">
        <v>59</v>
      </c>
      <c r="E244" s="9">
        <v>28</v>
      </c>
      <c r="F244" s="9">
        <v>39</v>
      </c>
      <c r="G244" s="9" t="s">
        <v>60</v>
      </c>
      <c r="H244" s="9">
        <v>0</v>
      </c>
      <c r="I244" s="9">
        <v>105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136</v>
      </c>
      <c r="AA244" s="8">
        <v>5657.85</v>
      </c>
      <c r="AB244" s="8">
        <v>5657.85</v>
      </c>
      <c r="AC244" s="8">
        <v>0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7.75" customHeight="1" x14ac:dyDescent="0.45">
      <c r="A245" s="3" t="s">
        <v>145</v>
      </c>
      <c r="B245" s="14" t="s">
        <v>145</v>
      </c>
      <c r="C245" s="9" t="s">
        <v>113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45807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136</v>
      </c>
      <c r="AA245" s="8">
        <v>13550.900000000001</v>
      </c>
      <c r="AB245" s="8">
        <v>0</v>
      </c>
      <c r="AC245" s="8">
        <v>13550.900000000001</v>
      </c>
      <c r="AD245" s="8">
        <v>0</v>
      </c>
      <c r="AE245" s="8">
        <v>13550.900000000001</v>
      </c>
      <c r="AF245" s="8">
        <v>0</v>
      </c>
      <c r="AG245" s="1">
        <v>0</v>
      </c>
      <c r="AH245" s="1" t="s">
        <v>77</v>
      </c>
      <c r="AI245" s="1">
        <v>1</v>
      </c>
      <c r="AJ245" s="3">
        <v>45807</v>
      </c>
      <c r="AK245" s="3">
        <v>0</v>
      </c>
      <c r="AL245" s="3">
        <v>0</v>
      </c>
      <c r="AM245" s="3">
        <v>0</v>
      </c>
      <c r="AN245" s="3">
        <v>0</v>
      </c>
      <c r="AO245" s="3">
        <v>45806</v>
      </c>
      <c r="AP245" s="3">
        <v>45802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1522.9705944444447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136</v>
      </c>
      <c r="AA246" s="8">
        <v>71840.096350000007</v>
      </c>
      <c r="AB246" s="8">
        <v>12375.85</v>
      </c>
      <c r="AC246" s="8">
        <v>59464.246350000001</v>
      </c>
      <c r="AD246" s="8">
        <v>0</v>
      </c>
      <c r="AE246" s="8">
        <v>13550.900000000001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167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A51-4767-4F6D-AD66-EB277A35B167}">
  <sheetPr>
    <tabColor rgb="FFFFFF00"/>
  </sheetPr>
  <dimension ref="A1:BD252"/>
  <sheetViews>
    <sheetView topLeftCell="A5" zoomScale="80" zoomScaleNormal="80" workbookViewId="0">
      <selection activeCell="AE15" sqref="A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45773</v>
      </c>
      <c r="E3" s="81" t="s">
        <v>52</v>
      </c>
      <c r="F3" s="81"/>
      <c r="G3" s="82">
        <v>10.19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2000</v>
      </c>
      <c r="AC8" s="8">
        <v>5404.0999999999995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321.65203200000002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2000</v>
      </c>
      <c r="AC9" s="8">
        <v>5404.0999999999995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15615</v>
      </c>
      <c r="AC10" s="8">
        <v>2979.0700000000033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193.57334844444466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15615</v>
      </c>
      <c r="AC11" s="8">
        <v>2979.0700000000033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45807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>
        <v>45807</v>
      </c>
      <c r="AK12" s="3">
        <v>0</v>
      </c>
      <c r="AL12" s="3">
        <v>45797</v>
      </c>
      <c r="AM12" s="3">
        <v>45804</v>
      </c>
      <c r="AN12" s="3">
        <v>45805</v>
      </c>
      <c r="AO12" s="3">
        <v>45805</v>
      </c>
      <c r="AP12" s="3">
        <v>45802</v>
      </c>
      <c r="AQ12" s="3">
        <v>45806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45807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126</v>
      </c>
      <c r="AH14" s="1" t="s">
        <v>75</v>
      </c>
      <c r="AI14" s="1">
        <v>4</v>
      </c>
      <c r="AJ14" s="3">
        <v>45807</v>
      </c>
      <c r="AK14" s="3">
        <v>45803</v>
      </c>
      <c r="AL14" s="3">
        <v>45796</v>
      </c>
      <c r="AM14" s="3">
        <v>45804</v>
      </c>
      <c r="AN14" s="3">
        <v>45805</v>
      </c>
      <c r="AO14" s="3">
        <v>45806</v>
      </c>
      <c r="AP14" s="3">
        <v>45802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45769</v>
      </c>
      <c r="B16" s="14" t="s">
        <v>531</v>
      </c>
      <c r="C16" s="9" t="s">
        <v>334</v>
      </c>
      <c r="D16" s="13" t="s">
        <v>310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49.958609759999995</v>
      </c>
      <c r="Q16" s="10">
        <v>0</v>
      </c>
      <c r="R16" s="10">
        <v>49.958609759999995</v>
      </c>
      <c r="S16" s="9" t="s">
        <v>132</v>
      </c>
      <c r="T16" s="12">
        <v>45775</v>
      </c>
      <c r="U16" s="11">
        <v>1500</v>
      </c>
      <c r="V16" s="10">
        <v>0</v>
      </c>
      <c r="W16" s="10">
        <v>1500</v>
      </c>
      <c r="X16" s="10">
        <v>5570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124</v>
      </c>
      <c r="AH16" s="1" t="s">
        <v>72</v>
      </c>
      <c r="AI16" s="1">
        <v>3</v>
      </c>
      <c r="AJ16" s="3">
        <v>45775</v>
      </c>
      <c r="AK16" s="3">
        <v>0</v>
      </c>
      <c r="AL16" s="3">
        <v>45765</v>
      </c>
      <c r="AM16" s="3">
        <v>45772</v>
      </c>
      <c r="AN16" s="3">
        <v>45773</v>
      </c>
      <c r="AO16" s="3">
        <v>45773</v>
      </c>
      <c r="AP16" s="3">
        <v>45770</v>
      </c>
      <c r="AQ16" s="3">
        <v>45774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45755</v>
      </c>
      <c r="B17" s="14" t="s">
        <v>426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45775</v>
      </c>
      <c r="U17" s="11">
        <v>50000</v>
      </c>
      <c r="V17" s="10">
        <v>38178</v>
      </c>
      <c r="W17" s="10">
        <v>11822</v>
      </c>
      <c r="X17" s="10">
        <v>37743</v>
      </c>
      <c r="Y17" s="10">
        <v>12413.1</v>
      </c>
      <c r="Z17" s="9" t="s">
        <v>186</v>
      </c>
      <c r="AA17" s="8">
        <v>10404.66042</v>
      </c>
      <c r="AB17" s="8">
        <v>0</v>
      </c>
      <c r="AC17" s="8">
        <v>10404.66042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419</v>
      </c>
      <c r="AZ17" s="2">
        <v>0</v>
      </c>
      <c r="BA17" s="2">
        <v>0</v>
      </c>
      <c r="BB17" s="2">
        <v>0</v>
      </c>
      <c r="BC17" s="1" t="s">
        <v>104</v>
      </c>
      <c r="BD17" s="56">
        <v>755.60956116800014</v>
      </c>
    </row>
    <row r="18" spans="1:56" ht="27.75" customHeight="1" x14ac:dyDescent="0.45">
      <c r="A18" s="3">
        <v>45755</v>
      </c>
      <c r="B18" s="14" t="s">
        <v>427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45775</v>
      </c>
      <c r="U18" s="11">
        <v>10000</v>
      </c>
      <c r="V18" s="10">
        <v>0</v>
      </c>
      <c r="W18" s="10">
        <v>10000</v>
      </c>
      <c r="X18" s="10">
        <v>41504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45775</v>
      </c>
      <c r="AK18" s="3">
        <v>0</v>
      </c>
      <c r="AL18" s="3">
        <v>45766</v>
      </c>
      <c r="AM18" s="3">
        <v>45773</v>
      </c>
      <c r="AN18" s="3">
        <v>45774</v>
      </c>
      <c r="AO18" s="3">
        <v>45774</v>
      </c>
      <c r="AP18" s="3">
        <v>45770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419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45734</v>
      </c>
      <c r="B19" s="14" t="s">
        <v>374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333.05739839999995</v>
      </c>
      <c r="Q19" s="10">
        <v>0</v>
      </c>
      <c r="R19" s="10">
        <v>333.05739839999995</v>
      </c>
      <c r="S19" s="9" t="s">
        <v>132</v>
      </c>
      <c r="T19" s="12" t="s">
        <v>63</v>
      </c>
      <c r="U19" s="11">
        <v>10000</v>
      </c>
      <c r="V19" s="10">
        <v>0</v>
      </c>
      <c r="W19" s="10">
        <v>10000</v>
      </c>
      <c r="X19" s="10">
        <v>20810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124</v>
      </c>
      <c r="AH19" s="1" t="s">
        <v>72</v>
      </c>
      <c r="AI19" s="1">
        <v>3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 t="e">
        <v>#VALUE!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45754</v>
      </c>
      <c r="B20" s="14" t="s">
        <v>418</v>
      </c>
      <c r="C20" s="9" t="s">
        <v>339</v>
      </c>
      <c r="D20" s="13" t="s">
        <v>255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45775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186</v>
      </c>
      <c r="AA20" s="8">
        <v>17602.2</v>
      </c>
      <c r="AB20" s="8">
        <v>2500</v>
      </c>
      <c r="AC20" s="8">
        <v>15102.2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1096.7553244444446</v>
      </c>
    </row>
    <row r="21" spans="1:56" ht="27.75" customHeight="1" x14ac:dyDescent="0.45">
      <c r="A21" s="3">
        <v>45754</v>
      </c>
      <c r="B21" s="14" t="s">
        <v>418</v>
      </c>
      <c r="C21" s="9" t="s">
        <v>339</v>
      </c>
      <c r="D21" s="13" t="s">
        <v>256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45775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639.15544000000023</v>
      </c>
    </row>
    <row r="22" spans="1:56" ht="27.75" customHeight="1" x14ac:dyDescent="0.45">
      <c r="A22" s="3">
        <v>45769</v>
      </c>
      <c r="B22" s="14" t="s">
        <v>530</v>
      </c>
      <c r="C22" s="9" t="s">
        <v>334</v>
      </c>
      <c r="D22" s="13" t="s">
        <v>219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333.05739839999995</v>
      </c>
      <c r="Q22" s="10">
        <v>0</v>
      </c>
      <c r="R22" s="10">
        <v>333.05739839999995</v>
      </c>
      <c r="S22" s="9" t="s">
        <v>132</v>
      </c>
      <c r="T22" s="12">
        <v>45777</v>
      </c>
      <c r="U22" s="11">
        <v>10000</v>
      </c>
      <c r="V22" s="10">
        <v>0</v>
      </c>
      <c r="W22" s="10">
        <v>10000</v>
      </c>
      <c r="X22" s="10">
        <v>10470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45769</v>
      </c>
      <c r="B23" s="14" t="s">
        <v>530</v>
      </c>
      <c r="C23" s="9" t="s">
        <v>334</v>
      </c>
      <c r="D23" s="13" t="s">
        <v>219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832.6434959999998</v>
      </c>
      <c r="Q23" s="10">
        <v>0</v>
      </c>
      <c r="R23" s="10">
        <v>832.6434959999998</v>
      </c>
      <c r="S23" s="9" t="s">
        <v>132</v>
      </c>
      <c r="T23" s="12">
        <v>45787</v>
      </c>
      <c r="U23" s="11">
        <v>25000</v>
      </c>
      <c r="V23" s="10">
        <v>0</v>
      </c>
      <c r="W23" s="10">
        <v>25000</v>
      </c>
      <c r="X23" s="10">
        <v>0</v>
      </c>
      <c r="Y23" s="10">
        <v>26250</v>
      </c>
      <c r="Z23" s="9" t="s">
        <v>186</v>
      </c>
      <c r="AA23" s="8">
        <v>20605.75</v>
      </c>
      <c r="AB23" s="8">
        <v>0</v>
      </c>
      <c r="AC23" s="8">
        <v>20605.75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45787</v>
      </c>
      <c r="AK23" s="3">
        <v>0</v>
      </c>
      <c r="AL23" s="3">
        <v>45777</v>
      </c>
      <c r="AM23" s="3">
        <v>45784</v>
      </c>
      <c r="AN23" s="3">
        <v>45785</v>
      </c>
      <c r="AO23" s="3">
        <v>45785</v>
      </c>
      <c r="AP23" s="3">
        <v>45782</v>
      </c>
      <c r="AQ23" s="3">
        <v>45786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1496.4353555555558</v>
      </c>
    </row>
    <row r="24" spans="1:56" ht="27.75" customHeight="1" x14ac:dyDescent="0.45">
      <c r="A24" s="3">
        <v>45769</v>
      </c>
      <c r="B24" s="14" t="s">
        <v>531</v>
      </c>
      <c r="C24" s="9" t="s">
        <v>334</v>
      </c>
      <c r="D24" s="13" t="s">
        <v>310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499.5860975999999</v>
      </c>
      <c r="Q24" s="10">
        <v>0</v>
      </c>
      <c r="R24" s="10">
        <v>499.5860975999999</v>
      </c>
      <c r="S24" s="9" t="s">
        <v>132</v>
      </c>
      <c r="T24" s="12">
        <v>45787</v>
      </c>
      <c r="U24" s="11">
        <v>15000</v>
      </c>
      <c r="V24" s="10">
        <v>0</v>
      </c>
      <c r="W24" s="10">
        <v>15000</v>
      </c>
      <c r="X24" s="10">
        <v>0</v>
      </c>
      <c r="Y24" s="10">
        <v>15750</v>
      </c>
      <c r="Z24" s="9" t="s">
        <v>186</v>
      </c>
      <c r="AA24" s="8">
        <v>12363.45</v>
      </c>
      <c r="AB24" s="8">
        <v>0</v>
      </c>
      <c r="AC24" s="8">
        <v>12363.45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45787</v>
      </c>
      <c r="AK24" s="3">
        <v>0</v>
      </c>
      <c r="AL24" s="3">
        <v>45777</v>
      </c>
      <c r="AM24" s="3">
        <v>45784</v>
      </c>
      <c r="AN24" s="3">
        <v>45785</v>
      </c>
      <c r="AO24" s="3">
        <v>45785</v>
      </c>
      <c r="AP24" s="3">
        <v>45782</v>
      </c>
      <c r="AQ24" s="3">
        <v>45786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897.86121333333347</v>
      </c>
    </row>
    <row r="25" spans="1:56" ht="27.75" customHeight="1" x14ac:dyDescent="0.45">
      <c r="A25" s="3">
        <v>45755</v>
      </c>
      <c r="B25" s="14" t="s">
        <v>428</v>
      </c>
      <c r="C25" s="9" t="s">
        <v>146</v>
      </c>
      <c r="D25" s="13" t="s">
        <v>133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186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7.75" customHeight="1" x14ac:dyDescent="0.45">
      <c r="A26" s="3">
        <v>45755</v>
      </c>
      <c r="B26" s="14" t="s">
        <v>427</v>
      </c>
      <c r="C26" s="9" t="s">
        <v>146</v>
      </c>
      <c r="D26" s="13" t="s">
        <v>244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186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7.75" customHeight="1" x14ac:dyDescent="0.45">
      <c r="A27" s="3" t="s">
        <v>145</v>
      </c>
      <c r="B27" s="14" t="s">
        <v>145</v>
      </c>
      <c r="C27" s="9" t="s">
        <v>339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45807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45807</v>
      </c>
      <c r="AK27" s="3">
        <v>0</v>
      </c>
      <c r="AL27" s="3">
        <v>45798</v>
      </c>
      <c r="AM27" s="3">
        <v>45805</v>
      </c>
      <c r="AN27" s="3">
        <v>45806</v>
      </c>
      <c r="AO27" s="3">
        <v>45806</v>
      </c>
      <c r="AP27" s="3">
        <v>45802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146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45807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186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124</v>
      </c>
      <c r="AH28" s="1" t="s">
        <v>74</v>
      </c>
      <c r="AI28" s="1">
        <v>2</v>
      </c>
      <c r="AJ28" s="3">
        <v>45807</v>
      </c>
      <c r="AK28" s="3">
        <v>0</v>
      </c>
      <c r="AL28" s="3">
        <v>45798</v>
      </c>
      <c r="AM28" s="3">
        <v>45805</v>
      </c>
      <c r="AN28" s="3">
        <v>45806</v>
      </c>
      <c r="AO28" s="3">
        <v>45806</v>
      </c>
      <c r="AP28" s="3">
        <v>45802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3195.7771999999995</v>
      </c>
    </row>
    <row r="29" spans="1:56" ht="27.75" customHeight="1" x14ac:dyDescent="0.45">
      <c r="A29" s="3" t="s">
        <v>145</v>
      </c>
      <c r="B29" s="14" t="s">
        <v>145</v>
      </c>
      <c r="C29" s="9" t="s">
        <v>253</v>
      </c>
      <c r="D29" s="13" t="s">
        <v>254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>
        <v>45807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186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124</v>
      </c>
      <c r="AH29" s="1" t="s">
        <v>72</v>
      </c>
      <c r="AI29" s="1">
        <v>3</v>
      </c>
      <c r="AJ29" s="3">
        <v>45807</v>
      </c>
      <c r="AK29" s="3">
        <v>0</v>
      </c>
      <c r="AL29" s="3">
        <v>45797</v>
      </c>
      <c r="AM29" s="3">
        <v>45804</v>
      </c>
      <c r="AN29" s="3">
        <v>45805</v>
      </c>
      <c r="AO29" s="3">
        <v>45805</v>
      </c>
      <c r="AP29" s="3">
        <v>45802</v>
      </c>
      <c r="AQ29" s="3">
        <v>45806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679.73673777777788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186</v>
      </c>
      <c r="AA30" s="8">
        <v>228755.76042000001</v>
      </c>
      <c r="AB30" s="8">
        <v>2500</v>
      </c>
      <c r="AC30" s="8">
        <v>226255.76041999998</v>
      </c>
      <c r="AD30" s="8">
        <v>0</v>
      </c>
      <c r="AE30" s="8">
        <v>0</v>
      </c>
      <c r="AF30" s="8" t="s">
        <v>58</v>
      </c>
      <c r="AG30" s="1" t="s">
        <v>122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45756</v>
      </c>
      <c r="B31" s="14" t="s">
        <v>429</v>
      </c>
      <c r="C31" s="9" t="s">
        <v>73</v>
      </c>
      <c r="D31" s="13" t="s">
        <v>430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45775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431</v>
      </c>
      <c r="AG31" s="1" t="s">
        <v>124</v>
      </c>
      <c r="AH31" s="1" t="s">
        <v>74</v>
      </c>
      <c r="AI31" s="1">
        <v>2</v>
      </c>
      <c r="AJ31" s="3">
        <v>45775</v>
      </c>
      <c r="AK31" s="3">
        <v>0</v>
      </c>
      <c r="AL31" s="3">
        <v>45766</v>
      </c>
      <c r="AM31" s="3">
        <v>45773</v>
      </c>
      <c r="AN31" s="3">
        <v>45774</v>
      </c>
      <c r="AO31" s="3">
        <v>45774</v>
      </c>
      <c r="AP31" s="3">
        <v>45770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45756</v>
      </c>
      <c r="B32" s="14" t="s">
        <v>432</v>
      </c>
      <c r="C32" s="9" t="s">
        <v>73</v>
      </c>
      <c r="D32" s="13" t="s">
        <v>220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45775</v>
      </c>
      <c r="U32" s="11">
        <v>5000</v>
      </c>
      <c r="V32" s="10">
        <v>350</v>
      </c>
      <c r="W32" s="10">
        <v>4650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431</v>
      </c>
      <c r="AG32" s="1" t="s">
        <v>124</v>
      </c>
      <c r="AH32" s="1" t="s">
        <v>74</v>
      </c>
      <c r="AI32" s="1">
        <v>2</v>
      </c>
      <c r="AJ32" s="3">
        <v>45775</v>
      </c>
      <c r="AK32" s="3">
        <v>0</v>
      </c>
      <c r="AL32" s="3">
        <v>45766</v>
      </c>
      <c r="AM32" s="3">
        <v>45773</v>
      </c>
      <c r="AN32" s="3">
        <v>45774</v>
      </c>
      <c r="AO32" s="3">
        <v>45774</v>
      </c>
      <c r="AP32" s="3">
        <v>45770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432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45775</v>
      </c>
      <c r="U33" s="11">
        <v>5000</v>
      </c>
      <c r="V33" s="10">
        <v>5225</v>
      </c>
      <c r="W33" s="10">
        <v>0</v>
      </c>
      <c r="X33" s="10">
        <v>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431</v>
      </c>
      <c r="AG33" s="1" t="s">
        <v>126</v>
      </c>
      <c r="AH33" s="1" t="s">
        <v>74</v>
      </c>
      <c r="AI33" s="1">
        <v>2</v>
      </c>
      <c r="AJ33" s="3">
        <v>45775</v>
      </c>
      <c r="AK33" s="3">
        <v>0</v>
      </c>
      <c r="AL33" s="3">
        <v>45766</v>
      </c>
      <c r="AM33" s="3">
        <v>45773</v>
      </c>
      <c r="AN33" s="3">
        <v>45774</v>
      </c>
      <c r="AO33" s="3">
        <v>45774</v>
      </c>
      <c r="AP33" s="3">
        <v>45770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432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45775</v>
      </c>
      <c r="U34" s="11">
        <v>5000</v>
      </c>
      <c r="V34" s="10">
        <v>0</v>
      </c>
      <c r="W34" s="10">
        <v>5000</v>
      </c>
      <c r="X34" s="10">
        <v>5362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431</v>
      </c>
      <c r="AG34" s="1" t="s">
        <v>123</v>
      </c>
      <c r="AH34" s="1" t="s">
        <v>74</v>
      </c>
      <c r="AI34" s="1">
        <v>2</v>
      </c>
      <c r="AJ34" s="3">
        <v>45775</v>
      </c>
      <c r="AK34" s="3">
        <v>0</v>
      </c>
      <c r="AL34" s="3">
        <v>45766</v>
      </c>
      <c r="AM34" s="3">
        <v>45773</v>
      </c>
      <c r="AN34" s="3">
        <v>45774</v>
      </c>
      <c r="AO34" s="3">
        <v>45774</v>
      </c>
      <c r="AP34" s="3">
        <v>45770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432</v>
      </c>
      <c r="C35" s="9" t="s">
        <v>73</v>
      </c>
      <c r="D35" s="13" t="s">
        <v>433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45775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431</v>
      </c>
      <c r="AG35" s="1" t="s">
        <v>123</v>
      </c>
      <c r="AH35" s="1" t="s">
        <v>74</v>
      </c>
      <c r="AI35" s="1">
        <v>2</v>
      </c>
      <c r="AJ35" s="3">
        <v>45775</v>
      </c>
      <c r="AK35" s="3">
        <v>0</v>
      </c>
      <c r="AL35" s="3">
        <v>45766</v>
      </c>
      <c r="AM35" s="3">
        <v>45773</v>
      </c>
      <c r="AN35" s="3">
        <v>45774</v>
      </c>
      <c r="AO35" s="3">
        <v>45774</v>
      </c>
      <c r="AP35" s="3">
        <v>45770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45776</v>
      </c>
      <c r="U36" s="11">
        <v>15000</v>
      </c>
      <c r="V36" s="10">
        <v>0</v>
      </c>
      <c r="W36" s="10">
        <v>15000</v>
      </c>
      <c r="X36" s="10">
        <v>5600</v>
      </c>
      <c r="Y36" s="10">
        <v>9870</v>
      </c>
      <c r="Z36" s="9" t="s">
        <v>192</v>
      </c>
      <c r="AA36" s="8">
        <v>8686.6857</v>
      </c>
      <c r="AB36" s="8">
        <v>0</v>
      </c>
      <c r="AC36" s="8">
        <v>8686.6857</v>
      </c>
      <c r="AD36" s="8">
        <v>0</v>
      </c>
      <c r="AE36" s="8">
        <v>0</v>
      </c>
      <c r="AF36" s="8" t="s">
        <v>497</v>
      </c>
      <c r="AG36" s="1" t="s">
        <v>123</v>
      </c>
      <c r="AH36" s="1" t="s">
        <v>74</v>
      </c>
      <c r="AI36" s="1">
        <v>2</v>
      </c>
      <c r="AJ36" s="3">
        <v>45776</v>
      </c>
      <c r="AK36" s="3">
        <v>0</v>
      </c>
      <c r="AL36" s="3">
        <v>45767</v>
      </c>
      <c r="AM36" s="3">
        <v>45774</v>
      </c>
      <c r="AN36" s="3">
        <v>45775</v>
      </c>
      <c r="AO36" s="3">
        <v>45775</v>
      </c>
      <c r="AP36" s="3">
        <v>45771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654.31977441600009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225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45776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497</v>
      </c>
      <c r="AG37" s="1" t="s">
        <v>123</v>
      </c>
      <c r="AH37" s="1" t="s">
        <v>74</v>
      </c>
      <c r="AI37" s="1">
        <v>2</v>
      </c>
      <c r="AJ37" s="3">
        <v>45776</v>
      </c>
      <c r="AK37" s="3">
        <v>0</v>
      </c>
      <c r="AL37" s="3">
        <v>45767</v>
      </c>
      <c r="AM37" s="3">
        <v>45774</v>
      </c>
      <c r="AN37" s="3">
        <v>45775</v>
      </c>
      <c r="AO37" s="3">
        <v>45775</v>
      </c>
      <c r="AP37" s="3">
        <v>45771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497</v>
      </c>
      <c r="AG38" s="1" t="s">
        <v>122</v>
      </c>
      <c r="AH38" s="1" t="s">
        <v>74</v>
      </c>
      <c r="AI38" s="1">
        <v>2</v>
      </c>
      <c r="AJ38" s="3">
        <v>45776</v>
      </c>
      <c r="AK38" s="3">
        <v>0</v>
      </c>
      <c r="AL38" s="3">
        <v>45767</v>
      </c>
      <c r="AM38" s="3">
        <v>45774</v>
      </c>
      <c r="AN38" s="3">
        <v>45775</v>
      </c>
      <c r="AO38" s="3">
        <v>45775</v>
      </c>
      <c r="AP38" s="3">
        <v>45771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45756</v>
      </c>
      <c r="B39" s="14" t="s">
        <v>429</v>
      </c>
      <c r="C39" s="9" t="s">
        <v>73</v>
      </c>
      <c r="D39" s="13" t="s">
        <v>434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45777</v>
      </c>
      <c r="U39" s="11">
        <v>5000</v>
      </c>
      <c r="V39" s="10">
        <v>22</v>
      </c>
      <c r="W39" s="10">
        <v>4978</v>
      </c>
      <c r="X39" s="10">
        <v>0</v>
      </c>
      <c r="Y39" s="10">
        <v>5226.9000000000005</v>
      </c>
      <c r="Z39" s="9" t="s">
        <v>192</v>
      </c>
      <c r="AA39" s="8">
        <v>4381.1875799999998</v>
      </c>
      <c r="AB39" s="8">
        <v>0</v>
      </c>
      <c r="AC39" s="8">
        <v>4381.1875799999998</v>
      </c>
      <c r="AD39" s="8">
        <v>0</v>
      </c>
      <c r="AE39" s="8">
        <v>0</v>
      </c>
      <c r="AF39" s="8" t="s">
        <v>435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330.01052047039997</v>
      </c>
    </row>
    <row r="40" spans="1:56" ht="27.75" customHeight="1" x14ac:dyDescent="0.45">
      <c r="A40" s="3">
        <v>45756</v>
      </c>
      <c r="B40" s="14" t="s">
        <v>429</v>
      </c>
      <c r="C40" s="9" t="s">
        <v>73</v>
      </c>
      <c r="D40" s="13" t="s">
        <v>407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45777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435</v>
      </c>
      <c r="AG40" s="1" t="s">
        <v>125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45756</v>
      </c>
      <c r="B41" s="14" t="s">
        <v>429</v>
      </c>
      <c r="C41" s="9" t="s">
        <v>73</v>
      </c>
      <c r="D41" s="13" t="s">
        <v>347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45777</v>
      </c>
      <c r="U41" s="11">
        <v>5000</v>
      </c>
      <c r="V41" s="10">
        <v>5104</v>
      </c>
      <c r="W41" s="10">
        <v>0</v>
      </c>
      <c r="X41" s="10">
        <v>5100</v>
      </c>
      <c r="Y41" s="10">
        <v>0</v>
      </c>
      <c r="Z41" s="9" t="s">
        <v>192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435</v>
      </c>
      <c r="AG41" s="1" t="s">
        <v>123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45756</v>
      </c>
      <c r="B42" s="14" t="s">
        <v>429</v>
      </c>
      <c r="C42" s="9" t="s">
        <v>73</v>
      </c>
      <c r="D42" s="13" t="s">
        <v>224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45777</v>
      </c>
      <c r="U42" s="11">
        <v>5000</v>
      </c>
      <c r="V42" s="10">
        <v>4800</v>
      </c>
      <c r="W42" s="10">
        <v>200</v>
      </c>
      <c r="X42" s="10">
        <v>5000</v>
      </c>
      <c r="Y42" s="10">
        <v>0</v>
      </c>
      <c r="Z42" s="9" t="s">
        <v>192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435</v>
      </c>
      <c r="AG42" s="1" t="s">
        <v>123</v>
      </c>
      <c r="AH42" s="1" t="s">
        <v>74</v>
      </c>
      <c r="AI42" s="1">
        <v>2</v>
      </c>
      <c r="AJ42" s="3">
        <v>45777</v>
      </c>
      <c r="AK42" s="3">
        <v>0</v>
      </c>
      <c r="AL42" s="3">
        <v>45768</v>
      </c>
      <c r="AM42" s="3">
        <v>45775</v>
      </c>
      <c r="AN42" s="3">
        <v>45776</v>
      </c>
      <c r="AO42" s="3">
        <v>45776</v>
      </c>
      <c r="AP42" s="3">
        <v>45772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45756</v>
      </c>
      <c r="B43" s="14" t="s">
        <v>436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45777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192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435</v>
      </c>
      <c r="AG43" s="1" t="s">
        <v>123</v>
      </c>
      <c r="AH43" s="1" t="s">
        <v>77</v>
      </c>
      <c r="AI43" s="1">
        <v>1</v>
      </c>
      <c r="AJ43" s="3">
        <v>45777</v>
      </c>
      <c r="AK43" s="3">
        <v>0</v>
      </c>
      <c r="AL43" s="3">
        <v>0</v>
      </c>
      <c r="AM43" s="3">
        <v>0</v>
      </c>
      <c r="AN43" s="3">
        <v>0</v>
      </c>
      <c r="AO43" s="3">
        <v>45776</v>
      </c>
      <c r="AP43" s="3">
        <v>45772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394.60593333333333</v>
      </c>
    </row>
    <row r="44" spans="1:56" ht="27.75" customHeight="1" x14ac:dyDescent="0.45">
      <c r="A44" s="3">
        <v>45756</v>
      </c>
      <c r="B44" s="14" t="s">
        <v>429</v>
      </c>
      <c r="C44" s="9" t="s">
        <v>73</v>
      </c>
      <c r="D44" s="13" t="s">
        <v>189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437</v>
      </c>
      <c r="AG44" s="1" t="s">
        <v>123</v>
      </c>
      <c r="AH44" s="1" t="s">
        <v>74</v>
      </c>
      <c r="AI44" s="1">
        <v>2</v>
      </c>
      <c r="AJ44" s="3">
        <v>45780</v>
      </c>
      <c r="AK44" s="3">
        <v>0</v>
      </c>
      <c r="AL44" s="3">
        <v>45771</v>
      </c>
      <c r="AM44" s="3">
        <v>45778</v>
      </c>
      <c r="AN44" s="3">
        <v>45779</v>
      </c>
      <c r="AO44" s="3">
        <v>45779</v>
      </c>
      <c r="AP44" s="3">
        <v>45775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45756</v>
      </c>
      <c r="B45" s="14" t="s">
        <v>429</v>
      </c>
      <c r="C45" s="9" t="s">
        <v>73</v>
      </c>
      <c r="D45" s="13" t="s">
        <v>223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437</v>
      </c>
      <c r="AG45" s="1" t="s">
        <v>123</v>
      </c>
      <c r="AH45" s="1" t="s">
        <v>74</v>
      </c>
      <c r="AI45" s="1">
        <v>2</v>
      </c>
      <c r="AJ45" s="3">
        <v>45780</v>
      </c>
      <c r="AK45" s="3">
        <v>0</v>
      </c>
      <c r="AL45" s="3">
        <v>45771</v>
      </c>
      <c r="AM45" s="3">
        <v>45778</v>
      </c>
      <c r="AN45" s="3">
        <v>45779</v>
      </c>
      <c r="AO45" s="3">
        <v>45779</v>
      </c>
      <c r="AP45" s="3">
        <v>45775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662.93796800000007</v>
      </c>
    </row>
    <row r="46" spans="1:56" ht="27.75" customHeight="1" x14ac:dyDescent="0.45">
      <c r="A46" s="3">
        <v>45756</v>
      </c>
      <c r="B46" s="14" t="s">
        <v>432</v>
      </c>
      <c r="C46" s="9" t="s">
        <v>73</v>
      </c>
      <c r="D46" s="13" t="s">
        <v>438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437</v>
      </c>
      <c r="AG46" s="1" t="s">
        <v>123</v>
      </c>
      <c r="AH46" s="1" t="s">
        <v>74</v>
      </c>
      <c r="AI46" s="1">
        <v>2</v>
      </c>
      <c r="AJ46" s="3">
        <v>45780</v>
      </c>
      <c r="AK46" s="3">
        <v>0</v>
      </c>
      <c r="AL46" s="3">
        <v>45771</v>
      </c>
      <c r="AM46" s="3">
        <v>45778</v>
      </c>
      <c r="AN46" s="3">
        <v>45779</v>
      </c>
      <c r="AO46" s="3">
        <v>45779</v>
      </c>
      <c r="AP46" s="3">
        <v>45775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352.51463377777782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223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498</v>
      </c>
      <c r="AG47" s="1" t="s">
        <v>123</v>
      </c>
      <c r="AH47" s="1" t="s">
        <v>74</v>
      </c>
      <c r="AI47" s="1">
        <v>2</v>
      </c>
      <c r="AJ47" s="3">
        <v>45780</v>
      </c>
      <c r="AK47" s="3">
        <v>0</v>
      </c>
      <c r="AL47" s="3">
        <v>45771</v>
      </c>
      <c r="AM47" s="3">
        <v>45778</v>
      </c>
      <c r="AN47" s="3">
        <v>45779</v>
      </c>
      <c r="AO47" s="3">
        <v>45779</v>
      </c>
      <c r="AP47" s="3">
        <v>45775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>
        <v>997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45780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123</v>
      </c>
      <c r="AH48" s="1" t="s">
        <v>74</v>
      </c>
      <c r="AI48" s="1">
        <v>2</v>
      </c>
      <c r="AJ48" s="3">
        <v>45780</v>
      </c>
      <c r="AK48" s="3">
        <v>0</v>
      </c>
      <c r="AL48" s="3">
        <v>45771</v>
      </c>
      <c r="AM48" s="3">
        <v>45778</v>
      </c>
      <c r="AN48" s="3">
        <v>45779</v>
      </c>
      <c r="AO48" s="3">
        <v>45779</v>
      </c>
      <c r="AP48" s="3">
        <v>45775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45780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192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498</v>
      </c>
      <c r="AG49" s="1" t="s">
        <v>123</v>
      </c>
      <c r="AH49" s="1" t="s">
        <v>74</v>
      </c>
      <c r="AI49" s="1">
        <v>2</v>
      </c>
      <c r="AJ49" s="3">
        <v>45780</v>
      </c>
      <c r="AK49" s="3">
        <v>0</v>
      </c>
      <c r="AL49" s="3">
        <v>45771</v>
      </c>
      <c r="AM49" s="3">
        <v>45778</v>
      </c>
      <c r="AN49" s="3">
        <v>45779</v>
      </c>
      <c r="AO49" s="3">
        <v>45779</v>
      </c>
      <c r="AP49" s="3">
        <v>45775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662.93796800000007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224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45783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45783</v>
      </c>
      <c r="AK50" s="3">
        <v>0</v>
      </c>
      <c r="AL50" s="3">
        <v>45774</v>
      </c>
      <c r="AM50" s="3">
        <v>45781</v>
      </c>
      <c r="AN50" s="3">
        <v>45782</v>
      </c>
      <c r="AO50" s="3">
        <v>45782</v>
      </c>
      <c r="AP50" s="3">
        <v>45778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331.46898400000003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 t="s">
        <v>408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45783</v>
      </c>
      <c r="AK51" s="3">
        <v>0</v>
      </c>
      <c r="AL51" s="3">
        <v>45774</v>
      </c>
      <c r="AM51" s="3">
        <v>45781</v>
      </c>
      <c r="AN51" s="3">
        <v>45782</v>
      </c>
      <c r="AO51" s="3">
        <v>45782</v>
      </c>
      <c r="AP51" s="3">
        <v>45778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500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45783</v>
      </c>
      <c r="AK52" s="3">
        <v>0</v>
      </c>
      <c r="AL52" s="3">
        <v>45774</v>
      </c>
      <c r="AM52" s="3">
        <v>45781</v>
      </c>
      <c r="AN52" s="3">
        <v>45782</v>
      </c>
      <c r="AO52" s="3">
        <v>45782</v>
      </c>
      <c r="AP52" s="3">
        <v>45778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241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45783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499</v>
      </c>
      <c r="AG53" s="1" t="s">
        <v>123</v>
      </c>
      <c r="AH53" s="1" t="s">
        <v>74</v>
      </c>
      <c r="AI53" s="1">
        <v>2</v>
      </c>
      <c r="AJ53" s="3">
        <v>45783</v>
      </c>
      <c r="AK53" s="3">
        <v>0</v>
      </c>
      <c r="AL53" s="3">
        <v>45774</v>
      </c>
      <c r="AM53" s="3">
        <v>45781</v>
      </c>
      <c r="AN53" s="3">
        <v>45782</v>
      </c>
      <c r="AO53" s="3">
        <v>45782</v>
      </c>
      <c r="AP53" s="3">
        <v>45778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662.93796800000007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 t="s">
        <v>189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192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501</v>
      </c>
      <c r="AG54" s="1" t="s">
        <v>123</v>
      </c>
      <c r="AH54" s="1" t="s">
        <v>74</v>
      </c>
      <c r="AI54" s="1">
        <v>2</v>
      </c>
      <c r="AJ54" s="3">
        <v>45785</v>
      </c>
      <c r="AK54" s="3">
        <v>0</v>
      </c>
      <c r="AL54" s="3">
        <v>45776</v>
      </c>
      <c r="AM54" s="3">
        <v>45783</v>
      </c>
      <c r="AN54" s="3">
        <v>45784</v>
      </c>
      <c r="AO54" s="3">
        <v>45784</v>
      </c>
      <c r="AP54" s="3">
        <v>45780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662.93796800000007</v>
      </c>
    </row>
    <row r="55" spans="1:56" ht="27.75" customHeight="1" x14ac:dyDescent="0.45">
      <c r="A55" s="3">
        <v>45769</v>
      </c>
      <c r="B55" s="14" t="s">
        <v>496</v>
      </c>
      <c r="C55" s="9" t="s">
        <v>73</v>
      </c>
      <c r="D55" s="13" t="s">
        <v>502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45785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501</v>
      </c>
      <c r="AG55" s="1" t="s">
        <v>123</v>
      </c>
      <c r="AH55" s="1" t="s">
        <v>74</v>
      </c>
      <c r="AI55" s="1">
        <v>2</v>
      </c>
      <c r="AJ55" s="3">
        <v>45785</v>
      </c>
      <c r="AK55" s="3">
        <v>0</v>
      </c>
      <c r="AL55" s="3">
        <v>45776</v>
      </c>
      <c r="AM55" s="3">
        <v>45783</v>
      </c>
      <c r="AN55" s="3">
        <v>45784</v>
      </c>
      <c r="AO55" s="3">
        <v>45784</v>
      </c>
      <c r="AP55" s="3">
        <v>45780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331.46898400000003</v>
      </c>
    </row>
    <row r="56" spans="1:56" ht="27.75" customHeight="1" x14ac:dyDescent="0.45">
      <c r="A56" s="3">
        <v>45769</v>
      </c>
      <c r="B56" s="14" t="s">
        <v>496</v>
      </c>
      <c r="C56" s="9" t="s">
        <v>73</v>
      </c>
      <c r="D56" s="13" t="s">
        <v>249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45785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192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501</v>
      </c>
      <c r="AG56" s="1" t="s">
        <v>123</v>
      </c>
      <c r="AH56" s="1" t="s">
        <v>74</v>
      </c>
      <c r="AI56" s="1">
        <v>2</v>
      </c>
      <c r="AJ56" s="3">
        <v>45785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662.93796800000007</v>
      </c>
    </row>
    <row r="57" spans="1:56" ht="27.75" customHeight="1" x14ac:dyDescent="0.45">
      <c r="A57" s="3">
        <v>45769</v>
      </c>
      <c r="B57" s="14" t="s">
        <v>496</v>
      </c>
      <c r="C57" s="9" t="s">
        <v>73</v>
      </c>
      <c r="D57" s="13" t="s">
        <v>503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155</v>
      </c>
      <c r="T57" s="12">
        <v>45790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504</v>
      </c>
      <c r="AG57" s="1" t="s">
        <v>123</v>
      </c>
      <c r="AH57" s="1" t="s">
        <v>74</v>
      </c>
      <c r="AI57" s="1">
        <v>2</v>
      </c>
      <c r="AJ57" s="3">
        <v>45790</v>
      </c>
      <c r="AK57" s="3">
        <v>0</v>
      </c>
      <c r="AL57" s="3">
        <v>45781</v>
      </c>
      <c r="AM57" s="3">
        <v>45788</v>
      </c>
      <c r="AN57" s="3">
        <v>45789</v>
      </c>
      <c r="AO57" s="3">
        <v>45789</v>
      </c>
      <c r="AP57" s="3">
        <v>45785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193</v>
      </c>
      <c r="BD57" s="56">
        <v>331.46898400000003</v>
      </c>
    </row>
    <row r="58" spans="1:56" ht="27.75" customHeight="1" x14ac:dyDescent="0.45">
      <c r="A58" s="3">
        <v>45769</v>
      </c>
      <c r="B58" s="14" t="s">
        <v>496</v>
      </c>
      <c r="C58" s="9" t="s">
        <v>73</v>
      </c>
      <c r="D58" s="13" t="s">
        <v>228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155</v>
      </c>
      <c r="T58" s="12">
        <v>45790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504</v>
      </c>
      <c r="AG58" s="1" t="s">
        <v>123</v>
      </c>
      <c r="AH58" s="1" t="s">
        <v>74</v>
      </c>
      <c r="AI58" s="1">
        <v>2</v>
      </c>
      <c r="AJ58" s="3">
        <v>45790</v>
      </c>
      <c r="AK58" s="3">
        <v>0</v>
      </c>
      <c r="AL58" s="3">
        <v>45781</v>
      </c>
      <c r="AM58" s="3">
        <v>45788</v>
      </c>
      <c r="AN58" s="3">
        <v>45789</v>
      </c>
      <c r="AO58" s="3">
        <v>45789</v>
      </c>
      <c r="AP58" s="3">
        <v>45785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193</v>
      </c>
      <c r="BD58" s="56">
        <v>331.46898400000003</v>
      </c>
    </row>
    <row r="59" spans="1:56" ht="27.75" customHeight="1" x14ac:dyDescent="0.45">
      <c r="A59" s="3">
        <v>45769</v>
      </c>
      <c r="B59" s="14" t="s">
        <v>496</v>
      </c>
      <c r="C59" s="9" t="s">
        <v>73</v>
      </c>
      <c r="D59" s="13" t="s">
        <v>225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155</v>
      </c>
      <c r="T59" s="12">
        <v>45790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192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504</v>
      </c>
      <c r="AG59" s="1" t="s">
        <v>123</v>
      </c>
      <c r="AH59" s="1" t="s">
        <v>74</v>
      </c>
      <c r="AI59" s="1">
        <v>2</v>
      </c>
      <c r="AJ59" s="3">
        <v>45790</v>
      </c>
      <c r="AK59" s="3">
        <v>0</v>
      </c>
      <c r="AL59" s="3">
        <v>45781</v>
      </c>
      <c r="AM59" s="3">
        <v>45788</v>
      </c>
      <c r="AN59" s="3">
        <v>45789</v>
      </c>
      <c r="AO59" s="3">
        <v>45789</v>
      </c>
      <c r="AP59" s="3">
        <v>45785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193</v>
      </c>
      <c r="BD59" s="56">
        <v>662.93796800000007</v>
      </c>
    </row>
    <row r="60" spans="1:56" ht="27.75" customHeight="1" x14ac:dyDescent="0.45">
      <c r="A60" s="3">
        <v>45769</v>
      </c>
      <c r="B60" s="14" t="s">
        <v>496</v>
      </c>
      <c r="C60" s="9" t="s">
        <v>73</v>
      </c>
      <c r="D60" s="13">
        <v>997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155</v>
      </c>
      <c r="T60" s="12">
        <v>45790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504</v>
      </c>
      <c r="AG60" s="1" t="s">
        <v>123</v>
      </c>
      <c r="AH60" s="1" t="s">
        <v>74</v>
      </c>
      <c r="AI60" s="1">
        <v>2</v>
      </c>
      <c r="AJ60" s="3">
        <v>45790</v>
      </c>
      <c r="AK60" s="3">
        <v>0</v>
      </c>
      <c r="AL60" s="3">
        <v>45781</v>
      </c>
      <c r="AM60" s="3">
        <v>45788</v>
      </c>
      <c r="AN60" s="3">
        <v>45789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193</v>
      </c>
      <c r="BD60" s="56">
        <v>331.46898400000003</v>
      </c>
    </row>
    <row r="61" spans="1:56" ht="27.75" customHeight="1" x14ac:dyDescent="0.45">
      <c r="A61" s="3">
        <v>45769</v>
      </c>
      <c r="B61" s="14" t="s">
        <v>496</v>
      </c>
      <c r="C61" s="9" t="s">
        <v>73</v>
      </c>
      <c r="D61" s="13" t="s">
        <v>267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155</v>
      </c>
      <c r="T61" s="12">
        <v>45792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192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505</v>
      </c>
      <c r="AG61" s="1" t="s">
        <v>125</v>
      </c>
      <c r="AH61" s="1" t="s">
        <v>74</v>
      </c>
      <c r="AI61" s="1">
        <v>2</v>
      </c>
      <c r="AJ61" s="3">
        <v>45792</v>
      </c>
      <c r="AK61" s="3">
        <v>0</v>
      </c>
      <c r="AL61" s="3">
        <v>45783</v>
      </c>
      <c r="AM61" s="3">
        <v>45790</v>
      </c>
      <c r="AN61" s="3">
        <v>45791</v>
      </c>
      <c r="AO61" s="3">
        <v>45791</v>
      </c>
      <c r="AP61" s="3">
        <v>45787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193</v>
      </c>
      <c r="BD61" s="56">
        <v>331.46898400000003</v>
      </c>
    </row>
    <row r="62" spans="1:56" ht="27.75" customHeight="1" x14ac:dyDescent="0.45">
      <c r="A62" s="3">
        <v>45769</v>
      </c>
      <c r="B62" s="14" t="s">
        <v>496</v>
      </c>
      <c r="C62" s="9" t="s">
        <v>73</v>
      </c>
      <c r="D62" s="13" t="s">
        <v>506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155</v>
      </c>
      <c r="T62" s="12">
        <v>45792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192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505</v>
      </c>
      <c r="AG62" s="1" t="s">
        <v>61</v>
      </c>
      <c r="AH62" s="1" t="s">
        <v>74</v>
      </c>
      <c r="AI62" s="1">
        <v>2</v>
      </c>
      <c r="AJ62" s="3">
        <v>45792</v>
      </c>
      <c r="AK62" s="3">
        <v>0</v>
      </c>
      <c r="AL62" s="3">
        <v>45783</v>
      </c>
      <c r="AM62" s="3">
        <v>45790</v>
      </c>
      <c r="AN62" s="3">
        <v>45791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193</v>
      </c>
      <c r="BD62" s="56">
        <v>331.46898400000003</v>
      </c>
    </row>
    <row r="63" spans="1:56" ht="27.75" customHeight="1" x14ac:dyDescent="0.45">
      <c r="A63" s="3">
        <v>45769</v>
      </c>
      <c r="B63" s="14" t="s">
        <v>496</v>
      </c>
      <c r="C63" s="9" t="s">
        <v>73</v>
      </c>
      <c r="D63" s="13" t="s">
        <v>433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155</v>
      </c>
      <c r="T63" s="12">
        <v>45792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192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505</v>
      </c>
      <c r="AG63" s="1" t="s">
        <v>122</v>
      </c>
      <c r="AH63" s="1" t="s">
        <v>74</v>
      </c>
      <c r="AI63" s="1">
        <v>2</v>
      </c>
      <c r="AJ63" s="3">
        <v>45792</v>
      </c>
      <c r="AK63" s="3">
        <v>0</v>
      </c>
      <c r="AL63" s="3">
        <v>45783</v>
      </c>
      <c r="AM63" s="3">
        <v>45790</v>
      </c>
      <c r="AN63" s="3">
        <v>45791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193</v>
      </c>
      <c r="BD63" s="56">
        <v>331.46898400000003</v>
      </c>
    </row>
    <row r="64" spans="1:56" ht="27.75" customHeight="1" x14ac:dyDescent="0.45">
      <c r="A64" s="3">
        <v>45769</v>
      </c>
      <c r="B64" s="14" t="s">
        <v>507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155</v>
      </c>
      <c r="T64" s="12">
        <v>45792</v>
      </c>
      <c r="U64" s="11">
        <v>10000</v>
      </c>
      <c r="V64" s="10">
        <v>0</v>
      </c>
      <c r="W64" s="10">
        <v>10000</v>
      </c>
      <c r="X64" s="10">
        <v>0</v>
      </c>
      <c r="Y64" s="10">
        <v>0</v>
      </c>
      <c r="Z64" s="9" t="s">
        <v>192</v>
      </c>
      <c r="AA64" s="8">
        <v>10477.5</v>
      </c>
      <c r="AB64" s="8">
        <v>0</v>
      </c>
      <c r="AC64" s="8">
        <v>10477.5</v>
      </c>
      <c r="AD64" s="8">
        <v>0</v>
      </c>
      <c r="AE64" s="8">
        <v>0</v>
      </c>
      <c r="AF64" s="8" t="s">
        <v>505</v>
      </c>
      <c r="AG64" s="1" t="s">
        <v>122</v>
      </c>
      <c r="AH64" s="1" t="s">
        <v>77</v>
      </c>
      <c r="AI64" s="1">
        <v>1</v>
      </c>
      <c r="AJ64" s="3">
        <v>45792</v>
      </c>
      <c r="AK64" s="3">
        <v>0</v>
      </c>
      <c r="AL64" s="3">
        <v>0</v>
      </c>
      <c r="AM64" s="3">
        <v>0</v>
      </c>
      <c r="AN64" s="3">
        <v>0</v>
      </c>
      <c r="AO64" s="3">
        <v>45791</v>
      </c>
      <c r="AP64" s="3">
        <v>45787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193</v>
      </c>
      <c r="BD64" s="56">
        <v>789.21186666666665</v>
      </c>
    </row>
    <row r="65" spans="1:56" ht="27.75" customHeight="1" x14ac:dyDescent="0.45">
      <c r="A65" s="3" t="s">
        <v>145</v>
      </c>
      <c r="B65" s="14" t="s">
        <v>145</v>
      </c>
      <c r="C65" s="9" t="s">
        <v>73</v>
      </c>
      <c r="D65" s="13" t="s">
        <v>61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155</v>
      </c>
      <c r="T65" s="12" t="s">
        <v>63</v>
      </c>
      <c r="U65" s="11">
        <v>450000</v>
      </c>
      <c r="V65" s="10">
        <v>0</v>
      </c>
      <c r="W65" s="10">
        <v>450000</v>
      </c>
      <c r="X65" s="10">
        <v>0</v>
      </c>
      <c r="Y65" s="10">
        <v>472500</v>
      </c>
      <c r="Z65" s="9" t="s">
        <v>192</v>
      </c>
      <c r="AA65" s="8">
        <v>396049.49999999994</v>
      </c>
      <c r="AB65" s="8">
        <v>0</v>
      </c>
      <c r="AC65" s="8">
        <v>396049.49999999994</v>
      </c>
      <c r="AD65" s="8">
        <v>0</v>
      </c>
      <c r="AE65" s="8">
        <v>0</v>
      </c>
      <c r="AF65" s="8">
        <v>0</v>
      </c>
      <c r="AG65" s="1" t="s">
        <v>122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193</v>
      </c>
      <c r="BD65" s="56">
        <v>29832.208560000003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30</v>
      </c>
      <c r="G66" s="9">
        <v>0</v>
      </c>
      <c r="H66" s="9">
        <v>0</v>
      </c>
      <c r="I66" s="9">
        <v>63</v>
      </c>
      <c r="J66" s="9" t="s">
        <v>78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192</v>
      </c>
      <c r="AA66" s="8">
        <v>561530.0732799999</v>
      </c>
      <c r="AB66" s="8">
        <v>0</v>
      </c>
      <c r="AC66" s="8">
        <v>561530.0732799999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194</v>
      </c>
      <c r="BD66" s="56">
        <v>0</v>
      </c>
    </row>
    <row r="67" spans="1:56" ht="27.75" customHeight="1" x14ac:dyDescent="0.45">
      <c r="A67" s="3">
        <v>45721</v>
      </c>
      <c r="B67" s="14" t="s">
        <v>353</v>
      </c>
      <c r="C67" s="9" t="s">
        <v>151</v>
      </c>
      <c r="D67" s="13" t="s">
        <v>386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400</v>
      </c>
      <c r="V67" s="10">
        <v>268</v>
      </c>
      <c r="W67" s="10">
        <v>132</v>
      </c>
      <c r="X67" s="10">
        <v>6781</v>
      </c>
      <c r="Y67" s="10">
        <v>0</v>
      </c>
      <c r="Z67" s="9" t="s">
        <v>116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229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34</v>
      </c>
      <c r="G68" s="9" t="s">
        <v>60</v>
      </c>
      <c r="H68" s="9">
        <v>0</v>
      </c>
      <c r="I68" s="9">
        <v>80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116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122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230</v>
      </c>
      <c r="BD68" s="56">
        <v>0</v>
      </c>
    </row>
    <row r="69" spans="1:56" ht="27.75" customHeight="1" x14ac:dyDescent="0.45">
      <c r="A69" s="3">
        <v>45771</v>
      </c>
      <c r="B69" s="14" t="s">
        <v>544</v>
      </c>
      <c r="C69" s="9" t="s">
        <v>191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45775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79</v>
      </c>
      <c r="AA69" s="8">
        <v>8801.1</v>
      </c>
      <c r="AB69" s="8">
        <v>8801.1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77</v>
      </c>
      <c r="AI69" s="1">
        <v>1</v>
      </c>
      <c r="AJ69" s="3">
        <v>45775</v>
      </c>
      <c r="AK69" s="3">
        <v>0</v>
      </c>
      <c r="AL69" s="3">
        <v>0</v>
      </c>
      <c r="AM69" s="3">
        <v>0</v>
      </c>
      <c r="AN69" s="3">
        <v>0</v>
      </c>
      <c r="AO69" s="3">
        <v>45774</v>
      </c>
      <c r="AP69" s="3">
        <v>45770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 t="s">
        <v>145</v>
      </c>
      <c r="B70" s="14" t="s">
        <v>145</v>
      </c>
      <c r="C70" s="9" t="s">
        <v>191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0</v>
      </c>
      <c r="Z70" s="9" t="s">
        <v>150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>
        <v>0</v>
      </c>
      <c r="AG70" s="1" t="s">
        <v>123</v>
      </c>
      <c r="AH70" s="1" t="s">
        <v>77</v>
      </c>
      <c r="AI70" s="1">
        <v>1</v>
      </c>
      <c r="AJ70" s="3">
        <v>45807</v>
      </c>
      <c r="AK70" s="3">
        <v>0</v>
      </c>
      <c r="AL70" s="3">
        <v>0</v>
      </c>
      <c r="AM70" s="3">
        <v>0</v>
      </c>
      <c r="AN70" s="3">
        <v>0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540.28975000000003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150</v>
      </c>
      <c r="AA71" s="8">
        <v>17602.2</v>
      </c>
      <c r="AB71" s="8">
        <v>8801.1</v>
      </c>
      <c r="AC71" s="8">
        <v>8801.1</v>
      </c>
      <c r="AD71" s="8">
        <v>0</v>
      </c>
      <c r="AE71" s="8">
        <v>0</v>
      </c>
      <c r="AF71" s="8" t="s">
        <v>58</v>
      </c>
      <c r="AG71" s="1" t="s">
        <v>125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45772</v>
      </c>
      <c r="B72" s="14" t="s">
        <v>137</v>
      </c>
      <c r="C72" s="9" t="s">
        <v>545</v>
      </c>
      <c r="D72" s="13" t="s">
        <v>546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92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45785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79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0</v>
      </c>
      <c r="AF72" s="8">
        <v>0</v>
      </c>
      <c r="AG72" s="1" t="s">
        <v>122</v>
      </c>
      <c r="AH72" s="1" t="s">
        <v>72</v>
      </c>
      <c r="AI72" s="1">
        <v>3</v>
      </c>
      <c r="AJ72" s="3">
        <v>45785</v>
      </c>
      <c r="AK72" s="3">
        <v>0</v>
      </c>
      <c r="AL72" s="3">
        <v>45775</v>
      </c>
      <c r="AM72" s="3">
        <v>45782</v>
      </c>
      <c r="AN72" s="3">
        <v>45783</v>
      </c>
      <c r="AO72" s="3">
        <v>45783</v>
      </c>
      <c r="AP72" s="3">
        <v>45780</v>
      </c>
      <c r="AQ72" s="3">
        <v>45784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387.24840000000006</v>
      </c>
    </row>
    <row r="73" spans="1:56" ht="27.75" customHeight="1" x14ac:dyDescent="0.45">
      <c r="A73" s="3">
        <v>45772</v>
      </c>
      <c r="B73" s="14" t="s">
        <v>137</v>
      </c>
      <c r="C73" s="9" t="s">
        <v>545</v>
      </c>
      <c r="D73" s="13" t="s">
        <v>547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 t="s">
        <v>92</v>
      </c>
      <c r="M73" s="10">
        <v>21</v>
      </c>
      <c r="N73" s="9">
        <v>40</v>
      </c>
      <c r="O73" s="9">
        <v>40</v>
      </c>
      <c r="P73" s="10">
        <v>103.61785728</v>
      </c>
      <c r="Q73" s="10">
        <v>0</v>
      </c>
      <c r="R73" s="10">
        <v>103.61785728</v>
      </c>
      <c r="S73" s="9" t="s">
        <v>71</v>
      </c>
      <c r="T73" s="12">
        <v>45785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0</v>
      </c>
      <c r="AF73" s="8">
        <v>0</v>
      </c>
      <c r="AG73" s="1" t="s">
        <v>124</v>
      </c>
      <c r="AH73" s="1" t="s">
        <v>72</v>
      </c>
      <c r="AI73" s="1">
        <v>3</v>
      </c>
      <c r="AJ73" s="3">
        <v>45785</v>
      </c>
      <c r="AK73" s="3">
        <v>0</v>
      </c>
      <c r="AL73" s="3">
        <v>45775</v>
      </c>
      <c r="AM73" s="3">
        <v>45782</v>
      </c>
      <c r="AN73" s="3">
        <v>45783</v>
      </c>
      <c r="AO73" s="3">
        <v>45783</v>
      </c>
      <c r="AP73" s="3">
        <v>45780</v>
      </c>
      <c r="AQ73" s="3">
        <v>45784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387.24840000000006</v>
      </c>
    </row>
    <row r="74" spans="1:56" ht="27.75" customHeight="1" x14ac:dyDescent="0.45">
      <c r="A74" s="3">
        <v>45766</v>
      </c>
      <c r="B74" s="14" t="s">
        <v>473</v>
      </c>
      <c r="C74" s="9" t="s">
        <v>86</v>
      </c>
      <c r="D74" s="13" t="s">
        <v>59</v>
      </c>
      <c r="E74" s="9">
        <v>20</v>
      </c>
      <c r="F74" s="9">
        <v>39</v>
      </c>
      <c r="G74" s="9" t="s">
        <v>60</v>
      </c>
      <c r="H74" s="9">
        <v>0</v>
      </c>
      <c r="I74" s="9">
        <v>74</v>
      </c>
      <c r="J74" s="9" t="s">
        <v>57</v>
      </c>
      <c r="K74" s="9">
        <v>3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466</v>
      </c>
      <c r="T74" s="12">
        <v>45792</v>
      </c>
      <c r="U74" s="11">
        <v>5000</v>
      </c>
      <c r="V74" s="10">
        <v>0</v>
      </c>
      <c r="W74" s="10">
        <v>5000</v>
      </c>
      <c r="X74" s="10">
        <v>0</v>
      </c>
      <c r="Y74" s="10">
        <v>0</v>
      </c>
      <c r="Z74" s="9" t="s">
        <v>79</v>
      </c>
      <c r="AA74" s="8">
        <v>5657.85</v>
      </c>
      <c r="AB74" s="8">
        <v>5657.85</v>
      </c>
      <c r="AC74" s="8">
        <v>0</v>
      </c>
      <c r="AD74" s="8">
        <v>0</v>
      </c>
      <c r="AE74" s="8">
        <v>0</v>
      </c>
      <c r="AF74" s="8" t="s">
        <v>467</v>
      </c>
      <c r="AG74" s="1" t="s">
        <v>124</v>
      </c>
      <c r="AH74" s="1" t="s">
        <v>77</v>
      </c>
      <c r="AI74" s="1">
        <v>1</v>
      </c>
      <c r="AJ74" s="3">
        <v>45792</v>
      </c>
      <c r="AK74" s="3">
        <v>0</v>
      </c>
      <c r="AL74" s="3">
        <v>0</v>
      </c>
      <c r="AM74" s="3">
        <v>0</v>
      </c>
      <c r="AN74" s="3">
        <v>0</v>
      </c>
      <c r="AO74" s="3">
        <v>45791</v>
      </c>
      <c r="AP74" s="3">
        <v>45787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16414.75</v>
      </c>
      <c r="AB75" s="8">
        <v>5657.85</v>
      </c>
      <c r="AC75" s="8">
        <v>10756.900000000001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45740</v>
      </c>
      <c r="B76" s="14" t="s">
        <v>384</v>
      </c>
      <c r="C76" s="9" t="s">
        <v>80</v>
      </c>
      <c r="D76" s="13" t="s">
        <v>292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141</v>
      </c>
      <c r="U76" s="11">
        <v>2500</v>
      </c>
      <c r="V76" s="10">
        <v>0</v>
      </c>
      <c r="W76" s="10">
        <v>2500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141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144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45764</v>
      </c>
      <c r="B77" s="14" t="s">
        <v>471</v>
      </c>
      <c r="C77" s="9" t="s">
        <v>86</v>
      </c>
      <c r="D77" s="13" t="s">
        <v>459</v>
      </c>
      <c r="E77" s="9">
        <v>20</v>
      </c>
      <c r="F77" s="9">
        <v>35</v>
      </c>
      <c r="G77" s="9" t="s">
        <v>60</v>
      </c>
      <c r="H77" s="9" t="s">
        <v>66</v>
      </c>
      <c r="I77" s="9">
        <v>90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284</v>
      </c>
      <c r="T77" s="12">
        <v>45775</v>
      </c>
      <c r="U77" s="11">
        <v>3000</v>
      </c>
      <c r="V77" s="10">
        <v>0</v>
      </c>
      <c r="W77" s="10">
        <v>3000</v>
      </c>
      <c r="X77" s="10">
        <v>3335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270</v>
      </c>
      <c r="AG77" s="1" t="s">
        <v>124</v>
      </c>
      <c r="AH77" s="1" t="s">
        <v>75</v>
      </c>
      <c r="AI77" s="1">
        <v>4</v>
      </c>
      <c r="AJ77" s="3">
        <v>45775</v>
      </c>
      <c r="AK77" s="3">
        <v>45771</v>
      </c>
      <c r="AL77" s="3">
        <v>45764</v>
      </c>
      <c r="AM77" s="3">
        <v>45772</v>
      </c>
      <c r="AN77" s="3">
        <v>45773</v>
      </c>
      <c r="AO77" s="3">
        <v>45774</v>
      </c>
      <c r="AP77" s="3">
        <v>45770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45764</v>
      </c>
      <c r="B78" s="14" t="s">
        <v>471</v>
      </c>
      <c r="C78" s="9" t="s">
        <v>86</v>
      </c>
      <c r="D78" s="13" t="s">
        <v>460</v>
      </c>
      <c r="E78" s="9">
        <v>20</v>
      </c>
      <c r="F78" s="9">
        <v>35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284</v>
      </c>
      <c r="T78" s="12">
        <v>45775</v>
      </c>
      <c r="U78" s="11">
        <v>3000</v>
      </c>
      <c r="V78" s="10">
        <v>0</v>
      </c>
      <c r="W78" s="10">
        <v>3000</v>
      </c>
      <c r="X78" s="10">
        <v>3300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270</v>
      </c>
      <c r="AG78" s="1" t="s">
        <v>124</v>
      </c>
      <c r="AH78" s="1" t="s">
        <v>75</v>
      </c>
      <c r="AI78" s="1">
        <v>4</v>
      </c>
      <c r="AJ78" s="3">
        <v>45775</v>
      </c>
      <c r="AK78" s="3">
        <v>45771</v>
      </c>
      <c r="AL78" s="3">
        <v>45764</v>
      </c>
      <c r="AM78" s="3">
        <v>45772</v>
      </c>
      <c r="AN78" s="3">
        <v>45773</v>
      </c>
      <c r="AO78" s="3">
        <v>45774</v>
      </c>
      <c r="AP78" s="3">
        <v>45770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45764</v>
      </c>
      <c r="B79" s="14" t="s">
        <v>471</v>
      </c>
      <c r="C79" s="9" t="s">
        <v>86</v>
      </c>
      <c r="D79" s="13" t="s">
        <v>461</v>
      </c>
      <c r="E79" s="9">
        <v>20</v>
      </c>
      <c r="F79" s="9">
        <v>35</v>
      </c>
      <c r="G79" s="9" t="s">
        <v>60</v>
      </c>
      <c r="H79" s="9" t="s">
        <v>66</v>
      </c>
      <c r="I79" s="9">
        <v>90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284</v>
      </c>
      <c r="T79" s="12">
        <v>45775</v>
      </c>
      <c r="U79" s="11">
        <v>3000</v>
      </c>
      <c r="V79" s="10">
        <v>3106</v>
      </c>
      <c r="W79" s="10">
        <v>0</v>
      </c>
      <c r="X79" s="10">
        <v>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270</v>
      </c>
      <c r="AG79" s="1" t="s">
        <v>123</v>
      </c>
      <c r="AH79" s="1" t="s">
        <v>75</v>
      </c>
      <c r="AI79" s="1">
        <v>4</v>
      </c>
      <c r="AJ79" s="3">
        <v>45775</v>
      </c>
      <c r="AK79" s="3">
        <v>45771</v>
      </c>
      <c r="AL79" s="3">
        <v>45764</v>
      </c>
      <c r="AM79" s="3">
        <v>45772</v>
      </c>
      <c r="AN79" s="3">
        <v>45773</v>
      </c>
      <c r="AO79" s="3">
        <v>45774</v>
      </c>
      <c r="AP79" s="3">
        <v>45770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45764</v>
      </c>
      <c r="B80" s="14" t="s">
        <v>472</v>
      </c>
      <c r="C80" s="9" t="s">
        <v>86</v>
      </c>
      <c r="D80" s="13" t="s">
        <v>462</v>
      </c>
      <c r="E80" s="9">
        <v>20</v>
      </c>
      <c r="F80" s="9">
        <v>35</v>
      </c>
      <c r="G80" s="9" t="s">
        <v>60</v>
      </c>
      <c r="H80" s="9" t="s">
        <v>66</v>
      </c>
      <c r="I80" s="9">
        <v>90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284</v>
      </c>
      <c r="T80" s="12">
        <v>45775</v>
      </c>
      <c r="U80" s="11">
        <v>3000</v>
      </c>
      <c r="V80" s="10">
        <v>0</v>
      </c>
      <c r="W80" s="10">
        <v>3000</v>
      </c>
      <c r="X80" s="10">
        <v>3300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270</v>
      </c>
      <c r="AG80" s="1" t="s">
        <v>123</v>
      </c>
      <c r="AH80" s="1" t="s">
        <v>75</v>
      </c>
      <c r="AI80" s="1">
        <v>4</v>
      </c>
      <c r="AJ80" s="3">
        <v>45775</v>
      </c>
      <c r="AK80" s="3">
        <v>45771</v>
      </c>
      <c r="AL80" s="3">
        <v>45764</v>
      </c>
      <c r="AM80" s="3">
        <v>45772</v>
      </c>
      <c r="AN80" s="3">
        <v>45773</v>
      </c>
      <c r="AO80" s="3">
        <v>45774</v>
      </c>
      <c r="AP80" s="3">
        <v>45770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45777</v>
      </c>
      <c r="U81" s="11">
        <v>9920</v>
      </c>
      <c r="V81" s="10">
        <v>0</v>
      </c>
      <c r="W81" s="10">
        <v>9920</v>
      </c>
      <c r="X81" s="10">
        <v>21495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271</v>
      </c>
      <c r="AG81" s="1" t="s">
        <v>124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45766</v>
      </c>
      <c r="B82" s="14" t="s">
        <v>480</v>
      </c>
      <c r="C82" s="9" t="s">
        <v>151</v>
      </c>
      <c r="D82" s="13" t="s">
        <v>221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45777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 t="s">
        <v>271</v>
      </c>
      <c r="AG82" s="1" t="s">
        <v>124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45766</v>
      </c>
      <c r="B83" s="14" t="s">
        <v>480</v>
      </c>
      <c r="C83" s="9" t="s">
        <v>151</v>
      </c>
      <c r="D83" s="13" t="s">
        <v>131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45777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 t="s">
        <v>271</v>
      </c>
      <c r="AG83" s="1" t="s">
        <v>124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45766</v>
      </c>
      <c r="B84" s="14" t="s">
        <v>481</v>
      </c>
      <c r="C84" s="9" t="s">
        <v>151</v>
      </c>
      <c r="D84" s="13" t="s">
        <v>463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45777</v>
      </c>
      <c r="U84" s="11">
        <v>5040</v>
      </c>
      <c r="V84" s="10">
        <v>0</v>
      </c>
      <c r="W84" s="10">
        <v>5040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271</v>
      </c>
      <c r="AG84" s="1" t="s">
        <v>123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45766</v>
      </c>
      <c r="B85" s="14" t="s">
        <v>481</v>
      </c>
      <c r="C85" s="9" t="s">
        <v>151</v>
      </c>
      <c r="D85" s="13" t="s">
        <v>159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5040</v>
      </c>
      <c r="V85" s="10">
        <v>0</v>
      </c>
      <c r="W85" s="10">
        <v>5040</v>
      </c>
      <c r="X85" s="10">
        <v>5900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271</v>
      </c>
      <c r="AG85" s="1" t="s">
        <v>126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45611</v>
      </c>
      <c r="B86" s="14" t="s">
        <v>234</v>
      </c>
      <c r="C86" s="9" t="s">
        <v>151</v>
      </c>
      <c r="D86" s="13" t="s">
        <v>159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45777</v>
      </c>
      <c r="U86" s="11">
        <v>2320</v>
      </c>
      <c r="V86" s="10">
        <v>0</v>
      </c>
      <c r="W86" s="10">
        <v>2320</v>
      </c>
      <c r="X86" s="10">
        <v>2365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45766</v>
      </c>
      <c r="B87" s="14" t="s">
        <v>482</v>
      </c>
      <c r="C87" s="9" t="s">
        <v>151</v>
      </c>
      <c r="D87" s="13" t="s">
        <v>140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45777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52387.500000000007</v>
      </c>
      <c r="AB87" s="8">
        <v>52387.500000000007</v>
      </c>
      <c r="AC87" s="8">
        <v>0</v>
      </c>
      <c r="AD87" s="8">
        <v>0</v>
      </c>
      <c r="AE87" s="8">
        <v>52387.500000000007</v>
      </c>
      <c r="AF87" s="8" t="s">
        <v>271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469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45766</v>
      </c>
      <c r="B88" s="14" t="s">
        <v>483</v>
      </c>
      <c r="C88" s="9" t="s">
        <v>151</v>
      </c>
      <c r="D88" s="13" t="s">
        <v>160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20000</v>
      </c>
      <c r="V88" s="10">
        <v>0</v>
      </c>
      <c r="W88" s="10">
        <v>20000</v>
      </c>
      <c r="X88" s="10">
        <v>16344</v>
      </c>
      <c r="Y88" s="10">
        <v>3838.8</v>
      </c>
      <c r="Z88" s="9" t="s">
        <v>81</v>
      </c>
      <c r="AA88" s="8">
        <v>4022.1027000000008</v>
      </c>
      <c r="AB88" s="8">
        <v>4022.1027000000008</v>
      </c>
      <c r="AC88" s="8">
        <v>0</v>
      </c>
      <c r="AD88" s="8">
        <v>4022.1027000000008</v>
      </c>
      <c r="AE88" s="8">
        <v>0</v>
      </c>
      <c r="AF88" s="8" t="s">
        <v>271</v>
      </c>
      <c r="AG88" s="1" t="s">
        <v>123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306</v>
      </c>
      <c r="C89" s="9" t="s">
        <v>151</v>
      </c>
      <c r="D89" s="13" t="s">
        <v>160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45777</v>
      </c>
      <c r="U89" s="11">
        <v>811</v>
      </c>
      <c r="V89" s="10">
        <v>0</v>
      </c>
      <c r="W89" s="10">
        <v>811</v>
      </c>
      <c r="X89" s="10">
        <v>0</v>
      </c>
      <c r="Y89" s="10">
        <v>851.55000000000007</v>
      </c>
      <c r="Z89" s="9" t="s">
        <v>81</v>
      </c>
      <c r="AA89" s="8">
        <v>849.72525000000007</v>
      </c>
      <c r="AB89" s="8">
        <v>849.72525000000007</v>
      </c>
      <c r="AC89" s="8">
        <v>0</v>
      </c>
      <c r="AD89" s="8">
        <v>849.72525000000007</v>
      </c>
      <c r="AE89" s="8">
        <v>0</v>
      </c>
      <c r="AF89" s="8" t="s">
        <v>271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45721</v>
      </c>
      <c r="B90" s="14" t="s">
        <v>355</v>
      </c>
      <c r="C90" s="9" t="s">
        <v>151</v>
      </c>
      <c r="D90" s="13" t="s">
        <v>160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45777</v>
      </c>
      <c r="U90" s="11">
        <v>175</v>
      </c>
      <c r="V90" s="10">
        <v>0</v>
      </c>
      <c r="W90" s="10">
        <v>175</v>
      </c>
      <c r="X90" s="10">
        <v>0</v>
      </c>
      <c r="Y90" s="10">
        <v>183.75</v>
      </c>
      <c r="Z90" s="9" t="s">
        <v>81</v>
      </c>
      <c r="AA90" s="8">
        <v>183.35625000000002</v>
      </c>
      <c r="AB90" s="8">
        <v>183.35625000000002</v>
      </c>
      <c r="AC90" s="8">
        <v>0</v>
      </c>
      <c r="AD90" s="8">
        <v>183.35625000000002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45766</v>
      </c>
      <c r="B91" s="14" t="s">
        <v>483</v>
      </c>
      <c r="C91" s="9" t="s">
        <v>151</v>
      </c>
      <c r="D91" s="13" t="s">
        <v>304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 t="s">
        <v>271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791.63333333333321</v>
      </c>
    </row>
    <row r="92" spans="1:56" ht="27.75" customHeight="1" x14ac:dyDescent="0.45">
      <c r="A92" s="3">
        <v>45721</v>
      </c>
      <c r="B92" s="14" t="s">
        <v>353</v>
      </c>
      <c r="C92" s="9" t="s">
        <v>151</v>
      </c>
      <c r="D92" s="13" t="s">
        <v>304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395</v>
      </c>
      <c r="V92" s="10">
        <v>0</v>
      </c>
      <c r="W92" s="10">
        <v>395</v>
      </c>
      <c r="X92" s="10">
        <v>0</v>
      </c>
      <c r="Y92" s="10">
        <v>414.75</v>
      </c>
      <c r="Z92" s="9" t="s">
        <v>81</v>
      </c>
      <c r="AA92" s="8">
        <v>413.86125000000004</v>
      </c>
      <c r="AB92" s="8">
        <v>0</v>
      </c>
      <c r="AC92" s="8">
        <v>413.86125000000004</v>
      </c>
      <c r="AD92" s="8">
        <v>0</v>
      </c>
      <c r="AE92" s="8">
        <v>413.86125000000004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31.269516666666668</v>
      </c>
    </row>
    <row r="93" spans="1:56" ht="27.75" customHeight="1" x14ac:dyDescent="0.45">
      <c r="A93" s="3">
        <v>45766</v>
      </c>
      <c r="B93" s="14" t="s">
        <v>484</v>
      </c>
      <c r="C93" s="9" t="s">
        <v>151</v>
      </c>
      <c r="D93" s="13" t="s">
        <v>161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470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45777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 t="s">
        <v>271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7.75" customHeight="1" x14ac:dyDescent="0.45">
      <c r="A94" s="3">
        <v>45721</v>
      </c>
      <c r="B94" s="14" t="s">
        <v>356</v>
      </c>
      <c r="C94" s="9" t="s">
        <v>151</v>
      </c>
      <c r="D94" s="13" t="s">
        <v>161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45777</v>
      </c>
      <c r="U94" s="11">
        <v>235</v>
      </c>
      <c r="V94" s="10">
        <v>0</v>
      </c>
      <c r="W94" s="10">
        <v>235</v>
      </c>
      <c r="X94" s="10">
        <v>0</v>
      </c>
      <c r="Y94" s="10">
        <v>246.75</v>
      </c>
      <c r="Z94" s="9" t="s">
        <v>81</v>
      </c>
      <c r="AA94" s="8">
        <v>246.22125000000003</v>
      </c>
      <c r="AB94" s="8">
        <v>0</v>
      </c>
      <c r="AC94" s="8">
        <v>246.22125000000003</v>
      </c>
      <c r="AD94" s="8">
        <v>0</v>
      </c>
      <c r="AE94" s="8">
        <v>246.22125000000003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18.60338333333333</v>
      </c>
    </row>
    <row r="95" spans="1:56" ht="27.75" customHeight="1" x14ac:dyDescent="0.45">
      <c r="A95" s="3">
        <v>45766</v>
      </c>
      <c r="B95" s="14" t="s">
        <v>484</v>
      </c>
      <c r="C95" s="9" t="s">
        <v>151</v>
      </c>
      <c r="D95" s="13" t="s">
        <v>464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470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271</v>
      </c>
      <c r="AG95" s="1" t="s">
        <v>123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398.98320000000001</v>
      </c>
    </row>
    <row r="96" spans="1:56" ht="27.75" customHeight="1" x14ac:dyDescent="0.45">
      <c r="A96" s="3">
        <v>45766</v>
      </c>
      <c r="B96" s="14" t="s">
        <v>484</v>
      </c>
      <c r="C96" s="9" t="s">
        <v>151</v>
      </c>
      <c r="D96" s="13" t="s">
        <v>465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470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271</v>
      </c>
      <c r="AG96" s="1" t="s">
        <v>123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398.98320000000001</v>
      </c>
    </row>
    <row r="97" spans="1:56" ht="27.75" customHeight="1" x14ac:dyDescent="0.45">
      <c r="A97" s="3">
        <v>45756</v>
      </c>
      <c r="B97" s="14" t="s">
        <v>441</v>
      </c>
      <c r="C97" s="9" t="s">
        <v>111</v>
      </c>
      <c r="D97" s="13" t="s">
        <v>381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45784</v>
      </c>
      <c r="U97" s="11">
        <v>6000</v>
      </c>
      <c r="V97" s="10">
        <v>5895</v>
      </c>
      <c r="W97" s="10">
        <v>105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45784</v>
      </c>
      <c r="AK97" s="3">
        <v>45780</v>
      </c>
      <c r="AL97" s="3">
        <v>45773</v>
      </c>
      <c r="AM97" s="3">
        <v>45781</v>
      </c>
      <c r="AN97" s="3">
        <v>45782</v>
      </c>
      <c r="AO97" s="3">
        <v>45783</v>
      </c>
      <c r="AP97" s="3">
        <v>45779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45771</v>
      </c>
      <c r="B98" s="14" t="s">
        <v>548</v>
      </c>
      <c r="C98" s="9" t="s">
        <v>154</v>
      </c>
      <c r="D98" s="13" t="s">
        <v>532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45784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45784</v>
      </c>
      <c r="AK98" s="3">
        <v>45780</v>
      </c>
      <c r="AL98" s="3">
        <v>45773</v>
      </c>
      <c r="AM98" s="3">
        <v>45781</v>
      </c>
      <c r="AN98" s="3">
        <v>45782</v>
      </c>
      <c r="AO98" s="3">
        <v>45783</v>
      </c>
      <c r="AP98" s="3">
        <v>45779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7.75" customHeight="1" x14ac:dyDescent="0.45">
      <c r="A99" s="3">
        <v>45720</v>
      </c>
      <c r="B99" s="14" t="s">
        <v>348</v>
      </c>
      <c r="C99" s="9" t="s">
        <v>111</v>
      </c>
      <c r="D99" s="13" t="s">
        <v>341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45789</v>
      </c>
      <c r="U99" s="11">
        <v>5297</v>
      </c>
      <c r="V99" s="10">
        <v>0</v>
      </c>
      <c r="W99" s="10">
        <v>5297</v>
      </c>
      <c r="X99" s="10">
        <v>0</v>
      </c>
      <c r="Y99" s="10">
        <v>5561.85</v>
      </c>
      <c r="Z99" s="9" t="s">
        <v>81</v>
      </c>
      <c r="AA99" s="8">
        <v>5845.9281099999989</v>
      </c>
      <c r="AB99" s="8">
        <v>0</v>
      </c>
      <c r="AC99" s="8">
        <v>5845.9281099999989</v>
      </c>
      <c r="AD99" s="8">
        <v>0</v>
      </c>
      <c r="AE99" s="8">
        <v>5845.9281099999989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45789</v>
      </c>
      <c r="AK99" s="3">
        <v>45785</v>
      </c>
      <c r="AL99" s="3">
        <v>45778</v>
      </c>
      <c r="AM99" s="3">
        <v>45786</v>
      </c>
      <c r="AN99" s="3">
        <v>45787</v>
      </c>
      <c r="AO99" s="3">
        <v>45788</v>
      </c>
      <c r="AP99" s="3">
        <v>45784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441.69234608888883</v>
      </c>
    </row>
    <row r="100" spans="1:56" ht="27.75" customHeight="1" x14ac:dyDescent="0.45">
      <c r="A100" s="3">
        <v>45712</v>
      </c>
      <c r="B100" s="14" t="s">
        <v>337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45789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45789</v>
      </c>
      <c r="AK100" s="3">
        <v>45785</v>
      </c>
      <c r="AL100" s="3">
        <v>45778</v>
      </c>
      <c r="AM100" s="3">
        <v>45786</v>
      </c>
      <c r="AN100" s="3">
        <v>45787</v>
      </c>
      <c r="AO100" s="3">
        <v>45788</v>
      </c>
      <c r="AP100" s="3">
        <v>45784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7.75" customHeight="1" x14ac:dyDescent="0.45">
      <c r="A101" s="3">
        <v>45752</v>
      </c>
      <c r="B101" s="14" t="s">
        <v>414</v>
      </c>
      <c r="C101" s="9" t="s">
        <v>80</v>
      </c>
      <c r="D101" s="13" t="s">
        <v>415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45790</v>
      </c>
      <c r="AK101" s="3">
        <v>45786</v>
      </c>
      <c r="AL101" s="3">
        <v>45779</v>
      </c>
      <c r="AM101" s="3">
        <v>45787</v>
      </c>
      <c r="AN101" s="3">
        <v>45788</v>
      </c>
      <c r="AO101" s="3">
        <v>45789</v>
      </c>
      <c r="AP101" s="3">
        <v>45785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7.75" customHeight="1" x14ac:dyDescent="0.45">
      <c r="A102" s="3">
        <v>45756</v>
      </c>
      <c r="B102" s="14" t="s">
        <v>440</v>
      </c>
      <c r="C102" s="9" t="s">
        <v>111</v>
      </c>
      <c r="D102" s="13" t="s">
        <v>380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45791</v>
      </c>
      <c r="U102" s="11">
        <v>5000</v>
      </c>
      <c r="V102" s="10">
        <v>5021</v>
      </c>
      <c r="W102" s="10">
        <v>0</v>
      </c>
      <c r="X102" s="10">
        <v>10500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45791</v>
      </c>
      <c r="AK102" s="3">
        <v>45787</v>
      </c>
      <c r="AL102" s="3">
        <v>45780</v>
      </c>
      <c r="AM102" s="3">
        <v>45788</v>
      </c>
      <c r="AN102" s="3">
        <v>45789</v>
      </c>
      <c r="AO102" s="3">
        <v>45790</v>
      </c>
      <c r="AP102" s="3">
        <v>45786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45756</v>
      </c>
      <c r="B103" s="14" t="s">
        <v>443</v>
      </c>
      <c r="C103" s="9" t="s">
        <v>80</v>
      </c>
      <c r="D103" s="13" t="s">
        <v>444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45792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81</v>
      </c>
      <c r="AA103" s="8">
        <v>6454.14</v>
      </c>
      <c r="AB103" s="8">
        <v>6454.14</v>
      </c>
      <c r="AC103" s="8">
        <v>0</v>
      </c>
      <c r="AD103" s="8">
        <v>0</v>
      </c>
      <c r="AE103" s="8">
        <v>6454.14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45792</v>
      </c>
      <c r="AK103" s="3">
        <v>45788</v>
      </c>
      <c r="AL103" s="3">
        <v>45781</v>
      </c>
      <c r="AM103" s="3">
        <v>45789</v>
      </c>
      <c r="AN103" s="3">
        <v>45790</v>
      </c>
      <c r="AO103" s="3">
        <v>45791</v>
      </c>
      <c r="AP103" s="3">
        <v>45787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 t="s">
        <v>263</v>
      </c>
      <c r="C104" s="9" t="s">
        <v>80</v>
      </c>
      <c r="D104" s="13" t="s">
        <v>421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>
        <v>45794</v>
      </c>
      <c r="AK104" s="3">
        <v>45790</v>
      </c>
      <c r="AL104" s="3">
        <v>45783</v>
      </c>
      <c r="AM104" s="3">
        <v>45791</v>
      </c>
      <c r="AN104" s="3">
        <v>45792</v>
      </c>
      <c r="AO104" s="3">
        <v>45793</v>
      </c>
      <c r="AP104" s="3">
        <v>45789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7.75" customHeight="1" x14ac:dyDescent="0.45">
      <c r="A105" s="3">
        <v>45720</v>
      </c>
      <c r="B105" s="14" t="s">
        <v>350</v>
      </c>
      <c r="C105" s="9" t="s">
        <v>111</v>
      </c>
      <c r="D105" s="13" t="s">
        <v>344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45798</v>
      </c>
      <c r="U105" s="11">
        <v>3000</v>
      </c>
      <c r="V105" s="10">
        <v>3047</v>
      </c>
      <c r="W105" s="10">
        <v>0</v>
      </c>
      <c r="X105" s="10">
        <v>5300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45798</v>
      </c>
      <c r="AK105" s="3">
        <v>45794</v>
      </c>
      <c r="AL105" s="3">
        <v>45787</v>
      </c>
      <c r="AM105" s="3">
        <v>45795</v>
      </c>
      <c r="AN105" s="3">
        <v>45796</v>
      </c>
      <c r="AO105" s="3">
        <v>45797</v>
      </c>
      <c r="AP105" s="3">
        <v>45793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45756</v>
      </c>
      <c r="B106" s="14" t="s">
        <v>442</v>
      </c>
      <c r="C106" s="9" t="s">
        <v>111</v>
      </c>
      <c r="D106" s="13" t="s">
        <v>420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7.75" customHeight="1" x14ac:dyDescent="0.45">
      <c r="A107" s="3">
        <v>45721</v>
      </c>
      <c r="B107" s="14" t="s">
        <v>354</v>
      </c>
      <c r="C107" s="9" t="s">
        <v>151</v>
      </c>
      <c r="D107" s="13" t="s">
        <v>342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971</v>
      </c>
      <c r="V107" s="10">
        <v>0</v>
      </c>
      <c r="W107" s="10">
        <v>971</v>
      </c>
      <c r="X107" s="10">
        <v>10610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45721</v>
      </c>
      <c r="B108" s="14" t="s">
        <v>354</v>
      </c>
      <c r="C108" s="9" t="s">
        <v>151</v>
      </c>
      <c r="D108" s="13" t="s">
        <v>303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111</v>
      </c>
      <c r="V108" s="10">
        <v>0</v>
      </c>
      <c r="W108" s="10">
        <v>111</v>
      </c>
      <c r="X108" s="10">
        <v>5600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45611</v>
      </c>
      <c r="B109" s="14" t="s">
        <v>237</v>
      </c>
      <c r="C109" s="9" t="s">
        <v>151</v>
      </c>
      <c r="D109" s="13" t="s">
        <v>131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67</v>
      </c>
      <c r="V109" s="10">
        <v>67</v>
      </c>
      <c r="W109" s="10">
        <v>0</v>
      </c>
      <c r="X109" s="10">
        <v>80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45721</v>
      </c>
      <c r="B110" s="14" t="s">
        <v>356</v>
      </c>
      <c r="C110" s="9" t="s">
        <v>151</v>
      </c>
      <c r="D110" s="13" t="s">
        <v>343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734</v>
      </c>
      <c r="V110" s="10">
        <v>0</v>
      </c>
      <c r="W110" s="10">
        <v>734</v>
      </c>
      <c r="X110" s="10">
        <v>5520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144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45769</v>
      </c>
      <c r="B111" s="14" t="s">
        <v>533</v>
      </c>
      <c r="C111" s="9" t="s">
        <v>80</v>
      </c>
      <c r="D111" s="13" t="s">
        <v>508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144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243.82306666666665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150000</v>
      </c>
      <c r="V112" s="10">
        <v>0</v>
      </c>
      <c r="W112" s="10">
        <v>150000</v>
      </c>
      <c r="X112" s="10">
        <v>0</v>
      </c>
      <c r="Y112" s="10">
        <v>157500</v>
      </c>
      <c r="Z112" s="9" t="s">
        <v>81</v>
      </c>
      <c r="AA112" s="8">
        <v>157162.5</v>
      </c>
      <c r="AB112" s="8">
        <v>0</v>
      </c>
      <c r="AC112" s="8">
        <v>157162.5</v>
      </c>
      <c r="AD112" s="8">
        <v>0</v>
      </c>
      <c r="AE112" s="8">
        <v>157162.5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45807</v>
      </c>
      <c r="AK112" s="3">
        <v>45803</v>
      </c>
      <c r="AL112" s="3">
        <v>45796</v>
      </c>
      <c r="AM112" s="3">
        <v>45804</v>
      </c>
      <c r="AN112" s="3">
        <v>45805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11874.499999999998</v>
      </c>
    </row>
    <row r="113" spans="1:56" ht="27.75" customHeight="1" x14ac:dyDescent="0.45">
      <c r="A113" s="3" t="s">
        <v>145</v>
      </c>
      <c r="B113" s="14" t="s">
        <v>145</v>
      </c>
      <c r="C113" s="9" t="s">
        <v>80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45807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45807</v>
      </c>
      <c r="AK113" s="3">
        <v>45803</v>
      </c>
      <c r="AL113" s="3">
        <v>45796</v>
      </c>
      <c r="AM113" s="3">
        <v>45804</v>
      </c>
      <c r="AN113" s="3">
        <v>45805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1667.7075555555555</v>
      </c>
    </row>
    <row r="114" spans="1:56" ht="27.75" customHeight="1" x14ac:dyDescent="0.45">
      <c r="A114" s="3" t="s">
        <v>145</v>
      </c>
      <c r="B114" s="14" t="s">
        <v>145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81</v>
      </c>
      <c r="AA114" s="8">
        <v>43027.600000000006</v>
      </c>
      <c r="AB114" s="8">
        <v>0</v>
      </c>
      <c r="AC114" s="8">
        <v>43027.600000000006</v>
      </c>
      <c r="AD114" s="8">
        <v>0</v>
      </c>
      <c r="AE114" s="8">
        <v>43027.600000000006</v>
      </c>
      <c r="AF114" s="8">
        <v>0</v>
      </c>
      <c r="AG114" s="1" t="s">
        <v>124</v>
      </c>
      <c r="AH114" s="1" t="s">
        <v>75</v>
      </c>
      <c r="AI114" s="1">
        <v>4</v>
      </c>
      <c r="AJ114" s="3">
        <v>45807</v>
      </c>
      <c r="AK114" s="3">
        <v>45803</v>
      </c>
      <c r="AL114" s="3">
        <v>45796</v>
      </c>
      <c r="AM114" s="3">
        <v>45804</v>
      </c>
      <c r="AN114" s="3">
        <v>45805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3250.9742222222226</v>
      </c>
    </row>
    <row r="115" spans="1:56" ht="27.75" customHeight="1" x14ac:dyDescent="0.45">
      <c r="A115" s="3">
        <v>45720</v>
      </c>
      <c r="B115" s="14" t="s">
        <v>349</v>
      </c>
      <c r="C115" s="9" t="s">
        <v>111</v>
      </c>
      <c r="D115" s="13" t="s">
        <v>452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250.15613333333337</v>
      </c>
    </row>
    <row r="116" spans="1:56" ht="27.75" customHeight="1" x14ac:dyDescent="0.45">
      <c r="A116" s="3">
        <v>45681</v>
      </c>
      <c r="B116" s="14" t="s">
        <v>311</v>
      </c>
      <c r="C116" s="9" t="s">
        <v>80</v>
      </c>
      <c r="D116" s="13" t="s">
        <v>309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7.75" customHeight="1" x14ac:dyDescent="0.45">
      <c r="A117" s="3">
        <v>45705</v>
      </c>
      <c r="B117" s="14" t="s">
        <v>330</v>
      </c>
      <c r="C117" s="9" t="s">
        <v>151</v>
      </c>
      <c r="D117" s="13" t="s">
        <v>205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240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336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45674</v>
      </c>
      <c r="B118" s="14" t="s">
        <v>307</v>
      </c>
      <c r="C118" s="9" t="s">
        <v>151</v>
      </c>
      <c r="D118" s="13" t="s">
        <v>305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240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335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7.75" customHeight="1" x14ac:dyDescent="0.45">
      <c r="A119" s="3">
        <v>45611</v>
      </c>
      <c r="B119" s="14" t="s">
        <v>236</v>
      </c>
      <c r="C119" s="9" t="s">
        <v>151</v>
      </c>
      <c r="D119" s="13" t="s">
        <v>232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7.75" customHeight="1" x14ac:dyDescent="0.45">
      <c r="A120" s="3">
        <v>45611</v>
      </c>
      <c r="B120" s="14" t="s">
        <v>235</v>
      </c>
      <c r="C120" s="9" t="s">
        <v>151</v>
      </c>
      <c r="D120" s="13" t="s">
        <v>221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1434</v>
      </c>
      <c r="V120" s="10">
        <v>0</v>
      </c>
      <c r="W120" s="10">
        <v>1434</v>
      </c>
      <c r="X120" s="10">
        <v>11200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144</v>
      </c>
      <c r="AY120" s="2">
        <v>29.3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45523</v>
      </c>
      <c r="B121" s="14" t="s">
        <v>201</v>
      </c>
      <c r="C121" s="9" t="s">
        <v>151</v>
      </c>
      <c r="D121" s="13" t="s">
        <v>199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7.75" customHeight="1" x14ac:dyDescent="0.45">
      <c r="A122" s="3">
        <v>45523</v>
      </c>
      <c r="B122" s="14" t="s">
        <v>201</v>
      </c>
      <c r="C122" s="9" t="s">
        <v>151</v>
      </c>
      <c r="D122" s="13" t="s">
        <v>200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89</v>
      </c>
      <c r="V122" s="10">
        <v>0</v>
      </c>
      <c r="W122" s="10">
        <v>89</v>
      </c>
      <c r="X122" s="10">
        <v>11180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7.75" customHeight="1" x14ac:dyDescent="0.45">
      <c r="A123" s="3">
        <v>45752</v>
      </c>
      <c r="B123" s="14" t="s">
        <v>414</v>
      </c>
      <c r="C123" s="9" t="s">
        <v>80</v>
      </c>
      <c r="D123" s="13" t="s">
        <v>415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2000</v>
      </c>
      <c r="V123" s="10">
        <v>2000</v>
      </c>
      <c r="W123" s="10">
        <v>0</v>
      </c>
      <c r="X123" s="10">
        <v>5400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439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7.75" customHeight="1" x14ac:dyDescent="0.45">
      <c r="A124" s="3">
        <v>45741</v>
      </c>
      <c r="B124" s="14" t="s">
        <v>387</v>
      </c>
      <c r="C124" s="9" t="s">
        <v>111</v>
      </c>
      <c r="D124" s="13" t="s">
        <v>382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4000</v>
      </c>
      <c r="V124" s="10">
        <v>2500</v>
      </c>
      <c r="W124" s="10">
        <v>1500</v>
      </c>
      <c r="X124" s="10">
        <v>4209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439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45741</v>
      </c>
      <c r="B125" s="14" t="s">
        <v>388</v>
      </c>
      <c r="C125" s="9" t="s">
        <v>111</v>
      </c>
      <c r="D125" s="13" t="s">
        <v>383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4000</v>
      </c>
      <c r="V125" s="10">
        <v>3857</v>
      </c>
      <c r="W125" s="10">
        <v>143</v>
      </c>
      <c r="X125" s="10">
        <v>4200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439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45667</v>
      </c>
      <c r="B126" s="14" t="s">
        <v>291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45643</v>
      </c>
      <c r="B127" s="14" t="s">
        <v>261</v>
      </c>
      <c r="C127" s="9" t="s">
        <v>111</v>
      </c>
      <c r="D127" s="13" t="s">
        <v>262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4000</v>
      </c>
      <c r="V127" s="10">
        <v>3712</v>
      </c>
      <c r="W127" s="10">
        <v>288</v>
      </c>
      <c r="X127" s="10">
        <v>4300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141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7.75" customHeight="1" x14ac:dyDescent="0.45">
      <c r="A128" s="3">
        <v>45720</v>
      </c>
      <c r="B128" s="14" t="s">
        <v>137</v>
      </c>
      <c r="C128" s="9" t="s">
        <v>111</v>
      </c>
      <c r="D128" s="13" t="s">
        <v>264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4000</v>
      </c>
      <c r="V128" s="10">
        <v>4010</v>
      </c>
      <c r="W128" s="10">
        <v>0</v>
      </c>
      <c r="X128" s="10">
        <v>4470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45720</v>
      </c>
      <c r="B129" s="14" t="s">
        <v>137</v>
      </c>
      <c r="C129" s="9" t="s">
        <v>111</v>
      </c>
      <c r="D129" s="13" t="s">
        <v>289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3000</v>
      </c>
      <c r="V129" s="10">
        <v>3065</v>
      </c>
      <c r="W129" s="10">
        <v>0</v>
      </c>
      <c r="X129" s="10">
        <v>3300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45541</v>
      </c>
      <c r="B130" s="14" t="s">
        <v>207</v>
      </c>
      <c r="C130" s="9" t="s">
        <v>111</v>
      </c>
      <c r="D130" s="13" t="s">
        <v>208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141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213</v>
      </c>
      <c r="AG130" s="1" t="s">
        <v>122</v>
      </c>
      <c r="AH130" s="1" t="s">
        <v>75</v>
      </c>
      <c r="AI130" s="1">
        <v>4</v>
      </c>
      <c r="AJ130" s="3" t="s">
        <v>141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298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45548</v>
      </c>
      <c r="B131" s="14" t="s">
        <v>211</v>
      </c>
      <c r="C131" s="9" t="s">
        <v>111</v>
      </c>
      <c r="D131" s="13" t="s">
        <v>210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141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125</v>
      </c>
      <c r="AH131" s="1" t="s">
        <v>75</v>
      </c>
      <c r="AI131" s="1">
        <v>4</v>
      </c>
      <c r="AJ131" s="3" t="s">
        <v>141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144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7.75" customHeight="1" x14ac:dyDescent="0.45">
      <c r="A132" s="3">
        <v>45581</v>
      </c>
      <c r="B132" s="14" t="s">
        <v>217</v>
      </c>
      <c r="C132" s="9" t="s">
        <v>111</v>
      </c>
      <c r="D132" s="13" t="s">
        <v>218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141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141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370003.45481000002</v>
      </c>
      <c r="AB133" s="8">
        <v>79654.984200000006</v>
      </c>
      <c r="AC133" s="8">
        <v>290348.47061000008</v>
      </c>
      <c r="AD133" s="8">
        <v>10335.844200000001</v>
      </c>
      <c r="AE133" s="8">
        <v>359667.61060999997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7.75" customHeight="1" x14ac:dyDescent="0.45">
      <c r="A134" s="3">
        <v>45768</v>
      </c>
      <c r="B134" s="14" t="s">
        <v>549</v>
      </c>
      <c r="C134" s="9" t="s">
        <v>98</v>
      </c>
      <c r="D134" s="13" t="s">
        <v>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45784</v>
      </c>
      <c r="U134" s="11">
        <v>25000</v>
      </c>
      <c r="V134" s="10">
        <v>0</v>
      </c>
      <c r="W134" s="10">
        <v>25000</v>
      </c>
      <c r="X134" s="10">
        <v>0</v>
      </c>
      <c r="Y134" s="10">
        <v>0</v>
      </c>
      <c r="Z134" s="9" t="s">
        <v>117</v>
      </c>
      <c r="AA134" s="8">
        <v>26892.250000000004</v>
      </c>
      <c r="AB134" s="8">
        <v>0</v>
      </c>
      <c r="AC134" s="8">
        <v>26892.250000000004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77</v>
      </c>
      <c r="AI134" s="1">
        <v>2</v>
      </c>
      <c r="AJ134" s="3">
        <v>45784</v>
      </c>
      <c r="AK134" s="3">
        <v>0</v>
      </c>
      <c r="AL134" s="3">
        <v>0</v>
      </c>
      <c r="AM134" s="3">
        <v>0</v>
      </c>
      <c r="AN134" s="3">
        <v>0</v>
      </c>
      <c r="AO134" s="3">
        <v>45782</v>
      </c>
      <c r="AP134" s="3">
        <v>45779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509</v>
      </c>
      <c r="AZ134" s="2">
        <v>0</v>
      </c>
      <c r="BA134" s="2">
        <v>0</v>
      </c>
      <c r="BB134" s="2">
        <v>0</v>
      </c>
      <c r="BC134" s="1" t="s">
        <v>118</v>
      </c>
      <c r="BD134" s="56">
        <v>2118.5116944444444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117</v>
      </c>
      <c r="AA135" s="8">
        <v>26892.250000000004</v>
      </c>
      <c r="AB135" s="8">
        <v>0</v>
      </c>
      <c r="AC135" s="8">
        <v>26892.250000000004</v>
      </c>
      <c r="AD135" s="8">
        <v>0</v>
      </c>
      <c r="AE135" s="8">
        <v>0</v>
      </c>
      <c r="AF135" s="8" t="s">
        <v>58</v>
      </c>
      <c r="AG135" s="1" t="s">
        <v>124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45">
      <c r="A136" s="3">
        <v>45743</v>
      </c>
      <c r="B136" s="14" t="s">
        <v>394</v>
      </c>
      <c r="C136" s="9" t="s">
        <v>86</v>
      </c>
      <c r="D136" s="13" t="s">
        <v>321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45776</v>
      </c>
      <c r="U136" s="11">
        <v>30000</v>
      </c>
      <c r="V136" s="10">
        <v>29759</v>
      </c>
      <c r="W136" s="10">
        <v>241</v>
      </c>
      <c r="X136" s="10">
        <v>30900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331</v>
      </c>
      <c r="AG136" s="1" t="s">
        <v>124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45766</v>
      </c>
      <c r="B137" s="14" t="s">
        <v>473</v>
      </c>
      <c r="C137" s="9" t="s">
        <v>86</v>
      </c>
      <c r="D137" s="13" t="s">
        <v>474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226</v>
      </c>
      <c r="T137" s="12">
        <v>45776</v>
      </c>
      <c r="U137" s="11">
        <v>5000</v>
      </c>
      <c r="V137" s="10">
        <v>0</v>
      </c>
      <c r="W137" s="10">
        <v>5000</v>
      </c>
      <c r="X137" s="10">
        <v>5390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233</v>
      </c>
      <c r="AG137" s="1" t="s">
        <v>126</v>
      </c>
      <c r="AH137" s="1" t="s">
        <v>74</v>
      </c>
      <c r="AI137" s="1">
        <v>2</v>
      </c>
      <c r="AJ137" s="3">
        <v>45776</v>
      </c>
      <c r="AK137" s="3">
        <v>0</v>
      </c>
      <c r="AL137" s="3">
        <v>45767</v>
      </c>
      <c r="AM137" s="3">
        <v>45774</v>
      </c>
      <c r="AN137" s="3">
        <v>45775</v>
      </c>
      <c r="AO137" s="3">
        <v>45775</v>
      </c>
      <c r="AP137" s="3">
        <v>45771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45751</v>
      </c>
      <c r="B138" s="14" t="s">
        <v>409</v>
      </c>
      <c r="C138" s="9" t="s">
        <v>86</v>
      </c>
      <c r="D138" s="13" t="s">
        <v>332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226</v>
      </c>
      <c r="T138" s="12">
        <v>45777</v>
      </c>
      <c r="U138" s="11">
        <v>30000</v>
      </c>
      <c r="V138" s="10">
        <v>25000</v>
      </c>
      <c r="W138" s="10">
        <v>5000</v>
      </c>
      <c r="X138" s="10">
        <v>30900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333</v>
      </c>
      <c r="AG138" s="1" t="s">
        <v>124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45766</v>
      </c>
      <c r="B139" s="14" t="s">
        <v>485</v>
      </c>
      <c r="C139" s="9" t="s">
        <v>151</v>
      </c>
      <c r="D139" s="13" t="s">
        <v>265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240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45777</v>
      </c>
      <c r="U139" s="11">
        <v>25920</v>
      </c>
      <c r="V139" s="10">
        <v>2240</v>
      </c>
      <c r="W139" s="10">
        <v>23680</v>
      </c>
      <c r="X139" s="10">
        <v>73245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271</v>
      </c>
      <c r="AG139" s="1" t="s">
        <v>122</v>
      </c>
      <c r="AH139" s="1" t="s">
        <v>74</v>
      </c>
      <c r="AI139" s="1">
        <v>2</v>
      </c>
      <c r="AJ139" s="3">
        <v>45777</v>
      </c>
      <c r="AK139" s="3">
        <v>0</v>
      </c>
      <c r="AL139" s="3">
        <v>45768</v>
      </c>
      <c r="AM139" s="3">
        <v>45775</v>
      </c>
      <c r="AN139" s="3">
        <v>45776</v>
      </c>
      <c r="AO139" s="3">
        <v>45776</v>
      </c>
      <c r="AP139" s="3">
        <v>45772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475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45766</v>
      </c>
      <c r="B140" s="14" t="s">
        <v>486</v>
      </c>
      <c r="C140" s="9" t="s">
        <v>151</v>
      </c>
      <c r="D140" s="13" t="s">
        <v>269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240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45777</v>
      </c>
      <c r="U140" s="11">
        <v>70000</v>
      </c>
      <c r="V140" s="10">
        <v>344</v>
      </c>
      <c r="W140" s="10">
        <v>69656</v>
      </c>
      <c r="X140" s="10">
        <v>30413</v>
      </c>
      <c r="Y140" s="10">
        <v>41566.35</v>
      </c>
      <c r="Z140" s="9" t="s">
        <v>82</v>
      </c>
      <c r="AA140" s="8">
        <v>43551.143212500006</v>
      </c>
      <c r="AB140" s="8">
        <v>17000</v>
      </c>
      <c r="AC140" s="8">
        <v>26551.143212500006</v>
      </c>
      <c r="AD140" s="8">
        <v>0</v>
      </c>
      <c r="AE140" s="8">
        <v>0</v>
      </c>
      <c r="AF140" s="8" t="s">
        <v>271</v>
      </c>
      <c r="AG140" s="1" t="s">
        <v>123</v>
      </c>
      <c r="AH140" s="1" t="s">
        <v>74</v>
      </c>
      <c r="AI140" s="1">
        <v>2</v>
      </c>
      <c r="AJ140" s="3">
        <v>45777</v>
      </c>
      <c r="AK140" s="3">
        <v>0</v>
      </c>
      <c r="AL140" s="3">
        <v>45768</v>
      </c>
      <c r="AM140" s="3">
        <v>45775</v>
      </c>
      <c r="AN140" s="3">
        <v>45776</v>
      </c>
      <c r="AO140" s="3">
        <v>45776</v>
      </c>
      <c r="AP140" s="3">
        <v>45772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 t="s">
        <v>475</v>
      </c>
      <c r="AZ140" s="2">
        <v>0</v>
      </c>
      <c r="BA140" s="2">
        <v>0</v>
      </c>
      <c r="BB140" s="2">
        <v>0</v>
      </c>
      <c r="BC140" s="1" t="s">
        <v>104</v>
      </c>
      <c r="BD140" s="56">
        <v>2029.6873922444449</v>
      </c>
    </row>
    <row r="141" spans="1:56" ht="27.75" customHeight="1" x14ac:dyDescent="0.45">
      <c r="A141" s="3">
        <v>45731</v>
      </c>
      <c r="B141" s="14" t="s">
        <v>376</v>
      </c>
      <c r="C141" s="9" t="s">
        <v>86</v>
      </c>
      <c r="D141" s="13" t="s">
        <v>367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226</v>
      </c>
      <c r="T141" s="12">
        <v>45779</v>
      </c>
      <c r="U141" s="11">
        <v>10000</v>
      </c>
      <c r="V141" s="10">
        <v>0</v>
      </c>
      <c r="W141" s="10">
        <v>10000</v>
      </c>
      <c r="X141" s="10">
        <v>10400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233</v>
      </c>
      <c r="AG141" s="1" t="s">
        <v>124</v>
      </c>
      <c r="AH141" s="1" t="s">
        <v>74</v>
      </c>
      <c r="AI141" s="1">
        <v>2</v>
      </c>
      <c r="AJ141" s="3">
        <v>45779</v>
      </c>
      <c r="AK141" s="3">
        <v>0</v>
      </c>
      <c r="AL141" s="3">
        <v>45770</v>
      </c>
      <c r="AM141" s="3">
        <v>45777</v>
      </c>
      <c r="AN141" s="3">
        <v>45778</v>
      </c>
      <c r="AO141" s="3">
        <v>45778</v>
      </c>
      <c r="AP141" s="3">
        <v>45774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45731</v>
      </c>
      <c r="B142" s="14" t="s">
        <v>377</v>
      </c>
      <c r="C142" s="9" t="s">
        <v>86</v>
      </c>
      <c r="D142" s="13" t="s">
        <v>370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226</v>
      </c>
      <c r="T142" s="12">
        <v>45779</v>
      </c>
      <c r="U142" s="11">
        <v>10000</v>
      </c>
      <c r="V142" s="10">
        <v>9715</v>
      </c>
      <c r="W142" s="10">
        <v>285</v>
      </c>
      <c r="X142" s="10">
        <v>10397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233</v>
      </c>
      <c r="AG142" s="1" t="s">
        <v>123</v>
      </c>
      <c r="AH142" s="1" t="s">
        <v>74</v>
      </c>
      <c r="AI142" s="1">
        <v>2</v>
      </c>
      <c r="AJ142" s="3">
        <v>45779</v>
      </c>
      <c r="AK142" s="3">
        <v>0</v>
      </c>
      <c r="AL142" s="3">
        <v>45770</v>
      </c>
      <c r="AM142" s="3">
        <v>45777</v>
      </c>
      <c r="AN142" s="3">
        <v>45778</v>
      </c>
      <c r="AO142" s="3">
        <v>45778</v>
      </c>
      <c r="AP142" s="3">
        <v>45774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45731</v>
      </c>
      <c r="B143" s="14" t="s">
        <v>378</v>
      </c>
      <c r="C143" s="9" t="s">
        <v>86</v>
      </c>
      <c r="D143" s="13" t="s">
        <v>372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226</v>
      </c>
      <c r="T143" s="12">
        <v>45779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233</v>
      </c>
      <c r="AG143" s="1" t="s">
        <v>123</v>
      </c>
      <c r="AH143" s="1" t="s">
        <v>74</v>
      </c>
      <c r="AI143" s="1">
        <v>2</v>
      </c>
      <c r="AJ143" s="3">
        <v>45779</v>
      </c>
      <c r="AK143" s="3">
        <v>0</v>
      </c>
      <c r="AL143" s="3">
        <v>45770</v>
      </c>
      <c r="AM143" s="3">
        <v>45777</v>
      </c>
      <c r="AN143" s="3">
        <v>45778</v>
      </c>
      <c r="AO143" s="3">
        <v>45778</v>
      </c>
      <c r="AP143" s="3">
        <v>45774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7.75" customHeight="1" x14ac:dyDescent="0.45">
      <c r="A144" s="3">
        <v>45731</v>
      </c>
      <c r="B144" s="14" t="s">
        <v>377</v>
      </c>
      <c r="C144" s="9" t="s">
        <v>86</v>
      </c>
      <c r="D144" s="13" t="s">
        <v>371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226</v>
      </c>
      <c r="T144" s="12">
        <v>45780</v>
      </c>
      <c r="U144" s="11">
        <v>5000</v>
      </c>
      <c r="V144" s="10">
        <v>0</v>
      </c>
      <c r="W144" s="10">
        <v>5000</v>
      </c>
      <c r="X144" s="10">
        <v>5400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233</v>
      </c>
      <c r="AG144" s="1" t="s">
        <v>123</v>
      </c>
      <c r="AH144" s="1" t="s">
        <v>74</v>
      </c>
      <c r="AI144" s="1">
        <v>2</v>
      </c>
      <c r="AJ144" s="3">
        <v>45780</v>
      </c>
      <c r="AK144" s="3">
        <v>0</v>
      </c>
      <c r="AL144" s="3">
        <v>45771</v>
      </c>
      <c r="AM144" s="3">
        <v>45778</v>
      </c>
      <c r="AN144" s="3">
        <v>45779</v>
      </c>
      <c r="AO144" s="3">
        <v>45779</v>
      </c>
      <c r="AP144" s="3">
        <v>45775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45751</v>
      </c>
      <c r="B145" s="14" t="s">
        <v>410</v>
      </c>
      <c r="C145" s="9" t="s">
        <v>86</v>
      </c>
      <c r="D145" s="13" t="s">
        <v>406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226</v>
      </c>
      <c r="T145" s="12">
        <v>45782</v>
      </c>
      <c r="U145" s="11">
        <v>12000</v>
      </c>
      <c r="V145" s="10">
        <v>0</v>
      </c>
      <c r="W145" s="10">
        <v>12000</v>
      </c>
      <c r="X145" s="10">
        <v>0</v>
      </c>
      <c r="Y145" s="10">
        <v>12600</v>
      </c>
      <c r="Z145" s="9" t="s">
        <v>82</v>
      </c>
      <c r="AA145" s="8">
        <v>12908.28</v>
      </c>
      <c r="AB145" s="8">
        <v>0</v>
      </c>
      <c r="AC145" s="8">
        <v>12908.28</v>
      </c>
      <c r="AD145" s="8">
        <v>0</v>
      </c>
      <c r="AE145" s="8">
        <v>0</v>
      </c>
      <c r="AF145" s="8" t="s">
        <v>277</v>
      </c>
      <c r="AG145" s="1" t="s">
        <v>123</v>
      </c>
      <c r="AH145" s="1" t="s">
        <v>74</v>
      </c>
      <c r="AI145" s="1">
        <v>2</v>
      </c>
      <c r="AJ145" s="3">
        <v>45782</v>
      </c>
      <c r="AK145" s="3">
        <v>0</v>
      </c>
      <c r="AL145" s="3">
        <v>45773</v>
      </c>
      <c r="AM145" s="3">
        <v>45780</v>
      </c>
      <c r="AN145" s="3">
        <v>45781</v>
      </c>
      <c r="AO145" s="3">
        <v>45781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986.76629333333335</v>
      </c>
    </row>
    <row r="146" spans="1:56" ht="27.75" customHeight="1" x14ac:dyDescent="0.45">
      <c r="A146" s="3">
        <v>45764</v>
      </c>
      <c r="B146" s="14" t="s">
        <v>476</v>
      </c>
      <c r="C146" s="9" t="s">
        <v>86</v>
      </c>
      <c r="D146" s="13" t="s">
        <v>332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226</v>
      </c>
      <c r="T146" s="12">
        <v>45783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333</v>
      </c>
      <c r="AG146" s="1" t="s">
        <v>123</v>
      </c>
      <c r="AH146" s="1" t="s">
        <v>74</v>
      </c>
      <c r="AI146" s="1">
        <v>2</v>
      </c>
      <c r="AJ146" s="3">
        <v>45783</v>
      </c>
      <c r="AK146" s="3">
        <v>0</v>
      </c>
      <c r="AL146" s="3">
        <v>45774</v>
      </c>
      <c r="AM146" s="3">
        <v>45781</v>
      </c>
      <c r="AN146" s="3">
        <v>45782</v>
      </c>
      <c r="AO146" s="3">
        <v>45782</v>
      </c>
      <c r="AP146" s="3">
        <v>45778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7.75" customHeight="1" x14ac:dyDescent="0.45">
      <c r="A147" s="3">
        <v>45764</v>
      </c>
      <c r="B147" s="14" t="s">
        <v>476</v>
      </c>
      <c r="C147" s="9" t="s">
        <v>86</v>
      </c>
      <c r="D147" s="13" t="s">
        <v>352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226</v>
      </c>
      <c r="T147" s="12">
        <v>45783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82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0</v>
      </c>
      <c r="AF147" s="8" t="s">
        <v>333</v>
      </c>
      <c r="AG147" s="1" t="s">
        <v>123</v>
      </c>
      <c r="AH147" s="1" t="s">
        <v>74</v>
      </c>
      <c r="AI147" s="1">
        <v>2</v>
      </c>
      <c r="AJ147" s="3">
        <v>45783</v>
      </c>
      <c r="AK147" s="3">
        <v>0</v>
      </c>
      <c r="AL147" s="3">
        <v>45774</v>
      </c>
      <c r="AM147" s="3">
        <v>45781</v>
      </c>
      <c r="AN147" s="3">
        <v>45782</v>
      </c>
      <c r="AO147" s="3">
        <v>45782</v>
      </c>
      <c r="AP147" s="3">
        <v>45778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1644.610488888889</v>
      </c>
    </row>
    <row r="148" spans="1:56" ht="27.75" customHeight="1" x14ac:dyDescent="0.45">
      <c r="A148" s="3">
        <v>45751</v>
      </c>
      <c r="B148" s="14" t="s">
        <v>410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226</v>
      </c>
      <c r="T148" s="12">
        <v>45784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331</v>
      </c>
      <c r="AG148" s="1" t="s">
        <v>123</v>
      </c>
      <c r="AH148" s="1" t="s">
        <v>74</v>
      </c>
      <c r="AI148" s="1">
        <v>2</v>
      </c>
      <c r="AJ148" s="3">
        <v>45784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45779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7.75" customHeight="1" x14ac:dyDescent="0.45">
      <c r="A149" s="3">
        <v>45731</v>
      </c>
      <c r="B149" s="14" t="s">
        <v>378</v>
      </c>
      <c r="C149" s="9" t="s">
        <v>86</v>
      </c>
      <c r="D149" s="13" t="s">
        <v>373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226</v>
      </c>
      <c r="T149" s="12">
        <v>45785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233</v>
      </c>
      <c r="AG149" s="1" t="s">
        <v>123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7.75" customHeight="1" x14ac:dyDescent="0.45">
      <c r="A150" s="3">
        <v>45751</v>
      </c>
      <c r="B150" s="14" t="s">
        <v>411</v>
      </c>
      <c r="C150" s="9" t="s">
        <v>86</v>
      </c>
      <c r="D150" s="13" t="s">
        <v>405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226</v>
      </c>
      <c r="T150" s="12">
        <v>45786</v>
      </c>
      <c r="U150" s="11">
        <v>40000</v>
      </c>
      <c r="V150" s="10">
        <v>0</v>
      </c>
      <c r="W150" s="10">
        <v>40000</v>
      </c>
      <c r="X150" s="10">
        <v>0</v>
      </c>
      <c r="Y150" s="10">
        <v>42000</v>
      </c>
      <c r="Z150" s="9" t="s">
        <v>82</v>
      </c>
      <c r="AA150" s="8">
        <v>43027.600000000006</v>
      </c>
      <c r="AB150" s="8">
        <v>0</v>
      </c>
      <c r="AC150" s="8">
        <v>43027.600000000006</v>
      </c>
      <c r="AD150" s="8">
        <v>0</v>
      </c>
      <c r="AE150" s="8">
        <v>0</v>
      </c>
      <c r="AF150" s="8" t="s">
        <v>331</v>
      </c>
      <c r="AG150" s="1" t="s">
        <v>123</v>
      </c>
      <c r="AH150" s="1" t="s">
        <v>74</v>
      </c>
      <c r="AI150" s="1">
        <v>2</v>
      </c>
      <c r="AJ150" s="3">
        <v>45786</v>
      </c>
      <c r="AK150" s="3">
        <v>0</v>
      </c>
      <c r="AL150" s="3">
        <v>45777</v>
      </c>
      <c r="AM150" s="3">
        <v>45784</v>
      </c>
      <c r="AN150" s="3">
        <v>45785</v>
      </c>
      <c r="AO150" s="3">
        <v>45785</v>
      </c>
      <c r="AP150" s="3">
        <v>45781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3289.220977777778</v>
      </c>
    </row>
    <row r="151" spans="1:56" ht="27.75" customHeight="1" x14ac:dyDescent="0.45">
      <c r="A151" s="3">
        <v>45731</v>
      </c>
      <c r="B151" s="14" t="s">
        <v>375</v>
      </c>
      <c r="C151" s="9" t="s">
        <v>86</v>
      </c>
      <c r="D151" s="13" t="s">
        <v>369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226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233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7.75" customHeight="1" x14ac:dyDescent="0.45">
      <c r="A152" s="3">
        <v>45764</v>
      </c>
      <c r="B152" s="14" t="s">
        <v>477</v>
      </c>
      <c r="C152" s="9" t="s">
        <v>86</v>
      </c>
      <c r="D152" s="13" t="s">
        <v>332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226</v>
      </c>
      <c r="T152" s="12">
        <v>45790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333</v>
      </c>
      <c r="AG152" s="1" t="s">
        <v>123</v>
      </c>
      <c r="AH152" s="1" t="s">
        <v>74</v>
      </c>
      <c r="AI152" s="1">
        <v>2</v>
      </c>
      <c r="AJ152" s="3">
        <v>45790</v>
      </c>
      <c r="AK152" s="3">
        <v>0</v>
      </c>
      <c r="AL152" s="3">
        <v>45781</v>
      </c>
      <c r="AM152" s="3">
        <v>45788</v>
      </c>
      <c r="AN152" s="3">
        <v>45789</v>
      </c>
      <c r="AO152" s="3">
        <v>45789</v>
      </c>
      <c r="AP152" s="3">
        <v>45785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7.75" customHeight="1" x14ac:dyDescent="0.45">
      <c r="A153" s="3">
        <v>45771</v>
      </c>
      <c r="B153" s="14" t="s">
        <v>137</v>
      </c>
      <c r="C153" s="9" t="s">
        <v>86</v>
      </c>
      <c r="D153" s="13" t="s">
        <v>299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226</v>
      </c>
      <c r="T153" s="12">
        <v>45803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331</v>
      </c>
      <c r="AG153" s="1" t="s">
        <v>123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7.75" customHeight="1" x14ac:dyDescent="0.45">
      <c r="A154" s="3">
        <v>45771</v>
      </c>
      <c r="B154" s="14" t="s">
        <v>137</v>
      </c>
      <c r="C154" s="9" t="s">
        <v>86</v>
      </c>
      <c r="D154" s="13" t="s">
        <v>550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226</v>
      </c>
      <c r="T154" s="12">
        <v>45803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331</v>
      </c>
      <c r="AG154" s="1" t="s">
        <v>123</v>
      </c>
      <c r="AH154" s="1" t="s">
        <v>74</v>
      </c>
      <c r="AI154" s="1">
        <v>2</v>
      </c>
      <c r="AJ154" s="3">
        <v>45803</v>
      </c>
      <c r="AK154" s="3">
        <v>0</v>
      </c>
      <c r="AL154" s="3">
        <v>45794</v>
      </c>
      <c r="AM154" s="3">
        <v>45801</v>
      </c>
      <c r="AN154" s="3">
        <v>45802</v>
      </c>
      <c r="AO154" s="3">
        <v>45802</v>
      </c>
      <c r="AP154" s="3">
        <v>45798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7.75" customHeight="1" x14ac:dyDescent="0.45">
      <c r="A155" s="3">
        <v>45731</v>
      </c>
      <c r="B155" s="14" t="s">
        <v>376</v>
      </c>
      <c r="C155" s="9" t="s">
        <v>86</v>
      </c>
      <c r="D155" s="13" t="s">
        <v>368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226</v>
      </c>
      <c r="T155" s="12">
        <v>45792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233</v>
      </c>
      <c r="AG155" s="1" t="s">
        <v>122</v>
      </c>
      <c r="AH155" s="1" t="s">
        <v>74</v>
      </c>
      <c r="AI155" s="1">
        <v>2</v>
      </c>
      <c r="AJ155" s="3">
        <v>45792</v>
      </c>
      <c r="AK155" s="3">
        <v>0</v>
      </c>
      <c r="AL155" s="3">
        <v>45783</v>
      </c>
      <c r="AM155" s="3">
        <v>45790</v>
      </c>
      <c r="AN155" s="3">
        <v>45791</v>
      </c>
      <c r="AO155" s="3">
        <v>45791</v>
      </c>
      <c r="AP155" s="3">
        <v>45787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7.75" customHeight="1" x14ac:dyDescent="0.45">
      <c r="A156" s="3">
        <v>45728</v>
      </c>
      <c r="B156" s="14" t="s">
        <v>364</v>
      </c>
      <c r="C156" s="9" t="s">
        <v>86</v>
      </c>
      <c r="D156" s="13" t="s">
        <v>365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226</v>
      </c>
      <c r="T156" s="12">
        <v>45793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233</v>
      </c>
      <c r="AG156" s="1" t="s">
        <v>122</v>
      </c>
      <c r="AH156" s="1" t="s">
        <v>74</v>
      </c>
      <c r="AI156" s="1">
        <v>2</v>
      </c>
      <c r="AJ156" s="3">
        <v>45793</v>
      </c>
      <c r="AK156" s="3">
        <v>0</v>
      </c>
      <c r="AL156" s="3">
        <v>45784</v>
      </c>
      <c r="AM156" s="3">
        <v>45791</v>
      </c>
      <c r="AN156" s="3">
        <v>45792</v>
      </c>
      <c r="AO156" s="3">
        <v>45792</v>
      </c>
      <c r="AP156" s="3">
        <v>45788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7.75" customHeight="1" x14ac:dyDescent="0.45">
      <c r="A157" s="3">
        <v>45728</v>
      </c>
      <c r="B157" s="14" t="s">
        <v>364</v>
      </c>
      <c r="C157" s="9" t="s">
        <v>86</v>
      </c>
      <c r="D157" s="13" t="s">
        <v>238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226</v>
      </c>
      <c r="T157" s="12">
        <v>45793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233</v>
      </c>
      <c r="AG157" s="1" t="s">
        <v>122</v>
      </c>
      <c r="AH157" s="1" t="s">
        <v>74</v>
      </c>
      <c r="AI157" s="1">
        <v>2</v>
      </c>
      <c r="AJ157" s="3">
        <v>45793</v>
      </c>
      <c r="AK157" s="3">
        <v>0</v>
      </c>
      <c r="AL157" s="3">
        <v>45784</v>
      </c>
      <c r="AM157" s="3">
        <v>45791</v>
      </c>
      <c r="AN157" s="3">
        <v>45792</v>
      </c>
      <c r="AO157" s="3">
        <v>45792</v>
      </c>
      <c r="AP157" s="3">
        <v>45788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37</v>
      </c>
      <c r="G158" s="9">
        <v>0</v>
      </c>
      <c r="H158" s="9">
        <v>0</v>
      </c>
      <c r="I158" s="9">
        <v>80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82</v>
      </c>
      <c r="AA158" s="8">
        <v>250083.6232125001</v>
      </c>
      <c r="AB158" s="8">
        <v>17000</v>
      </c>
      <c r="AC158" s="8">
        <v>233083.62321250004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45772</v>
      </c>
      <c r="B159" s="14" t="s">
        <v>551</v>
      </c>
      <c r="C159" s="9" t="s">
        <v>191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45776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139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0</v>
      </c>
      <c r="AF159" s="8">
        <v>0</v>
      </c>
      <c r="AG159" s="1" t="s">
        <v>125</v>
      </c>
      <c r="AH159" s="1" t="s">
        <v>77</v>
      </c>
      <c r="AI159" s="1">
        <v>2</v>
      </c>
      <c r="AJ159" s="3">
        <v>45776</v>
      </c>
      <c r="AK159" s="3">
        <v>0</v>
      </c>
      <c r="AL159" s="3">
        <v>0</v>
      </c>
      <c r="AM159" s="3">
        <v>0</v>
      </c>
      <c r="AN159" s="3">
        <v>0</v>
      </c>
      <c r="AO159" s="3">
        <v>45774</v>
      </c>
      <c r="AP159" s="3">
        <v>45771</v>
      </c>
      <c r="AQ159" s="3">
        <v>45775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45772</v>
      </c>
      <c r="B160" s="14" t="s">
        <v>551</v>
      </c>
      <c r="C160" s="9" t="s">
        <v>191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45776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139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125</v>
      </c>
      <c r="AH160" s="1" t="s">
        <v>77</v>
      </c>
      <c r="AI160" s="1">
        <v>2</v>
      </c>
      <c r="AJ160" s="3">
        <v>45776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45772</v>
      </c>
      <c r="B161" s="14" t="s">
        <v>551</v>
      </c>
      <c r="C161" s="9" t="s">
        <v>191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45782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139</v>
      </c>
      <c r="AA161" s="8">
        <v>5518.15</v>
      </c>
      <c r="AB161" s="8">
        <v>2500</v>
      </c>
      <c r="AC161" s="8">
        <v>3018.1499999999996</v>
      </c>
      <c r="AD161" s="8">
        <v>0</v>
      </c>
      <c r="AE161" s="8">
        <v>0</v>
      </c>
      <c r="AF161" s="8">
        <v>0</v>
      </c>
      <c r="AG161" s="1" t="s">
        <v>125</v>
      </c>
      <c r="AH161" s="1" t="s">
        <v>77</v>
      </c>
      <c r="AI161" s="1">
        <v>2</v>
      </c>
      <c r="AJ161" s="3">
        <v>45782</v>
      </c>
      <c r="AK161" s="3">
        <v>0</v>
      </c>
      <c r="AL161" s="3">
        <v>0</v>
      </c>
      <c r="AM161" s="3">
        <v>0</v>
      </c>
      <c r="AN161" s="3">
        <v>0</v>
      </c>
      <c r="AO161" s="3">
        <v>45780</v>
      </c>
      <c r="AP161" s="3">
        <v>45777</v>
      </c>
      <c r="AQ161" s="3">
        <v>45781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205.98873749999996</v>
      </c>
    </row>
    <row r="162" spans="1:56" ht="27.75" customHeight="1" x14ac:dyDescent="0.45">
      <c r="A162" s="3">
        <v>45772</v>
      </c>
      <c r="B162" s="14" t="s">
        <v>551</v>
      </c>
      <c r="C162" s="9" t="s">
        <v>191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45782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139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125</v>
      </c>
      <c r="AH162" s="1" t="s">
        <v>77</v>
      </c>
      <c r="AI162" s="1">
        <v>2</v>
      </c>
      <c r="AJ162" s="3">
        <v>45782</v>
      </c>
      <c r="AK162" s="3">
        <v>0</v>
      </c>
      <c r="AL162" s="3">
        <v>0</v>
      </c>
      <c r="AM162" s="3">
        <v>0</v>
      </c>
      <c r="AN162" s="3">
        <v>0</v>
      </c>
      <c r="AO162" s="3">
        <v>45780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376.6137374999999</v>
      </c>
    </row>
    <row r="163" spans="1:56" ht="27.75" customHeight="1" x14ac:dyDescent="0.45">
      <c r="A163" s="3">
        <v>0</v>
      </c>
      <c r="B163" s="14" t="s">
        <v>137</v>
      </c>
      <c r="C163" s="9" t="s">
        <v>203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41</v>
      </c>
      <c r="O163" s="9">
        <v>40</v>
      </c>
      <c r="P163" s="10">
        <v>111.26584198399999</v>
      </c>
      <c r="Q163" s="10">
        <v>0</v>
      </c>
      <c r="R163" s="10">
        <v>111.26584198399999</v>
      </c>
      <c r="S163" s="9" t="s">
        <v>71</v>
      </c>
      <c r="T163" s="12">
        <v>45785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45785</v>
      </c>
      <c r="AK163" s="3">
        <v>0</v>
      </c>
      <c r="AL163" s="3">
        <v>0</v>
      </c>
      <c r="AM163" s="3">
        <v>0</v>
      </c>
      <c r="AN163" s="3">
        <v>0</v>
      </c>
      <c r="AO163" s="3">
        <v>45783</v>
      </c>
      <c r="AP163" s="3">
        <v>45780</v>
      </c>
      <c r="AQ163" s="3">
        <v>45784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376.6137374999999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191</v>
      </c>
      <c r="D164" s="13" t="s">
        <v>59</v>
      </c>
      <c r="E164" s="9">
        <v>21</v>
      </c>
      <c r="F164" s="9">
        <v>38</v>
      </c>
      <c r="G164" s="9" t="s">
        <v>60</v>
      </c>
      <c r="H164" s="9">
        <v>0</v>
      </c>
      <c r="I164" s="9">
        <v>69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41</v>
      </c>
      <c r="O164" s="9">
        <v>40</v>
      </c>
      <c r="P164" s="10">
        <v>222.53168396799998</v>
      </c>
      <c r="Q164" s="10">
        <v>0</v>
      </c>
      <c r="R164" s="10">
        <v>222.53168396799998</v>
      </c>
      <c r="S164" s="9" t="s">
        <v>71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139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77</v>
      </c>
      <c r="AI164" s="1">
        <v>2</v>
      </c>
      <c r="AJ164" s="3">
        <v>45807</v>
      </c>
      <c r="AK164" s="3">
        <v>0</v>
      </c>
      <c r="AL164" s="3">
        <v>0</v>
      </c>
      <c r="AM164" s="3">
        <v>0</v>
      </c>
      <c r="AN164" s="3">
        <v>0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753.2274749999998</v>
      </c>
    </row>
    <row r="165" spans="1:56" ht="27.75" customHeight="1" x14ac:dyDescent="0.45">
      <c r="A165" s="3" t="s">
        <v>145</v>
      </c>
      <c r="B165" s="14" t="s">
        <v>145</v>
      </c>
      <c r="C165" s="9" t="s">
        <v>191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139</v>
      </c>
      <c r="AA165" s="8">
        <v>11036.3</v>
      </c>
      <c r="AB165" s="8">
        <v>0</v>
      </c>
      <c r="AC165" s="8">
        <v>11036.3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77</v>
      </c>
      <c r="AI165" s="1">
        <v>2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753.2274749999998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21</v>
      </c>
      <c r="F166" s="9">
        <v>37</v>
      </c>
      <c r="G166" s="9" t="s">
        <v>60</v>
      </c>
      <c r="H166" s="9">
        <v>0</v>
      </c>
      <c r="I166" s="9">
        <v>67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139</v>
      </c>
      <c r="AA166" s="8">
        <v>49663.350000000006</v>
      </c>
      <c r="AB166" s="8">
        <v>13536.3</v>
      </c>
      <c r="AC166" s="8">
        <v>36127.050000000003</v>
      </c>
      <c r="AD166" s="8">
        <v>0</v>
      </c>
      <c r="AE166" s="8">
        <v>0</v>
      </c>
      <c r="AF166" s="8" t="s">
        <v>58</v>
      </c>
      <c r="AG166" s="1" t="s">
        <v>124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45773</v>
      </c>
      <c r="B167" s="14" t="s">
        <v>137</v>
      </c>
      <c r="C167" s="9" t="s">
        <v>552</v>
      </c>
      <c r="D167" s="13" t="s">
        <v>534</v>
      </c>
      <c r="E167" s="9">
        <v>21</v>
      </c>
      <c r="F167" s="9">
        <v>34</v>
      </c>
      <c r="G167" s="9" t="s">
        <v>60</v>
      </c>
      <c r="H167" s="9">
        <v>0</v>
      </c>
      <c r="I167" s="9">
        <v>76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535</v>
      </c>
      <c r="T167" s="12">
        <v>45785</v>
      </c>
      <c r="U167" s="11">
        <v>8000</v>
      </c>
      <c r="V167" s="10">
        <v>0</v>
      </c>
      <c r="W167" s="10">
        <v>8000</v>
      </c>
      <c r="X167" s="10">
        <v>0</v>
      </c>
      <c r="Y167" s="10">
        <v>8400</v>
      </c>
      <c r="Z167" s="9" t="s">
        <v>453</v>
      </c>
      <c r="AA167" s="8">
        <v>7934.96</v>
      </c>
      <c r="AB167" s="8">
        <v>0</v>
      </c>
      <c r="AC167" s="8">
        <v>7934.96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45785</v>
      </c>
      <c r="AK167" s="3">
        <v>0</v>
      </c>
      <c r="AL167" s="3">
        <v>45776</v>
      </c>
      <c r="AM167" s="3">
        <v>45783</v>
      </c>
      <c r="AN167" s="3">
        <v>45784</v>
      </c>
      <c r="AO167" s="3">
        <v>45784</v>
      </c>
      <c r="AP167" s="3">
        <v>45780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636.91278933333331</v>
      </c>
    </row>
    <row r="168" spans="1:56" ht="27.75" customHeight="1" x14ac:dyDescent="0.45">
      <c r="A168" s="3">
        <v>45768</v>
      </c>
      <c r="B168" s="14" t="s">
        <v>510</v>
      </c>
      <c r="C168" s="9" t="s">
        <v>416</v>
      </c>
      <c r="D168" s="13" t="s">
        <v>511</v>
      </c>
      <c r="E168" s="9">
        <v>21</v>
      </c>
      <c r="F168" s="9">
        <v>32</v>
      </c>
      <c r="G168" s="9" t="s">
        <v>60</v>
      </c>
      <c r="H168" s="9">
        <v>0</v>
      </c>
      <c r="I168" s="9">
        <v>70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45777</v>
      </c>
      <c r="U168" s="11">
        <v>3300</v>
      </c>
      <c r="V168" s="10">
        <v>0</v>
      </c>
      <c r="W168" s="10">
        <v>3300</v>
      </c>
      <c r="X168" s="10">
        <v>3700</v>
      </c>
      <c r="Y168" s="10">
        <v>0</v>
      </c>
      <c r="Z168" s="9" t="s">
        <v>453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271</v>
      </c>
      <c r="AG168" s="1" t="s">
        <v>123</v>
      </c>
      <c r="AH168" s="1" t="s">
        <v>74</v>
      </c>
      <c r="AI168" s="1">
        <v>2</v>
      </c>
      <c r="AJ168" s="3">
        <v>45777</v>
      </c>
      <c r="AK168" s="3">
        <v>0</v>
      </c>
      <c r="AL168" s="3">
        <v>45768</v>
      </c>
      <c r="AM168" s="3">
        <v>45775</v>
      </c>
      <c r="AN168" s="3">
        <v>45776</v>
      </c>
      <c r="AO168" s="3">
        <v>45776</v>
      </c>
      <c r="AP168" s="3">
        <v>45772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45768</v>
      </c>
      <c r="B169" s="14" t="s">
        <v>510</v>
      </c>
      <c r="C169" s="9" t="s">
        <v>416</v>
      </c>
      <c r="D169" s="13" t="s">
        <v>512</v>
      </c>
      <c r="E169" s="9">
        <v>21</v>
      </c>
      <c r="F169" s="9">
        <v>32</v>
      </c>
      <c r="G169" s="9" t="s">
        <v>60</v>
      </c>
      <c r="H169" s="9">
        <v>0</v>
      </c>
      <c r="I169" s="9">
        <v>70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45777</v>
      </c>
      <c r="U169" s="11">
        <v>3300</v>
      </c>
      <c r="V169" s="10">
        <v>0</v>
      </c>
      <c r="W169" s="10">
        <v>3300</v>
      </c>
      <c r="X169" s="10">
        <v>3700</v>
      </c>
      <c r="Y169" s="10">
        <v>0</v>
      </c>
      <c r="Z169" s="9" t="s">
        <v>453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271</v>
      </c>
      <c r="AG169" s="1" t="s">
        <v>126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83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453</v>
      </c>
      <c r="AA170" s="8">
        <v>7934.96</v>
      </c>
      <c r="AB170" s="8">
        <v>0</v>
      </c>
      <c r="AC170" s="8">
        <v>7934.96</v>
      </c>
      <c r="AD170" s="8">
        <v>0</v>
      </c>
      <c r="AE170" s="8">
        <v>0</v>
      </c>
      <c r="AF170" s="8" t="s">
        <v>58</v>
      </c>
      <c r="AG170" s="1" t="s">
        <v>123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454</v>
      </c>
      <c r="BD170" s="56">
        <v>0</v>
      </c>
    </row>
    <row r="171" spans="1:56" ht="27.75" customHeight="1" x14ac:dyDescent="0.45">
      <c r="A171" s="3">
        <v>45766</v>
      </c>
      <c r="B171" s="14" t="s">
        <v>487</v>
      </c>
      <c r="C171" s="9" t="s">
        <v>488</v>
      </c>
      <c r="D171" s="13" t="s">
        <v>489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65.13122457599998</v>
      </c>
      <c r="Q171" s="10">
        <v>0</v>
      </c>
      <c r="R171" s="10">
        <v>65.13122457599998</v>
      </c>
      <c r="S171" s="9" t="s">
        <v>71</v>
      </c>
      <c r="T171" s="12">
        <v>45776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128</v>
      </c>
      <c r="AA171" s="8">
        <v>3227.07</v>
      </c>
      <c r="AB171" s="8">
        <v>3227.07</v>
      </c>
      <c r="AC171" s="8">
        <v>0</v>
      </c>
      <c r="AD171" s="8">
        <v>3227.07</v>
      </c>
      <c r="AE171" s="8">
        <v>0</v>
      </c>
      <c r="AF171" s="8">
        <v>0</v>
      </c>
      <c r="AG171" s="1" t="s">
        <v>124</v>
      </c>
      <c r="AH171" s="1" t="s">
        <v>68</v>
      </c>
      <c r="AI171" s="1">
        <v>4</v>
      </c>
      <c r="AJ171" s="3">
        <v>45776</v>
      </c>
      <c r="AK171" s="3">
        <v>45772</v>
      </c>
      <c r="AL171" s="3">
        <v>45766</v>
      </c>
      <c r="AM171" s="3">
        <v>45773</v>
      </c>
      <c r="AN171" s="3">
        <v>45774</v>
      </c>
      <c r="AO171" s="3">
        <v>45774</v>
      </c>
      <c r="AP171" s="3">
        <v>45771</v>
      </c>
      <c r="AQ171" s="3">
        <v>45775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7.75" customHeight="1" x14ac:dyDescent="0.45">
      <c r="A172" s="3">
        <v>45771</v>
      </c>
      <c r="B172" s="14" t="s">
        <v>553</v>
      </c>
      <c r="C172" s="9" t="s">
        <v>191</v>
      </c>
      <c r="D172" s="13" t="s">
        <v>536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217.10408191999997</v>
      </c>
      <c r="Q172" s="10">
        <v>0</v>
      </c>
      <c r="R172" s="10">
        <v>217.10408191999997</v>
      </c>
      <c r="S172" s="9" t="s">
        <v>71</v>
      </c>
      <c r="T172" s="12">
        <v>45776</v>
      </c>
      <c r="U172" s="11">
        <v>10000</v>
      </c>
      <c r="V172" s="10">
        <v>0</v>
      </c>
      <c r="W172" s="10">
        <v>10000</v>
      </c>
      <c r="X172" s="10">
        <v>7915</v>
      </c>
      <c r="Y172" s="10">
        <v>2189.25</v>
      </c>
      <c r="Z172" s="9" t="s">
        <v>128</v>
      </c>
      <c r="AA172" s="8">
        <v>2354.9543325</v>
      </c>
      <c r="AB172" s="8">
        <v>2354.9543325</v>
      </c>
      <c r="AC172" s="8">
        <v>0</v>
      </c>
      <c r="AD172" s="8">
        <v>0</v>
      </c>
      <c r="AE172" s="8">
        <v>2354.9543325</v>
      </c>
      <c r="AF172" s="8">
        <v>0</v>
      </c>
      <c r="AG172" s="1" t="s">
        <v>124</v>
      </c>
      <c r="AH172" s="1" t="s">
        <v>68</v>
      </c>
      <c r="AI172" s="1">
        <v>4</v>
      </c>
      <c r="AJ172" s="3">
        <v>45776</v>
      </c>
      <c r="AK172" s="3">
        <v>45772</v>
      </c>
      <c r="AL172" s="3">
        <v>45766</v>
      </c>
      <c r="AM172" s="3">
        <v>45773</v>
      </c>
      <c r="AN172" s="3">
        <v>45774</v>
      </c>
      <c r="AO172" s="3">
        <v>45774</v>
      </c>
      <c r="AP172" s="3">
        <v>45771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7.75" customHeight="1" x14ac:dyDescent="0.45">
      <c r="A173" s="3">
        <v>45768</v>
      </c>
      <c r="B173" s="14" t="s">
        <v>514</v>
      </c>
      <c r="C173" s="9" t="s">
        <v>115</v>
      </c>
      <c r="D173" s="13" t="s">
        <v>357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128</v>
      </c>
      <c r="AA173" s="8">
        <v>32270.700000000004</v>
      </c>
      <c r="AB173" s="8">
        <v>7525</v>
      </c>
      <c r="AC173" s="8">
        <v>24745.700000000004</v>
      </c>
      <c r="AD173" s="8">
        <v>0</v>
      </c>
      <c r="AE173" s="8">
        <v>32270.700000000004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1779.5457726666666</v>
      </c>
    </row>
    <row r="174" spans="1:56" ht="27.75" customHeight="1" x14ac:dyDescent="0.45">
      <c r="A174" s="3">
        <v>45768</v>
      </c>
      <c r="B174" s="14" t="s">
        <v>515</v>
      </c>
      <c r="C174" s="9" t="s">
        <v>115</v>
      </c>
      <c r="D174" s="13" t="s">
        <v>516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20000</v>
      </c>
      <c r="V174" s="10">
        <v>0</v>
      </c>
      <c r="W174" s="10">
        <v>20000</v>
      </c>
      <c r="X174" s="10">
        <v>20943</v>
      </c>
      <c r="Y174" s="10">
        <v>0</v>
      </c>
      <c r="Z174" s="9" t="s">
        <v>128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7.75" customHeight="1" x14ac:dyDescent="0.45">
      <c r="A175" s="3">
        <v>45768</v>
      </c>
      <c r="B175" s="14" t="s">
        <v>515</v>
      </c>
      <c r="C175" s="9" t="s">
        <v>115</v>
      </c>
      <c r="D175" s="13" t="s">
        <v>517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5000</v>
      </c>
      <c r="V175" s="10">
        <v>0</v>
      </c>
      <c r="W175" s="10">
        <v>5000</v>
      </c>
      <c r="X175" s="10">
        <v>5400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7.75" customHeight="1" x14ac:dyDescent="0.45">
      <c r="A176" s="3">
        <v>45768</v>
      </c>
      <c r="B176" s="14" t="s">
        <v>515</v>
      </c>
      <c r="C176" s="9" t="s">
        <v>115</v>
      </c>
      <c r="D176" s="13" t="s">
        <v>518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45777</v>
      </c>
      <c r="U176" s="11">
        <v>5000</v>
      </c>
      <c r="V176" s="10">
        <v>0</v>
      </c>
      <c r="W176" s="10">
        <v>5000</v>
      </c>
      <c r="X176" s="10">
        <v>5596</v>
      </c>
      <c r="Y176" s="10">
        <v>0</v>
      </c>
      <c r="Z176" s="9" t="s">
        <v>128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7.75" customHeight="1" x14ac:dyDescent="0.45">
      <c r="A177" s="3">
        <v>0</v>
      </c>
      <c r="B177" s="14" t="s">
        <v>137</v>
      </c>
      <c r="C177" s="9" t="s">
        <v>395</v>
      </c>
      <c r="D177" s="13" t="s">
        <v>537</v>
      </c>
      <c r="E177" s="9">
        <v>21</v>
      </c>
      <c r="F177" s="9">
        <v>37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45782</v>
      </c>
      <c r="AK177" s="3">
        <v>45778</v>
      </c>
      <c r="AL177" s="3">
        <v>45772</v>
      </c>
      <c r="AM177" s="3">
        <v>45779</v>
      </c>
      <c r="AN177" s="3">
        <v>45780</v>
      </c>
      <c r="AO177" s="3">
        <v>45780</v>
      </c>
      <c r="AP177" s="3">
        <v>45777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 t="s">
        <v>538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7.75" customHeight="1" x14ac:dyDescent="0.45">
      <c r="A178" s="3">
        <v>45756</v>
      </c>
      <c r="B178" s="14" t="s">
        <v>445</v>
      </c>
      <c r="C178" s="9" t="s">
        <v>111</v>
      </c>
      <c r="D178" s="13" t="s">
        <v>422</v>
      </c>
      <c r="E178" s="9">
        <v>21</v>
      </c>
      <c r="F178" s="9">
        <v>38</v>
      </c>
      <c r="G178" s="9" t="s">
        <v>60</v>
      </c>
      <c r="H178" s="9" t="s">
        <v>66</v>
      </c>
      <c r="I178" s="9">
        <v>102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40</v>
      </c>
      <c r="O178" s="9">
        <v>40</v>
      </c>
      <c r="P178" s="10">
        <v>130.26244915199996</v>
      </c>
      <c r="Q178" s="10">
        <v>0</v>
      </c>
      <c r="R178" s="10">
        <v>130.26244915199996</v>
      </c>
      <c r="S178" s="9" t="s">
        <v>67</v>
      </c>
      <c r="T178" s="12">
        <v>45791</v>
      </c>
      <c r="U178" s="11">
        <v>6000</v>
      </c>
      <c r="V178" s="10">
        <v>0</v>
      </c>
      <c r="W178" s="10">
        <v>6000</v>
      </c>
      <c r="X178" s="10">
        <v>0</v>
      </c>
      <c r="Y178" s="10">
        <v>6300</v>
      </c>
      <c r="Z178" s="9" t="s">
        <v>128</v>
      </c>
      <c r="AA178" s="8">
        <v>6621.78</v>
      </c>
      <c r="AB178" s="8">
        <v>0</v>
      </c>
      <c r="AC178" s="8">
        <v>6621.78</v>
      </c>
      <c r="AD178" s="8">
        <v>0</v>
      </c>
      <c r="AE178" s="8">
        <v>6621.78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45791</v>
      </c>
      <c r="AK178" s="3">
        <v>45787</v>
      </c>
      <c r="AL178" s="3">
        <v>45781</v>
      </c>
      <c r="AM178" s="3">
        <v>45788</v>
      </c>
      <c r="AN178" s="3">
        <v>45789</v>
      </c>
      <c r="AO178" s="3">
        <v>45789</v>
      </c>
      <c r="AP178" s="3">
        <v>45786</v>
      </c>
      <c r="AQ178" s="3">
        <v>45790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476.19427239999999</v>
      </c>
    </row>
    <row r="179" spans="1:56" ht="27.75" customHeight="1" x14ac:dyDescent="0.45">
      <c r="A179" s="3">
        <v>45628</v>
      </c>
      <c r="B179" s="14" t="s">
        <v>245</v>
      </c>
      <c r="C179" s="9" t="s">
        <v>113</v>
      </c>
      <c r="D179" s="13" t="s">
        <v>158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45792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0</v>
      </c>
      <c r="AC179" s="8">
        <v>17211.04</v>
      </c>
      <c r="AD179" s="8">
        <v>0</v>
      </c>
      <c r="AE179" s="8">
        <v>17211.04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45792</v>
      </c>
      <c r="AK179" s="3">
        <v>45788</v>
      </c>
      <c r="AL179" s="3">
        <v>45782</v>
      </c>
      <c r="AM179" s="3">
        <v>45789</v>
      </c>
      <c r="AN179" s="3">
        <v>45790</v>
      </c>
      <c r="AO179" s="3">
        <v>45790</v>
      </c>
      <c r="AP179" s="3">
        <v>45787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285</v>
      </c>
      <c r="AZ179" s="2">
        <v>0</v>
      </c>
      <c r="BA179" s="2">
        <v>0</v>
      </c>
      <c r="BB179" s="2">
        <v>0</v>
      </c>
      <c r="BC179" s="1" t="s">
        <v>129</v>
      </c>
      <c r="BD179" s="56">
        <v>1237.7032565333332</v>
      </c>
    </row>
    <row r="180" spans="1:56" ht="27.75" customHeight="1" x14ac:dyDescent="0.45">
      <c r="A180" s="3">
        <v>45631</v>
      </c>
      <c r="B180" s="14" t="s">
        <v>250</v>
      </c>
      <c r="C180" s="9" t="s">
        <v>113</v>
      </c>
      <c r="D180" s="13" t="s">
        <v>158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45792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128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45792</v>
      </c>
      <c r="AK180" s="3">
        <v>45788</v>
      </c>
      <c r="AL180" s="3">
        <v>45782</v>
      </c>
      <c r="AM180" s="3">
        <v>45789</v>
      </c>
      <c r="AN180" s="3">
        <v>45790</v>
      </c>
      <c r="AO180" s="3">
        <v>45790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286</v>
      </c>
      <c r="AZ180" s="2">
        <v>0</v>
      </c>
      <c r="BA180" s="2">
        <v>0</v>
      </c>
      <c r="BB180" s="2">
        <v>0</v>
      </c>
      <c r="BC180" s="1" t="s">
        <v>129</v>
      </c>
      <c r="BD180" s="56">
        <v>1237.7032565333332</v>
      </c>
    </row>
    <row r="181" spans="1:56" ht="27.75" customHeight="1" x14ac:dyDescent="0.45">
      <c r="A181" s="3" t="s">
        <v>145</v>
      </c>
      <c r="B181" s="14" t="s">
        <v>145</v>
      </c>
      <c r="C181" s="9" t="s">
        <v>203</v>
      </c>
      <c r="D181" s="13" t="s">
        <v>61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1302.6244915199998</v>
      </c>
      <c r="Q181" s="10">
        <v>0</v>
      </c>
      <c r="R181" s="10">
        <v>1302.6244915199998</v>
      </c>
      <c r="S181" s="9" t="s">
        <v>71</v>
      </c>
      <c r="T181" s="12">
        <v>45807</v>
      </c>
      <c r="U181" s="11">
        <v>60000</v>
      </c>
      <c r="V181" s="10">
        <v>0</v>
      </c>
      <c r="W181" s="10">
        <v>60000</v>
      </c>
      <c r="X181" s="10">
        <v>0</v>
      </c>
      <c r="Y181" s="10">
        <v>63000</v>
      </c>
      <c r="Z181" s="9" t="s">
        <v>128</v>
      </c>
      <c r="AA181" s="8">
        <v>64541.400000000009</v>
      </c>
      <c r="AB181" s="8">
        <v>0</v>
      </c>
      <c r="AC181" s="8">
        <v>64541.400000000009</v>
      </c>
      <c r="AD181" s="8">
        <v>0</v>
      </c>
      <c r="AE181" s="8">
        <v>64541.400000000009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4641.3872120000005</v>
      </c>
    </row>
    <row r="182" spans="1:56" ht="27.75" customHeight="1" x14ac:dyDescent="0.45">
      <c r="A182" s="3">
        <v>45667</v>
      </c>
      <c r="B182" s="14" t="s">
        <v>293</v>
      </c>
      <c r="C182" s="9" t="s">
        <v>111</v>
      </c>
      <c r="D182" s="13" t="s">
        <v>290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>
        <v>45807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45806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158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128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1547.1290706666666</v>
      </c>
    </row>
    <row r="184" spans="1:56" ht="27.75" customHeight="1" x14ac:dyDescent="0.45">
      <c r="A184" s="3" t="s">
        <v>145</v>
      </c>
      <c r="B184" s="14" t="s">
        <v>145</v>
      </c>
      <c r="C184" s="9" t="s">
        <v>111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833.84229133333326</v>
      </c>
    </row>
    <row r="185" spans="1:56" ht="27.75" customHeight="1" x14ac:dyDescent="0.45">
      <c r="A185" s="3">
        <v>45631</v>
      </c>
      <c r="B185" s="14" t="s">
        <v>251</v>
      </c>
      <c r="C185" s="9" t="s">
        <v>113</v>
      </c>
      <c r="D185" s="13" t="s">
        <v>158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128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287</v>
      </c>
      <c r="AZ185" s="2">
        <v>0</v>
      </c>
      <c r="BA185" s="2">
        <v>0</v>
      </c>
      <c r="BB185" s="2">
        <v>0</v>
      </c>
      <c r="BC185" s="1" t="s">
        <v>129</v>
      </c>
      <c r="BD185" s="56">
        <v>1237.7032565333332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158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773.56453533333331</v>
      </c>
    </row>
    <row r="187" spans="1:56" ht="27.75" customHeight="1" x14ac:dyDescent="0.45">
      <c r="A187" s="3">
        <v>45548</v>
      </c>
      <c r="B187" s="14" t="s">
        <v>212</v>
      </c>
      <c r="C187" s="9" t="s">
        <v>111</v>
      </c>
      <c r="D187" s="13" t="s">
        <v>206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793.65712066666651</v>
      </c>
    </row>
    <row r="188" spans="1:56" ht="27.75" customHeight="1" x14ac:dyDescent="0.45">
      <c r="A188" s="3">
        <v>45066</v>
      </c>
      <c r="B188" s="14" t="s">
        <v>135</v>
      </c>
      <c r="C188" s="9" t="s">
        <v>80</v>
      </c>
      <c r="D188" s="13" t="s">
        <v>134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126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396.82856033333326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128</v>
      </c>
      <c r="AA189" s="8">
        <v>230862.24433250003</v>
      </c>
      <c r="AB189" s="8">
        <v>13107.024332500001</v>
      </c>
      <c r="AC189" s="8">
        <v>217755.22000000003</v>
      </c>
      <c r="AD189" s="8">
        <v>3227.07</v>
      </c>
      <c r="AE189" s="8">
        <v>227635.17433250003</v>
      </c>
      <c r="AF189" s="8" t="s">
        <v>58</v>
      </c>
      <c r="AG189" s="1" t="s">
        <v>123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130</v>
      </c>
      <c r="BD189" s="56">
        <v>0</v>
      </c>
    </row>
    <row r="190" spans="1:56" ht="27.75" customHeight="1" x14ac:dyDescent="0.45">
      <c r="A190" s="3">
        <v>45720</v>
      </c>
      <c r="B190" s="14" t="s">
        <v>351</v>
      </c>
      <c r="C190" s="9" t="s">
        <v>345</v>
      </c>
      <c r="D190" s="13" t="s">
        <v>346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308</v>
      </c>
      <c r="T190" s="12" t="s">
        <v>141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322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141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396</v>
      </c>
      <c r="AZ190" s="2">
        <v>0</v>
      </c>
      <c r="BA190" s="2">
        <v>0</v>
      </c>
      <c r="BB190" s="2">
        <v>0</v>
      </c>
      <c r="BC190" s="1" t="s">
        <v>324</v>
      </c>
      <c r="BD190" s="56">
        <v>0</v>
      </c>
    </row>
    <row r="191" spans="1:56" ht="27.75" customHeight="1" x14ac:dyDescent="0.45">
      <c r="A191" s="3">
        <v>45720</v>
      </c>
      <c r="B191" s="14" t="s">
        <v>351</v>
      </c>
      <c r="C191" s="9" t="s">
        <v>345</v>
      </c>
      <c r="D191" s="13" t="s">
        <v>346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308</v>
      </c>
      <c r="T191" s="12">
        <v>45800</v>
      </c>
      <c r="U191" s="11">
        <v>482368</v>
      </c>
      <c r="V191" s="10">
        <v>141049</v>
      </c>
      <c r="W191" s="10">
        <v>341319</v>
      </c>
      <c r="X191" s="10">
        <v>274233</v>
      </c>
      <c r="Y191" s="10">
        <v>218541.75</v>
      </c>
      <c r="Z191" s="9" t="s">
        <v>322</v>
      </c>
      <c r="AA191" s="8">
        <v>216765.0055725</v>
      </c>
      <c r="AB191" s="8">
        <v>21869</v>
      </c>
      <c r="AC191" s="8">
        <v>194896.0055725</v>
      </c>
      <c r="AD191" s="8">
        <v>0</v>
      </c>
      <c r="AE191" s="8">
        <v>216765.0055725</v>
      </c>
      <c r="AF191" s="8">
        <v>0</v>
      </c>
      <c r="AG191" s="1" t="s">
        <v>124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324</v>
      </c>
      <c r="BD191" s="56">
        <v>20823.988542069721</v>
      </c>
    </row>
    <row r="192" spans="1:56" ht="27.75" customHeight="1" x14ac:dyDescent="0.45">
      <c r="A192" s="3">
        <v>45720</v>
      </c>
      <c r="B192" s="14" t="s">
        <v>351</v>
      </c>
      <c r="C192" s="9" t="s">
        <v>345</v>
      </c>
      <c r="D192" s="13" t="s">
        <v>346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308</v>
      </c>
      <c r="T192" s="12">
        <v>45800</v>
      </c>
      <c r="U192" s="11">
        <v>1192000</v>
      </c>
      <c r="V192" s="10">
        <v>0</v>
      </c>
      <c r="W192" s="10">
        <v>1192000</v>
      </c>
      <c r="X192" s="10">
        <v>0</v>
      </c>
      <c r="Y192" s="10">
        <v>1251600</v>
      </c>
      <c r="Z192" s="9" t="s">
        <v>322</v>
      </c>
      <c r="AA192" s="8">
        <v>1182309.04</v>
      </c>
      <c r="AB192" s="8">
        <v>0</v>
      </c>
      <c r="AC192" s="8">
        <v>1182309.04</v>
      </c>
      <c r="AD192" s="8">
        <v>0</v>
      </c>
      <c r="AE192" s="8">
        <v>1182309.04</v>
      </c>
      <c r="AF192" s="8">
        <v>0</v>
      </c>
      <c r="AG192" s="1" t="s">
        <v>124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519</v>
      </c>
      <c r="AZ192" s="2">
        <v>0</v>
      </c>
      <c r="BA192" s="2">
        <v>0</v>
      </c>
      <c r="BB192" s="2">
        <v>0</v>
      </c>
      <c r="BC192" s="1" t="s">
        <v>324</v>
      </c>
      <c r="BD192" s="56">
        <v>126325.7798938667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322</v>
      </c>
      <c r="AA193" s="8">
        <v>1399074.0455725</v>
      </c>
      <c r="AB193" s="8">
        <v>21869</v>
      </c>
      <c r="AC193" s="8">
        <v>1377205.0455725</v>
      </c>
      <c r="AD193" s="8">
        <v>0</v>
      </c>
      <c r="AE193" s="8">
        <v>1399074.0455725</v>
      </c>
      <c r="AF193" s="8" t="s">
        <v>58</v>
      </c>
      <c r="AG193" s="1" t="s">
        <v>124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324</v>
      </c>
      <c r="BD193" s="56">
        <v>0</v>
      </c>
    </row>
    <row r="194" spans="1:56" ht="27.75" customHeight="1" x14ac:dyDescent="0.45">
      <c r="A194" s="3">
        <v>45768</v>
      </c>
      <c r="B194" s="14" t="s">
        <v>520</v>
      </c>
      <c r="C194" s="9" t="s">
        <v>246</v>
      </c>
      <c r="D194" s="13" t="s">
        <v>521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45776</v>
      </c>
      <c r="U194" s="11">
        <v>5000</v>
      </c>
      <c r="V194" s="10">
        <v>0</v>
      </c>
      <c r="W194" s="10">
        <v>5000</v>
      </c>
      <c r="X194" s="10">
        <v>20900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45776</v>
      </c>
      <c r="AK194" s="3">
        <v>0</v>
      </c>
      <c r="AL194" s="3">
        <v>45767</v>
      </c>
      <c r="AM194" s="3">
        <v>45774</v>
      </c>
      <c r="AN194" s="3">
        <v>45775</v>
      </c>
      <c r="AO194" s="3">
        <v>45775</v>
      </c>
      <c r="AP194" s="3">
        <v>45771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45">
      <c r="A195" s="3">
        <v>45768</v>
      </c>
      <c r="B195" s="14" t="s">
        <v>522</v>
      </c>
      <c r="C195" s="9" t="s">
        <v>246</v>
      </c>
      <c r="D195" s="13" t="s">
        <v>523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45776</v>
      </c>
      <c r="U195" s="11">
        <v>5000</v>
      </c>
      <c r="V195" s="10">
        <v>0</v>
      </c>
      <c r="W195" s="10">
        <v>5000</v>
      </c>
      <c r="X195" s="10">
        <v>5352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45776</v>
      </c>
      <c r="AK195" s="3">
        <v>0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45768</v>
      </c>
      <c r="B196" s="14" t="s">
        <v>522</v>
      </c>
      <c r="C196" s="9" t="s">
        <v>246</v>
      </c>
      <c r="D196" s="13" t="s">
        <v>524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45776</v>
      </c>
      <c r="U196" s="11">
        <v>5000</v>
      </c>
      <c r="V196" s="10">
        <v>0</v>
      </c>
      <c r="W196" s="10">
        <v>5000</v>
      </c>
      <c r="X196" s="10">
        <v>5326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74</v>
      </c>
      <c r="AI196" s="1">
        <v>2</v>
      </c>
      <c r="AJ196" s="3">
        <v>45776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>
        <v>45756</v>
      </c>
      <c r="B197" s="14" t="s">
        <v>446</v>
      </c>
      <c r="C197" s="9" t="s">
        <v>295</v>
      </c>
      <c r="D197" s="13" t="s">
        <v>294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132</v>
      </c>
      <c r="T197" s="12">
        <v>45780</v>
      </c>
      <c r="U197" s="11">
        <v>8000</v>
      </c>
      <c r="V197" s="10">
        <v>0</v>
      </c>
      <c r="W197" s="10">
        <v>8000</v>
      </c>
      <c r="X197" s="10">
        <v>0</v>
      </c>
      <c r="Y197" s="10">
        <v>8400</v>
      </c>
      <c r="Z197" s="9" t="s">
        <v>84</v>
      </c>
      <c r="AA197" s="8">
        <v>7934.96</v>
      </c>
      <c r="AB197" s="8">
        <v>0</v>
      </c>
      <c r="AC197" s="8">
        <v>7934.96</v>
      </c>
      <c r="AD197" s="8">
        <v>0</v>
      </c>
      <c r="AE197" s="8">
        <v>7934.96</v>
      </c>
      <c r="AF197" s="8" t="s">
        <v>402</v>
      </c>
      <c r="AG197" s="1" t="s">
        <v>123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593.13825999999995</v>
      </c>
    </row>
    <row r="198" spans="1:56" ht="27.75" customHeight="1" x14ac:dyDescent="0.45">
      <c r="A198" s="3">
        <v>45756</v>
      </c>
      <c r="B198" s="14" t="s">
        <v>446</v>
      </c>
      <c r="C198" s="9" t="s">
        <v>295</v>
      </c>
      <c r="D198" s="13" t="s">
        <v>424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132</v>
      </c>
      <c r="T198" s="12">
        <v>45780</v>
      </c>
      <c r="U198" s="11">
        <v>7000</v>
      </c>
      <c r="V198" s="10">
        <v>0</v>
      </c>
      <c r="W198" s="10">
        <v>7000</v>
      </c>
      <c r="X198" s="10">
        <v>0</v>
      </c>
      <c r="Y198" s="10">
        <v>7350</v>
      </c>
      <c r="Z198" s="9" t="s">
        <v>84</v>
      </c>
      <c r="AA198" s="8">
        <v>6943.09</v>
      </c>
      <c r="AB198" s="8">
        <v>0</v>
      </c>
      <c r="AC198" s="8">
        <v>6943.09</v>
      </c>
      <c r="AD198" s="8">
        <v>0</v>
      </c>
      <c r="AE198" s="8">
        <v>6943.09</v>
      </c>
      <c r="AF198" s="8" t="s">
        <v>402</v>
      </c>
      <c r="AG198" s="1" t="s">
        <v>123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518.99597749999987</v>
      </c>
    </row>
    <row r="199" spans="1:56" ht="27.75" customHeight="1" x14ac:dyDescent="0.45">
      <c r="A199" s="3">
        <v>45756</v>
      </c>
      <c r="B199" s="14" t="s">
        <v>446</v>
      </c>
      <c r="C199" s="9" t="s">
        <v>295</v>
      </c>
      <c r="D199" s="13" t="s">
        <v>252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132</v>
      </c>
      <c r="T199" s="12">
        <v>45780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4959.3500000000004</v>
      </c>
      <c r="AB199" s="8">
        <v>0</v>
      </c>
      <c r="AC199" s="8">
        <v>4959.3500000000004</v>
      </c>
      <c r="AD199" s="8">
        <v>0</v>
      </c>
      <c r="AE199" s="8">
        <v>4959.3500000000004</v>
      </c>
      <c r="AF199" s="8" t="s">
        <v>402</v>
      </c>
      <c r="AG199" s="1" t="s">
        <v>123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370.71141249999999</v>
      </c>
    </row>
    <row r="200" spans="1:56" ht="27.75" customHeight="1" x14ac:dyDescent="0.45">
      <c r="A200" s="3">
        <v>45756</v>
      </c>
      <c r="B200" s="14" t="s">
        <v>447</v>
      </c>
      <c r="C200" s="9" t="s">
        <v>295</v>
      </c>
      <c r="D200" s="13" t="s">
        <v>296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132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9918.7000000000007</v>
      </c>
      <c r="AC200" s="8">
        <v>0</v>
      </c>
      <c r="AD200" s="8">
        <v>0</v>
      </c>
      <c r="AE200" s="8">
        <v>0</v>
      </c>
      <c r="AF200" s="8" t="s">
        <v>402</v>
      </c>
      <c r="AG200" s="1" t="s">
        <v>123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7.75" customHeight="1" x14ac:dyDescent="0.45">
      <c r="A201" s="3">
        <v>45756</v>
      </c>
      <c r="B201" s="14" t="s">
        <v>447</v>
      </c>
      <c r="C201" s="9" t="s">
        <v>295</v>
      </c>
      <c r="D201" s="13" t="s">
        <v>297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132</v>
      </c>
      <c r="T201" s="12">
        <v>45780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5440</v>
      </c>
      <c r="AC201" s="8">
        <v>4478.7000000000007</v>
      </c>
      <c r="AD201" s="8">
        <v>0</v>
      </c>
      <c r="AE201" s="8">
        <v>0</v>
      </c>
      <c r="AF201" s="8" t="s">
        <v>402</v>
      </c>
      <c r="AG201" s="1" t="s">
        <v>123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334.782825</v>
      </c>
    </row>
    <row r="202" spans="1:56" ht="27.75" customHeight="1" x14ac:dyDescent="0.45">
      <c r="A202" s="3">
        <v>45756</v>
      </c>
      <c r="B202" s="14" t="s">
        <v>447</v>
      </c>
      <c r="C202" s="9" t="s">
        <v>295</v>
      </c>
      <c r="D202" s="13" t="s">
        <v>425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136.92359711999998</v>
      </c>
      <c r="Q202" s="10">
        <v>0</v>
      </c>
      <c r="R202" s="10">
        <v>136.92359711999998</v>
      </c>
      <c r="S202" s="9" t="s">
        <v>132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0</v>
      </c>
      <c r="AF202" s="8" t="s">
        <v>402</v>
      </c>
      <c r="AG202" s="1" t="s">
        <v>61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370.71141249999999</v>
      </c>
    </row>
    <row r="203" spans="1:56" ht="27.75" customHeight="1" x14ac:dyDescent="0.45">
      <c r="A203" s="3">
        <v>45756</v>
      </c>
      <c r="B203" s="14" t="s">
        <v>448</v>
      </c>
      <c r="C203" s="9" t="s">
        <v>257</v>
      </c>
      <c r="D203" s="13" t="s">
        <v>401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402</v>
      </c>
      <c r="AG203" s="1" t="s">
        <v>61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412.4817124999999</v>
      </c>
    </row>
    <row r="204" spans="1:56" ht="27.75" customHeight="1" x14ac:dyDescent="0.45">
      <c r="A204" s="3">
        <v>45756</v>
      </c>
      <c r="B204" s="14" t="s">
        <v>448</v>
      </c>
      <c r="C204" s="9" t="s">
        <v>257</v>
      </c>
      <c r="D204" s="13" t="s">
        <v>423</v>
      </c>
      <c r="E204" s="9">
        <v>23</v>
      </c>
      <c r="F204" s="9">
        <v>38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 t="s">
        <v>402</v>
      </c>
      <c r="AG204" s="1" t="s">
        <v>61</v>
      </c>
      <c r="AH204" s="1" t="s">
        <v>68</v>
      </c>
      <c r="AI204" s="1">
        <v>4</v>
      </c>
      <c r="AJ204" s="3">
        <v>45782</v>
      </c>
      <c r="AK204" s="3">
        <v>45778</v>
      </c>
      <c r="AL204" s="3">
        <v>45772</v>
      </c>
      <c r="AM204" s="3">
        <v>45779</v>
      </c>
      <c r="AN204" s="3">
        <v>45780</v>
      </c>
      <c r="AO204" s="3">
        <v>45780</v>
      </c>
      <c r="AP204" s="3">
        <v>45777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412.4817124999999</v>
      </c>
    </row>
    <row r="205" spans="1:56" ht="27.75" customHeight="1" x14ac:dyDescent="0.45">
      <c r="A205" s="3" t="s">
        <v>145</v>
      </c>
      <c r="B205" s="14" t="s">
        <v>145</v>
      </c>
      <c r="C205" s="9" t="s">
        <v>282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45807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74</v>
      </c>
      <c r="AI205" s="1">
        <v>2</v>
      </c>
      <c r="AJ205" s="3">
        <v>45807</v>
      </c>
      <c r="AK205" s="3">
        <v>0</v>
      </c>
      <c r="AL205" s="3">
        <v>45798</v>
      </c>
      <c r="AM205" s="3">
        <v>45805</v>
      </c>
      <c r="AN205" s="3">
        <v>45806</v>
      </c>
      <c r="AO205" s="3">
        <v>45806</v>
      </c>
      <c r="AP205" s="3">
        <v>45802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7.75" customHeight="1" x14ac:dyDescent="0.45">
      <c r="A206" s="3" t="s">
        <v>145</v>
      </c>
      <c r="B206" s="14" t="s">
        <v>145</v>
      </c>
      <c r="C206" s="9" t="s">
        <v>295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132</v>
      </c>
      <c r="T206" s="12">
        <v>45807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4959.3500000000004</v>
      </c>
      <c r="AF206" s="8">
        <v>0</v>
      </c>
      <c r="AG206" s="1" t="s">
        <v>61</v>
      </c>
      <c r="AH206" s="1" t="s">
        <v>68</v>
      </c>
      <c r="AI206" s="1">
        <v>4</v>
      </c>
      <c r="AJ206" s="3">
        <v>45807</v>
      </c>
      <c r="AK206" s="3">
        <v>45803</v>
      </c>
      <c r="AL206" s="3">
        <v>45797</v>
      </c>
      <c r="AM206" s="3">
        <v>45804</v>
      </c>
      <c r="AN206" s="3">
        <v>45805</v>
      </c>
      <c r="AO206" s="3">
        <v>45805</v>
      </c>
      <c r="AP206" s="3">
        <v>45802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370.71141249999999</v>
      </c>
    </row>
    <row r="207" spans="1:56" ht="27.75" customHeight="1" x14ac:dyDescent="0.45">
      <c r="A207" s="3" t="s">
        <v>145</v>
      </c>
      <c r="B207" s="14" t="s">
        <v>145</v>
      </c>
      <c r="C207" s="9" t="s">
        <v>295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547.69438847999993</v>
      </c>
      <c r="Q207" s="10">
        <v>0</v>
      </c>
      <c r="R207" s="10">
        <v>547.69438847999993</v>
      </c>
      <c r="S207" s="9" t="s">
        <v>132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84</v>
      </c>
      <c r="AA207" s="8">
        <v>19837.400000000001</v>
      </c>
      <c r="AB207" s="8">
        <v>0</v>
      </c>
      <c r="AC207" s="8">
        <v>19837.400000000001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72</v>
      </c>
      <c r="AI207" s="1">
        <v>3</v>
      </c>
      <c r="AJ207" s="3">
        <v>45807</v>
      </c>
      <c r="AK207" s="3">
        <v>0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45806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1482.84565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84</v>
      </c>
      <c r="AA208" s="8">
        <v>130060.70000000001</v>
      </c>
      <c r="AB208" s="8">
        <v>15358.7</v>
      </c>
      <c r="AC208" s="8">
        <v>114702.00000000003</v>
      </c>
      <c r="AD208" s="8">
        <v>0</v>
      </c>
      <c r="AE208" s="8">
        <v>35833.050000000003</v>
      </c>
      <c r="AF208" s="8" t="s">
        <v>58</v>
      </c>
      <c r="AG208" s="1" t="s">
        <v>126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7.75" customHeight="1" x14ac:dyDescent="0.45">
      <c r="A209" s="3" t="s">
        <v>145</v>
      </c>
      <c r="B209" s="14" t="s">
        <v>145</v>
      </c>
      <c r="C209" s="9" t="s">
        <v>282</v>
      </c>
      <c r="D209" s="13" t="s">
        <v>61</v>
      </c>
      <c r="E209" s="9">
        <v>23</v>
      </c>
      <c r="F209" s="9">
        <v>34</v>
      </c>
      <c r="G209" s="9" t="s">
        <v>195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45807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197</v>
      </c>
      <c r="AA209" s="8">
        <v>9918.7000000000007</v>
      </c>
      <c r="AB209" s="8">
        <v>0</v>
      </c>
      <c r="AC209" s="8">
        <v>9918.7000000000007</v>
      </c>
      <c r="AD209" s="8">
        <v>0</v>
      </c>
      <c r="AE209" s="8">
        <v>0</v>
      </c>
      <c r="AF209" s="8">
        <v>0</v>
      </c>
      <c r="AG209" s="1" t="s">
        <v>126</v>
      </c>
      <c r="AH209" s="1" t="s">
        <v>74</v>
      </c>
      <c r="AI209" s="1">
        <v>2</v>
      </c>
      <c r="AJ209" s="3">
        <v>45807</v>
      </c>
      <c r="AK209" s="3">
        <v>0</v>
      </c>
      <c r="AL209" s="3">
        <v>45798</v>
      </c>
      <c r="AM209" s="3">
        <v>45805</v>
      </c>
      <c r="AN209" s="3">
        <v>45806</v>
      </c>
      <c r="AO209" s="3">
        <v>45806</v>
      </c>
      <c r="AP209" s="3">
        <v>45802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196</v>
      </c>
      <c r="BD209" s="56">
        <v>800.41704844444439</v>
      </c>
    </row>
    <row r="210" spans="1:56" ht="27.7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195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197</v>
      </c>
      <c r="AA210" s="8">
        <v>9918.7000000000007</v>
      </c>
      <c r="AB210" s="8">
        <v>0</v>
      </c>
      <c r="AC210" s="8">
        <v>9918.7000000000007</v>
      </c>
      <c r="AD210" s="8">
        <v>0</v>
      </c>
      <c r="AE210" s="8">
        <v>0</v>
      </c>
      <c r="AF210" s="8">
        <v>0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196</v>
      </c>
      <c r="BD210" s="56">
        <v>0</v>
      </c>
    </row>
    <row r="211" spans="1:56" ht="27.75" customHeight="1" x14ac:dyDescent="0.45">
      <c r="A211" s="3">
        <v>45768</v>
      </c>
      <c r="B211" s="14" t="s">
        <v>525</v>
      </c>
      <c r="C211" s="9" t="s">
        <v>246</v>
      </c>
      <c r="D211" s="13" t="s">
        <v>526</v>
      </c>
      <c r="E211" s="9">
        <v>23</v>
      </c>
      <c r="F211" s="9">
        <v>34</v>
      </c>
      <c r="G211" s="9" t="s">
        <v>361</v>
      </c>
      <c r="H211" s="9">
        <v>0</v>
      </c>
      <c r="I211" s="9">
        <v>68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45776</v>
      </c>
      <c r="U211" s="11">
        <v>5000</v>
      </c>
      <c r="V211" s="10">
        <v>0</v>
      </c>
      <c r="W211" s="10">
        <v>5000</v>
      </c>
      <c r="X211" s="10">
        <v>4200</v>
      </c>
      <c r="Y211" s="10">
        <v>840</v>
      </c>
      <c r="Z211" s="9" t="s">
        <v>362</v>
      </c>
      <c r="AA211" s="8">
        <v>833.1708000000001</v>
      </c>
      <c r="AB211" s="8">
        <v>833.1708000000001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74</v>
      </c>
      <c r="AI211" s="1">
        <v>2</v>
      </c>
      <c r="AJ211" s="3">
        <v>45776</v>
      </c>
      <c r="AK211" s="3">
        <v>0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196</v>
      </c>
      <c r="BD211" s="56">
        <v>0</v>
      </c>
    </row>
    <row r="212" spans="1:56" ht="27.75" customHeight="1" x14ac:dyDescent="0.45">
      <c r="A212" s="3">
        <v>45768</v>
      </c>
      <c r="B212" s="14" t="s">
        <v>525</v>
      </c>
      <c r="C212" s="9" t="s">
        <v>246</v>
      </c>
      <c r="D212" s="13" t="s">
        <v>527</v>
      </c>
      <c r="E212" s="9">
        <v>23</v>
      </c>
      <c r="F212" s="9">
        <v>34</v>
      </c>
      <c r="G212" s="9" t="s">
        <v>361</v>
      </c>
      <c r="H212" s="9">
        <v>0</v>
      </c>
      <c r="I212" s="9">
        <v>68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45776</v>
      </c>
      <c r="U212" s="11">
        <v>5000</v>
      </c>
      <c r="V212" s="10">
        <v>0</v>
      </c>
      <c r="W212" s="10">
        <v>5000</v>
      </c>
      <c r="X212" s="10">
        <v>3580</v>
      </c>
      <c r="Y212" s="10">
        <v>1491</v>
      </c>
      <c r="Z212" s="9" t="s">
        <v>362</v>
      </c>
      <c r="AA212" s="8">
        <v>1478.8781700000002</v>
      </c>
      <c r="AB212" s="8">
        <v>1478.8781700000002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45776</v>
      </c>
      <c r="AK212" s="3">
        <v>0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196</v>
      </c>
      <c r="BD212" s="56">
        <v>0</v>
      </c>
    </row>
    <row r="213" spans="1:56" ht="27.7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34</v>
      </c>
      <c r="G213" s="9" t="s">
        <v>361</v>
      </c>
      <c r="H213" s="9">
        <v>0</v>
      </c>
      <c r="I213" s="9">
        <v>68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362</v>
      </c>
      <c r="AA213" s="8">
        <v>2312.0489700000003</v>
      </c>
      <c r="AB213" s="8">
        <v>2312.0489700000003</v>
      </c>
      <c r="AC213" s="8">
        <v>0</v>
      </c>
      <c r="AD213" s="8">
        <v>0</v>
      </c>
      <c r="AE213" s="8">
        <v>0</v>
      </c>
      <c r="AF213" s="8" t="s">
        <v>58</v>
      </c>
      <c r="AG213" s="1" t="s">
        <v>124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196</v>
      </c>
      <c r="BD213" s="56">
        <v>0</v>
      </c>
    </row>
    <row r="214" spans="1:56" ht="27.75" customHeight="1" x14ac:dyDescent="0.45">
      <c r="A214" s="3">
        <v>45765</v>
      </c>
      <c r="B214" s="14" t="s">
        <v>478</v>
      </c>
      <c r="C214" s="9" t="s">
        <v>455</v>
      </c>
      <c r="D214" s="13" t="s">
        <v>456</v>
      </c>
      <c r="E214" s="9">
        <v>23</v>
      </c>
      <c r="F214" s="9">
        <v>36</v>
      </c>
      <c r="G214" s="9" t="s">
        <v>60</v>
      </c>
      <c r="H214" s="9">
        <v>0</v>
      </c>
      <c r="I214" s="9">
        <v>88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39</v>
      </c>
      <c r="O214" s="9">
        <v>50</v>
      </c>
      <c r="P214" s="10">
        <v>288.64974527999999</v>
      </c>
      <c r="Q214" s="10">
        <v>0</v>
      </c>
      <c r="R214" s="10">
        <v>288.64974527999999</v>
      </c>
      <c r="S214" s="9" t="s">
        <v>112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457</v>
      </c>
      <c r="AA214" s="8">
        <v>10477.5</v>
      </c>
      <c r="AB214" s="8">
        <v>10477.5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72</v>
      </c>
      <c r="AI214" s="1">
        <v>3</v>
      </c>
      <c r="AJ214" s="3">
        <v>45779</v>
      </c>
      <c r="AK214" s="3">
        <v>0</v>
      </c>
      <c r="AL214" s="3">
        <v>45769</v>
      </c>
      <c r="AM214" s="3">
        <v>45776</v>
      </c>
      <c r="AN214" s="3">
        <v>45777</v>
      </c>
      <c r="AO214" s="3">
        <v>45777</v>
      </c>
      <c r="AP214" s="3">
        <v>45774</v>
      </c>
      <c r="AQ214" s="3">
        <v>45778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458</v>
      </c>
      <c r="BD214" s="56">
        <v>0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 t="s">
        <v>60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457</v>
      </c>
      <c r="AA215" s="8">
        <v>10477.5</v>
      </c>
      <c r="AB215" s="8">
        <v>10477.5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123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458</v>
      </c>
      <c r="BD215" s="56">
        <v>0</v>
      </c>
    </row>
    <row r="216" spans="1:56" ht="27.75" customHeight="1" x14ac:dyDescent="0.45">
      <c r="A216" s="3">
        <v>45749</v>
      </c>
      <c r="B216" s="14" t="s">
        <v>397</v>
      </c>
      <c r="C216" s="9" t="s">
        <v>398</v>
      </c>
      <c r="D216" s="13" t="s">
        <v>399</v>
      </c>
      <c r="E216" s="9">
        <v>23</v>
      </c>
      <c r="F216" s="9">
        <v>37</v>
      </c>
      <c r="G216" s="9" t="s">
        <v>60</v>
      </c>
      <c r="H216" s="9" t="s">
        <v>66</v>
      </c>
      <c r="I216" s="9">
        <v>115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80</v>
      </c>
      <c r="P216" s="10">
        <v>378.94530662399995</v>
      </c>
      <c r="Q216" s="10">
        <v>0</v>
      </c>
      <c r="R216" s="10">
        <v>378.94530662399995</v>
      </c>
      <c r="S216" s="9" t="s">
        <v>71</v>
      </c>
      <c r="T216" s="12">
        <v>45777</v>
      </c>
      <c r="U216" s="11">
        <v>8000</v>
      </c>
      <c r="V216" s="10">
        <v>0</v>
      </c>
      <c r="W216" s="10">
        <v>8000</v>
      </c>
      <c r="X216" s="10">
        <v>8400</v>
      </c>
      <c r="Y216" s="10">
        <v>0</v>
      </c>
      <c r="Z216" s="9" t="s">
        <v>275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300</v>
      </c>
      <c r="AG216" s="1" t="s">
        <v>125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45776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7.75" customHeight="1" x14ac:dyDescent="0.45">
      <c r="A217" s="3">
        <v>45772</v>
      </c>
      <c r="B217" s="14" t="s">
        <v>137</v>
      </c>
      <c r="C217" s="9" t="s">
        <v>539</v>
      </c>
      <c r="D217" s="13" t="s">
        <v>540</v>
      </c>
      <c r="E217" s="9">
        <v>23</v>
      </c>
      <c r="F217" s="9">
        <v>37</v>
      </c>
      <c r="G217" s="9" t="s">
        <v>60</v>
      </c>
      <c r="H217" s="9">
        <v>0</v>
      </c>
      <c r="I217" s="9">
        <v>85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45785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275</v>
      </c>
      <c r="AA217" s="8">
        <v>10756.900000000001</v>
      </c>
      <c r="AB217" s="8">
        <v>2061</v>
      </c>
      <c r="AC217" s="8">
        <v>8695.9000000000015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74</v>
      </c>
      <c r="AI217" s="1">
        <v>2</v>
      </c>
      <c r="AJ217" s="3">
        <v>45785</v>
      </c>
      <c r="AK217" s="3">
        <v>0</v>
      </c>
      <c r="AL217" s="3">
        <v>45776</v>
      </c>
      <c r="AM217" s="3">
        <v>45783</v>
      </c>
      <c r="AN217" s="3">
        <v>45784</v>
      </c>
      <c r="AO217" s="3">
        <v>45784</v>
      </c>
      <c r="AP217" s="3">
        <v>45780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554</v>
      </c>
      <c r="AZ217" s="2">
        <v>0</v>
      </c>
      <c r="BA217" s="2">
        <v>0</v>
      </c>
      <c r="BB217" s="2">
        <v>0</v>
      </c>
      <c r="BC217" s="1" t="s">
        <v>108</v>
      </c>
      <c r="BD217" s="56">
        <v>766.6885166666666</v>
      </c>
    </row>
    <row r="218" spans="1:56" ht="27.75" customHeight="1" x14ac:dyDescent="0.45">
      <c r="A218" s="3">
        <v>45772</v>
      </c>
      <c r="B218" s="14" t="s">
        <v>137</v>
      </c>
      <c r="C218" s="9" t="s">
        <v>555</v>
      </c>
      <c r="D218" s="13" t="s">
        <v>556</v>
      </c>
      <c r="E218" s="9">
        <v>23</v>
      </c>
      <c r="F218" s="9">
        <v>36</v>
      </c>
      <c r="G218" s="9" t="s">
        <v>60</v>
      </c>
      <c r="H218" s="9" t="s">
        <v>66</v>
      </c>
      <c r="I218" s="9">
        <v>110</v>
      </c>
      <c r="J218" s="9" t="s">
        <v>57</v>
      </c>
      <c r="K218" s="9">
        <v>5</v>
      </c>
      <c r="L218" s="9" t="s">
        <v>239</v>
      </c>
      <c r="M218" s="10">
        <v>24</v>
      </c>
      <c r="N218" s="9">
        <v>39</v>
      </c>
      <c r="O218" s="9">
        <v>60</v>
      </c>
      <c r="P218" s="10">
        <v>173.18984716799994</v>
      </c>
      <c r="Q218" s="10">
        <v>0</v>
      </c>
      <c r="R218" s="10">
        <v>173.18984716799994</v>
      </c>
      <c r="S218" s="9" t="s">
        <v>71</v>
      </c>
      <c r="T218" s="12">
        <v>45790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275</v>
      </c>
      <c r="AA218" s="8">
        <v>5238.75</v>
      </c>
      <c r="AB218" s="8">
        <v>0</v>
      </c>
      <c r="AC218" s="8">
        <v>5238.75</v>
      </c>
      <c r="AD218" s="8">
        <v>0</v>
      </c>
      <c r="AE218" s="8">
        <v>5238.75</v>
      </c>
      <c r="AF218" s="8" t="s">
        <v>300</v>
      </c>
      <c r="AG218" s="1" t="s">
        <v>122</v>
      </c>
      <c r="AH218" s="1" t="s">
        <v>68</v>
      </c>
      <c r="AI218" s="1">
        <v>4</v>
      </c>
      <c r="AJ218" s="3">
        <v>45790</v>
      </c>
      <c r="AK218" s="3">
        <v>45786</v>
      </c>
      <c r="AL218" s="3">
        <v>45780</v>
      </c>
      <c r="AM218" s="3">
        <v>45787</v>
      </c>
      <c r="AN218" s="3">
        <v>45788</v>
      </c>
      <c r="AO218" s="3">
        <v>45788</v>
      </c>
      <c r="AP218" s="3">
        <v>45785</v>
      </c>
      <c r="AQ218" s="3">
        <v>45789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461.88312499999995</v>
      </c>
    </row>
    <row r="219" spans="1:56" ht="27.75" customHeight="1" x14ac:dyDescent="0.45">
      <c r="A219" s="3">
        <v>45727</v>
      </c>
      <c r="B219" s="14" t="s">
        <v>363</v>
      </c>
      <c r="C219" s="9" t="s">
        <v>115</v>
      </c>
      <c r="D219" s="13" t="s">
        <v>59</v>
      </c>
      <c r="E219" s="9">
        <v>23</v>
      </c>
      <c r="F219" s="9">
        <v>40</v>
      </c>
      <c r="G219" s="9" t="s">
        <v>60</v>
      </c>
      <c r="H219" s="9" t="s">
        <v>66</v>
      </c>
      <c r="I219" s="9">
        <v>125</v>
      </c>
      <c r="J219" s="9" t="s">
        <v>57</v>
      </c>
      <c r="K219" s="9">
        <v>5</v>
      </c>
      <c r="L219" s="9" t="s">
        <v>240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 t="s">
        <v>63</v>
      </c>
      <c r="U219" s="11">
        <v>1000</v>
      </c>
      <c r="V219" s="10">
        <v>0</v>
      </c>
      <c r="W219" s="10">
        <v>1000</v>
      </c>
      <c r="X219" s="10">
        <v>0</v>
      </c>
      <c r="Y219" s="10">
        <v>0</v>
      </c>
      <c r="Z219" s="9" t="s">
        <v>275</v>
      </c>
      <c r="AA219" s="8">
        <v>1159.5100000000002</v>
      </c>
      <c r="AB219" s="8">
        <v>0</v>
      </c>
      <c r="AC219" s="8">
        <v>1159.5100000000002</v>
      </c>
      <c r="AD219" s="8">
        <v>0</v>
      </c>
      <c r="AE219" s="8">
        <v>1159.5100000000002</v>
      </c>
      <c r="AF219" s="8" t="s">
        <v>278</v>
      </c>
      <c r="AG219" s="1" t="s">
        <v>122</v>
      </c>
      <c r="AH219" s="1" t="s">
        <v>162</v>
      </c>
      <c r="AI219" s="1">
        <v>2</v>
      </c>
      <c r="AJ219" s="3" t="s">
        <v>63</v>
      </c>
      <c r="AK219" s="3" t="e">
        <v>#VALUE!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157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108</v>
      </c>
      <c r="BD219" s="56">
        <v>102.23013166666668</v>
      </c>
    </row>
    <row r="220" spans="1:56" ht="27.7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23</v>
      </c>
      <c r="F220" s="9">
        <v>37</v>
      </c>
      <c r="G220" s="9">
        <v>0</v>
      </c>
      <c r="H220" s="9">
        <v>0</v>
      </c>
      <c r="I220" s="9">
        <v>85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275</v>
      </c>
      <c r="AA220" s="8">
        <v>17155.160000000003</v>
      </c>
      <c r="AB220" s="8">
        <v>2061</v>
      </c>
      <c r="AC220" s="8">
        <v>15094.160000000002</v>
      </c>
      <c r="AD220" s="8">
        <v>0</v>
      </c>
      <c r="AE220" s="8">
        <v>6398.26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276</v>
      </c>
      <c r="BD220" s="56">
        <v>0</v>
      </c>
    </row>
    <row r="221" spans="1:56" ht="27.75" customHeight="1" x14ac:dyDescent="0.45">
      <c r="A221" s="3">
        <v>45601</v>
      </c>
      <c r="B221" s="14" t="s">
        <v>231</v>
      </c>
      <c r="C221" s="9" t="s">
        <v>94</v>
      </c>
      <c r="D221" s="13" t="s">
        <v>156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3256.5612287999998</v>
      </c>
      <c r="Q221" s="10">
        <v>3256.5612287999998</v>
      </c>
      <c r="R221" s="10">
        <v>0</v>
      </c>
      <c r="S221" s="9" t="s">
        <v>100</v>
      </c>
      <c r="T221" s="12">
        <v>45797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319</v>
      </c>
      <c r="AA221" s="8">
        <v>107569.00000000001</v>
      </c>
      <c r="AB221" s="8">
        <v>107569.00000000001</v>
      </c>
      <c r="AC221" s="8">
        <v>0</v>
      </c>
      <c r="AD221" s="8">
        <v>0</v>
      </c>
      <c r="AE221" s="8">
        <v>0</v>
      </c>
      <c r="AF221" s="8" t="s">
        <v>320</v>
      </c>
      <c r="AG221" s="1" t="s">
        <v>123</v>
      </c>
      <c r="AH221" s="1" t="s">
        <v>72</v>
      </c>
      <c r="AI221" s="1">
        <v>3</v>
      </c>
      <c r="AJ221" s="3">
        <v>45797</v>
      </c>
      <c r="AK221" s="3">
        <v>0</v>
      </c>
      <c r="AL221" s="3">
        <v>45787</v>
      </c>
      <c r="AM221" s="3">
        <v>45794</v>
      </c>
      <c r="AN221" s="3">
        <v>45795</v>
      </c>
      <c r="AO221" s="3">
        <v>45795</v>
      </c>
      <c r="AP221" s="3">
        <v>45792</v>
      </c>
      <c r="AQ221" s="3">
        <v>45796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340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7.75" customHeight="1" x14ac:dyDescent="0.45">
      <c r="A222" s="3">
        <v>45601</v>
      </c>
      <c r="B222" s="14" t="s">
        <v>231</v>
      </c>
      <c r="C222" s="9" t="s">
        <v>94</v>
      </c>
      <c r="D222" s="13" t="s">
        <v>156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6513.1224575999995</v>
      </c>
      <c r="Q222" s="10">
        <v>264</v>
      </c>
      <c r="R222" s="10">
        <v>6249.1224575999995</v>
      </c>
      <c r="S222" s="9" t="s">
        <v>100</v>
      </c>
      <c r="T222" s="12">
        <v>45828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319</v>
      </c>
      <c r="AA222" s="8">
        <v>215138.00000000003</v>
      </c>
      <c r="AB222" s="8">
        <v>0</v>
      </c>
      <c r="AC222" s="8">
        <v>215138.00000000003</v>
      </c>
      <c r="AD222" s="8">
        <v>0</v>
      </c>
      <c r="AE222" s="8">
        <v>0</v>
      </c>
      <c r="AF222" s="8" t="s">
        <v>320</v>
      </c>
      <c r="AG222" s="1" t="s">
        <v>123</v>
      </c>
      <c r="AH222" s="1" t="s">
        <v>72</v>
      </c>
      <c r="AI222" s="1">
        <v>3</v>
      </c>
      <c r="AJ222" s="3">
        <v>45828</v>
      </c>
      <c r="AK222" s="3">
        <v>0</v>
      </c>
      <c r="AL222" s="3">
        <v>45818</v>
      </c>
      <c r="AM222" s="3">
        <v>45825</v>
      </c>
      <c r="AN222" s="3">
        <v>45826</v>
      </c>
      <c r="AO222" s="3">
        <v>45826</v>
      </c>
      <c r="AP222" s="3">
        <v>45823</v>
      </c>
      <c r="AQ222" s="3">
        <v>45827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340</v>
      </c>
      <c r="AZ222" s="2">
        <v>0</v>
      </c>
      <c r="BA222" s="2">
        <v>0</v>
      </c>
      <c r="BB222" s="2">
        <v>0</v>
      </c>
      <c r="BC222" s="1" t="s">
        <v>120</v>
      </c>
      <c r="BD222" s="56">
        <v>27559.954687222227</v>
      </c>
    </row>
    <row r="223" spans="1:56" ht="27.75" customHeight="1" x14ac:dyDescent="0.45">
      <c r="A223" s="3">
        <v>45601</v>
      </c>
      <c r="B223" s="14" t="s">
        <v>231</v>
      </c>
      <c r="C223" s="9" t="s">
        <v>94</v>
      </c>
      <c r="D223" s="13" t="s">
        <v>156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100</v>
      </c>
      <c r="T223" s="12">
        <v>45858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101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320</v>
      </c>
      <c r="AG223" s="1" t="s">
        <v>123</v>
      </c>
      <c r="AH223" s="1" t="s">
        <v>72</v>
      </c>
      <c r="AI223" s="1">
        <v>3</v>
      </c>
      <c r="AJ223" s="3">
        <v>45858</v>
      </c>
      <c r="AK223" s="3">
        <v>0</v>
      </c>
      <c r="AL223" s="3">
        <v>45848</v>
      </c>
      <c r="AM223" s="3">
        <v>45855</v>
      </c>
      <c r="AN223" s="3">
        <v>45856</v>
      </c>
      <c r="AO223" s="3">
        <v>45856</v>
      </c>
      <c r="AP223" s="3">
        <v>45853</v>
      </c>
      <c r="AQ223" s="3">
        <v>45857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27559.954687222227</v>
      </c>
    </row>
    <row r="224" spans="1:56" ht="27.75" customHeight="1" x14ac:dyDescent="0.45">
      <c r="A224" s="3">
        <v>45601</v>
      </c>
      <c r="B224" s="14" t="s">
        <v>231</v>
      </c>
      <c r="C224" s="9" t="s">
        <v>94</v>
      </c>
      <c r="D224" s="13" t="s">
        <v>110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4884.8418431999999</v>
      </c>
      <c r="Q224" s="10">
        <v>0</v>
      </c>
      <c r="R224" s="10">
        <v>4884.8418431999999</v>
      </c>
      <c r="S224" s="9" t="s">
        <v>100</v>
      </c>
      <c r="T224" s="12">
        <v>45858</v>
      </c>
      <c r="U224" s="11">
        <v>150000</v>
      </c>
      <c r="V224" s="10">
        <v>0</v>
      </c>
      <c r="W224" s="10">
        <v>150000</v>
      </c>
      <c r="X224" s="10">
        <v>0</v>
      </c>
      <c r="Y224" s="10">
        <v>157500</v>
      </c>
      <c r="Z224" s="9" t="s">
        <v>319</v>
      </c>
      <c r="AA224" s="8">
        <v>161353.5</v>
      </c>
      <c r="AB224" s="8">
        <v>0</v>
      </c>
      <c r="AC224" s="8">
        <v>161353.5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72</v>
      </c>
      <c r="AI224" s="1">
        <v>3</v>
      </c>
      <c r="AJ224" s="3">
        <v>45858</v>
      </c>
      <c r="AK224" s="3">
        <v>0</v>
      </c>
      <c r="AL224" s="3">
        <v>45848</v>
      </c>
      <c r="AM224" s="3">
        <v>45855</v>
      </c>
      <c r="AN224" s="3">
        <v>45856</v>
      </c>
      <c r="AO224" s="3">
        <v>45856</v>
      </c>
      <c r="AP224" s="3">
        <v>45853</v>
      </c>
      <c r="AQ224" s="3">
        <v>45857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20669.966015416667</v>
      </c>
    </row>
    <row r="225" spans="1:56" ht="27.75" customHeight="1" x14ac:dyDescent="0.45">
      <c r="A225" s="3">
        <v>45601</v>
      </c>
      <c r="B225" s="14" t="s">
        <v>231</v>
      </c>
      <c r="C225" s="9" t="s">
        <v>94</v>
      </c>
      <c r="D225" s="13" t="s">
        <v>156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6513.1224575999995</v>
      </c>
      <c r="Q225" s="10">
        <v>0</v>
      </c>
      <c r="R225" s="10">
        <v>6513.1224575999995</v>
      </c>
      <c r="S225" s="9" t="s">
        <v>100</v>
      </c>
      <c r="T225" s="12">
        <v>45889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101</v>
      </c>
      <c r="AA225" s="8">
        <v>215138.00000000003</v>
      </c>
      <c r="AB225" s="8">
        <v>0</v>
      </c>
      <c r="AC225" s="8">
        <v>215138.00000000003</v>
      </c>
      <c r="AD225" s="8">
        <v>0</v>
      </c>
      <c r="AE225" s="8">
        <v>0</v>
      </c>
      <c r="AF225" s="8" t="s">
        <v>320</v>
      </c>
      <c r="AG225" s="1" t="s">
        <v>122</v>
      </c>
      <c r="AH225" s="1" t="s">
        <v>72</v>
      </c>
      <c r="AI225" s="1">
        <v>3</v>
      </c>
      <c r="AJ225" s="3">
        <v>45889</v>
      </c>
      <c r="AK225" s="3">
        <v>0</v>
      </c>
      <c r="AL225" s="3">
        <v>45879</v>
      </c>
      <c r="AM225" s="3">
        <v>45886</v>
      </c>
      <c r="AN225" s="3">
        <v>45887</v>
      </c>
      <c r="AO225" s="3">
        <v>45887</v>
      </c>
      <c r="AP225" s="3">
        <v>45884</v>
      </c>
      <c r="AQ225" s="3">
        <v>45888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120</v>
      </c>
      <c r="BD225" s="56">
        <v>27559.954687222227</v>
      </c>
    </row>
    <row r="226" spans="1:56" ht="27.75" customHeight="1" x14ac:dyDescent="0.45">
      <c r="A226" s="3">
        <v>45601</v>
      </c>
      <c r="B226" s="14" t="s">
        <v>231</v>
      </c>
      <c r="C226" s="9" t="s">
        <v>94</v>
      </c>
      <c r="D226" s="13" t="s">
        <v>156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3461.0081427440637</v>
      </c>
      <c r="Q226" s="10">
        <v>0</v>
      </c>
      <c r="R226" s="10">
        <v>3461.0081427440637</v>
      </c>
      <c r="S226" s="9" t="s">
        <v>100</v>
      </c>
      <c r="T226" s="12" t="s">
        <v>63</v>
      </c>
      <c r="U226" s="11">
        <v>106278</v>
      </c>
      <c r="V226" s="10">
        <v>0</v>
      </c>
      <c r="W226" s="10">
        <v>106278</v>
      </c>
      <c r="X226" s="10">
        <v>0</v>
      </c>
      <c r="Y226" s="10">
        <v>111591.90000000001</v>
      </c>
      <c r="Z226" s="9" t="s">
        <v>101</v>
      </c>
      <c r="AA226" s="8">
        <v>114322.18182000001</v>
      </c>
      <c r="AB226" s="8">
        <v>0</v>
      </c>
      <c r="AC226" s="8">
        <v>114322.18182000001</v>
      </c>
      <c r="AD226" s="8">
        <v>0</v>
      </c>
      <c r="AE226" s="8">
        <v>0</v>
      </c>
      <c r="AF226" s="8" t="s">
        <v>320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120</v>
      </c>
      <c r="BD226" s="56">
        <v>14645.084321243019</v>
      </c>
    </row>
    <row r="227" spans="1:56" ht="27.75" customHeight="1" x14ac:dyDescent="0.45">
      <c r="A227" s="3">
        <v>45601</v>
      </c>
      <c r="B227" s="14" t="s">
        <v>231</v>
      </c>
      <c r="C227" s="9" t="s">
        <v>94</v>
      </c>
      <c r="D227" s="13" t="s">
        <v>156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100</v>
      </c>
      <c r="T227" s="12" t="s">
        <v>141</v>
      </c>
      <c r="U227" s="11">
        <v>10000</v>
      </c>
      <c r="V227" s="10">
        <v>12607</v>
      </c>
      <c r="W227" s="10">
        <v>0</v>
      </c>
      <c r="X227" s="10">
        <v>56730</v>
      </c>
      <c r="Y227" s="10">
        <v>0</v>
      </c>
      <c r="Z227" s="9" t="s">
        <v>319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141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323</v>
      </c>
      <c r="AZ227" s="2">
        <v>0</v>
      </c>
      <c r="BA227" s="2">
        <v>0</v>
      </c>
      <c r="BB227" s="2">
        <v>0</v>
      </c>
      <c r="BC227" s="1" t="s">
        <v>120</v>
      </c>
      <c r="BD227" s="56">
        <v>0</v>
      </c>
    </row>
    <row r="228" spans="1:56" ht="27.75" customHeight="1" x14ac:dyDescent="0.45">
      <c r="A228" s="3">
        <v>45601</v>
      </c>
      <c r="B228" s="14" t="s">
        <v>231</v>
      </c>
      <c r="C228" s="9" t="s">
        <v>94</v>
      </c>
      <c r="D228" s="13" t="s">
        <v>110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0</v>
      </c>
      <c r="Q228" s="10">
        <v>0</v>
      </c>
      <c r="R228" s="10">
        <v>0</v>
      </c>
      <c r="S228" s="9" t="s">
        <v>100</v>
      </c>
      <c r="T228" s="12" t="s">
        <v>141</v>
      </c>
      <c r="U228" s="11">
        <v>7920</v>
      </c>
      <c r="V228" s="10">
        <v>7920</v>
      </c>
      <c r="W228" s="10">
        <v>0</v>
      </c>
      <c r="X228" s="10">
        <v>12600</v>
      </c>
      <c r="Y228" s="10">
        <v>0</v>
      </c>
      <c r="Z228" s="9" t="s">
        <v>319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 t="s">
        <v>141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120</v>
      </c>
      <c r="BD228" s="56">
        <v>0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37</v>
      </c>
      <c r="G229" s="9">
        <v>0</v>
      </c>
      <c r="H229" s="9">
        <v>0</v>
      </c>
      <c r="I229" s="9">
        <v>128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101</v>
      </c>
      <c r="AA229" s="8">
        <v>1028658.6818200002</v>
      </c>
      <c r="AB229" s="8">
        <v>107569.00000000001</v>
      </c>
      <c r="AC229" s="8">
        <v>921089.68182000006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45738</v>
      </c>
      <c r="B230" s="14" t="s">
        <v>385</v>
      </c>
      <c r="C230" s="9" t="s">
        <v>149</v>
      </c>
      <c r="D230" s="13" t="s">
        <v>59</v>
      </c>
      <c r="E230" s="9">
        <v>26</v>
      </c>
      <c r="F230" s="9">
        <v>39</v>
      </c>
      <c r="G230" s="9" t="s">
        <v>60</v>
      </c>
      <c r="H230" s="9">
        <v>0</v>
      </c>
      <c r="I230" s="9">
        <v>93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132</v>
      </c>
      <c r="T230" s="12">
        <v>45781</v>
      </c>
      <c r="U230" s="11">
        <v>4563</v>
      </c>
      <c r="V230" s="10">
        <v>5018</v>
      </c>
      <c r="W230" s="10">
        <v>0</v>
      </c>
      <c r="X230" s="10">
        <v>0</v>
      </c>
      <c r="Y230" s="10">
        <v>0</v>
      </c>
      <c r="Z230" s="9" t="s">
        <v>85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1</v>
      </c>
      <c r="AJ230" s="3">
        <v>45781</v>
      </c>
      <c r="AK230" s="3">
        <v>0</v>
      </c>
      <c r="AL230" s="3">
        <v>0</v>
      </c>
      <c r="AM230" s="3">
        <v>0</v>
      </c>
      <c r="AN230" s="3">
        <v>0</v>
      </c>
      <c r="AO230" s="3">
        <v>45780</v>
      </c>
      <c r="AP230" s="3">
        <v>45776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7.75" customHeight="1" x14ac:dyDescent="0.45">
      <c r="A231" s="3">
        <v>45768</v>
      </c>
      <c r="B231" s="14" t="s">
        <v>490</v>
      </c>
      <c r="C231" s="9" t="s">
        <v>202</v>
      </c>
      <c r="D231" s="13" t="s">
        <v>491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114.57174504959998</v>
      </c>
      <c r="Q231" s="10">
        <v>0</v>
      </c>
      <c r="R231" s="10">
        <v>114.57174504959998</v>
      </c>
      <c r="S231" s="9" t="s">
        <v>214</v>
      </c>
      <c r="T231" s="12">
        <v>45777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85</v>
      </c>
      <c r="AA231" s="8">
        <v>4749.8</v>
      </c>
      <c r="AB231" s="8">
        <v>4749.8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72</v>
      </c>
      <c r="AI231" s="1">
        <v>3</v>
      </c>
      <c r="AJ231" s="3">
        <v>45777</v>
      </c>
      <c r="AK231" s="3">
        <v>0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45776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7.75" customHeight="1" x14ac:dyDescent="0.45">
      <c r="A232" s="3">
        <v>45743</v>
      </c>
      <c r="B232" s="14" t="s">
        <v>389</v>
      </c>
      <c r="C232" s="9" t="s">
        <v>202</v>
      </c>
      <c r="D232" s="13" t="s">
        <v>390</v>
      </c>
      <c r="E232" s="9">
        <v>26</v>
      </c>
      <c r="F232" s="9">
        <v>41</v>
      </c>
      <c r="G232" s="9" t="s">
        <v>60</v>
      </c>
      <c r="H232" s="9">
        <v>0</v>
      </c>
      <c r="I232" s="9">
        <v>97</v>
      </c>
      <c r="J232" s="9" t="s">
        <v>57</v>
      </c>
      <c r="K232" s="9">
        <v>5</v>
      </c>
      <c r="L232" s="9" t="s">
        <v>92</v>
      </c>
      <c r="M232" s="10">
        <v>27</v>
      </c>
      <c r="N232" s="9">
        <v>43</v>
      </c>
      <c r="O232" s="9">
        <v>40</v>
      </c>
      <c r="P232" s="10">
        <v>114.57174504959998</v>
      </c>
      <c r="Q232" s="10">
        <v>0</v>
      </c>
      <c r="R232" s="10">
        <v>114.57174504959998</v>
      </c>
      <c r="S232" s="9" t="s">
        <v>214</v>
      </c>
      <c r="T232" s="12">
        <v>45777</v>
      </c>
      <c r="U232" s="11">
        <v>4000</v>
      </c>
      <c r="V232" s="10">
        <v>0</v>
      </c>
      <c r="W232" s="10">
        <v>4000</v>
      </c>
      <c r="X232" s="10">
        <v>0</v>
      </c>
      <c r="Y232" s="10">
        <v>4200</v>
      </c>
      <c r="Z232" s="9" t="s">
        <v>85</v>
      </c>
      <c r="AA232" s="8">
        <v>4749.8</v>
      </c>
      <c r="AB232" s="8">
        <v>2000</v>
      </c>
      <c r="AC232" s="8">
        <v>2749.8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72</v>
      </c>
      <c r="AI232" s="1">
        <v>3</v>
      </c>
      <c r="AJ232" s="3">
        <v>45777</v>
      </c>
      <c r="AK232" s="3">
        <v>0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222.03107333333332</v>
      </c>
    </row>
    <row r="233" spans="1:56" ht="27.75" customHeight="1" x14ac:dyDescent="0.45">
      <c r="A233" s="3" t="s">
        <v>145</v>
      </c>
      <c r="B233" s="14" t="s">
        <v>145</v>
      </c>
      <c r="C233" s="9" t="s">
        <v>149</v>
      </c>
      <c r="D233" s="13" t="s">
        <v>59</v>
      </c>
      <c r="E233" s="9">
        <v>26</v>
      </c>
      <c r="F233" s="9">
        <v>39</v>
      </c>
      <c r="G233" s="9" t="s">
        <v>60</v>
      </c>
      <c r="H233" s="9">
        <v>0</v>
      </c>
      <c r="I233" s="9">
        <v>93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132</v>
      </c>
      <c r="T233" s="12">
        <v>45807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85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1</v>
      </c>
      <c r="AJ233" s="3">
        <v>45807</v>
      </c>
      <c r="AK233" s="3">
        <v>0</v>
      </c>
      <c r="AL233" s="3">
        <v>0</v>
      </c>
      <c r="AM233" s="3">
        <v>0</v>
      </c>
      <c r="AN233" s="3">
        <v>0</v>
      </c>
      <c r="AO233" s="3">
        <v>45806</v>
      </c>
      <c r="AP233" s="3">
        <v>45802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456.83995499999997</v>
      </c>
    </row>
    <row r="234" spans="1:56" ht="27.75" customHeight="1" x14ac:dyDescent="0.45">
      <c r="A234" s="3" t="s">
        <v>145</v>
      </c>
      <c r="B234" s="14" t="s">
        <v>145</v>
      </c>
      <c r="C234" s="9" t="s">
        <v>152</v>
      </c>
      <c r="D234" s="13" t="s">
        <v>59</v>
      </c>
      <c r="E234" s="9">
        <v>26</v>
      </c>
      <c r="F234" s="9">
        <v>42</v>
      </c>
      <c r="G234" s="9" t="s">
        <v>60</v>
      </c>
      <c r="H234" s="9">
        <v>0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 t="s">
        <v>63</v>
      </c>
      <c r="U234" s="11">
        <v>40000</v>
      </c>
      <c r="V234" s="10">
        <v>0</v>
      </c>
      <c r="W234" s="10">
        <v>40000</v>
      </c>
      <c r="X234" s="10">
        <v>0</v>
      </c>
      <c r="Y234" s="10">
        <v>0</v>
      </c>
      <c r="Z234" s="9" t="s">
        <v>85</v>
      </c>
      <c r="AA234" s="8">
        <v>48615.600000000006</v>
      </c>
      <c r="AB234" s="8">
        <v>0</v>
      </c>
      <c r="AC234" s="8">
        <v>48615.600000000006</v>
      </c>
      <c r="AD234" s="8">
        <v>0</v>
      </c>
      <c r="AE234" s="8">
        <v>0</v>
      </c>
      <c r="AF234" s="8">
        <v>0</v>
      </c>
      <c r="AG234" s="1" t="s">
        <v>123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3925.4396133333335</v>
      </c>
    </row>
    <row r="235" spans="1:56" ht="27.75" customHeight="1" x14ac:dyDescent="0.45">
      <c r="A235" s="3" t="s">
        <v>145</v>
      </c>
      <c r="B235" s="14" t="s">
        <v>145</v>
      </c>
      <c r="C235" s="9" t="s">
        <v>202</v>
      </c>
      <c r="D235" s="13" t="s">
        <v>61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286.42936262399996</v>
      </c>
      <c r="Q235" s="10">
        <v>0</v>
      </c>
      <c r="R235" s="10">
        <v>286.42936262399996</v>
      </c>
      <c r="S235" s="9" t="s">
        <v>214</v>
      </c>
      <c r="T235" s="12">
        <v>45807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85</v>
      </c>
      <c r="AA235" s="8">
        <v>11874.499999999998</v>
      </c>
      <c r="AB235" s="8">
        <v>0</v>
      </c>
      <c r="AC235" s="8">
        <v>11874.499999999998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>
        <v>45807</v>
      </c>
      <c r="AK235" s="3">
        <v>0</v>
      </c>
      <c r="AL235" s="3">
        <v>45797</v>
      </c>
      <c r="AM235" s="3">
        <v>45804</v>
      </c>
      <c r="AN235" s="3">
        <v>45805</v>
      </c>
      <c r="AO235" s="3">
        <v>45805</v>
      </c>
      <c r="AP235" s="3">
        <v>45802</v>
      </c>
      <c r="AQ235" s="3">
        <v>45806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958.79990555555537</v>
      </c>
    </row>
    <row r="236" spans="1:56" ht="27.7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 t="s">
        <v>60</v>
      </c>
      <c r="H236" s="9">
        <v>0</v>
      </c>
      <c r="I236" s="9">
        <v>102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85</v>
      </c>
      <c r="AA236" s="8">
        <v>75647.55</v>
      </c>
      <c r="AB236" s="8">
        <v>6749.8</v>
      </c>
      <c r="AC236" s="8">
        <v>68897.75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7.75" customHeight="1" x14ac:dyDescent="0.45">
      <c r="A237" s="3" t="s">
        <v>145</v>
      </c>
      <c r="B237" s="14" t="s">
        <v>145</v>
      </c>
      <c r="C237" s="9" t="s">
        <v>222</v>
      </c>
      <c r="D237" s="13" t="s">
        <v>403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140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209</v>
      </c>
      <c r="T237" s="12">
        <v>45807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163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>
        <v>0</v>
      </c>
      <c r="AG237" s="1" t="s">
        <v>122</v>
      </c>
      <c r="AH237" s="1" t="s">
        <v>68</v>
      </c>
      <c r="AI237" s="1">
        <v>4</v>
      </c>
      <c r="AJ237" s="3">
        <v>45807</v>
      </c>
      <c r="AK237" s="3">
        <v>45803</v>
      </c>
      <c r="AL237" s="3">
        <v>45797</v>
      </c>
      <c r="AM237" s="3">
        <v>45804</v>
      </c>
      <c r="AN237" s="3">
        <v>45805</v>
      </c>
      <c r="AO237" s="3">
        <v>45805</v>
      </c>
      <c r="AP237" s="3">
        <v>45802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2234.1258622222217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163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58</v>
      </c>
      <c r="AG238" s="1" t="s">
        <v>125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7.75" customHeight="1" x14ac:dyDescent="0.45">
      <c r="A239" s="3" t="s">
        <v>145</v>
      </c>
      <c r="B239" s="14" t="s">
        <v>145</v>
      </c>
      <c r="C239" s="9" t="s">
        <v>113</v>
      </c>
      <c r="D239" s="13" t="s">
        <v>59</v>
      </c>
      <c r="E239" s="9">
        <v>26</v>
      </c>
      <c r="F239" s="9">
        <v>43</v>
      </c>
      <c r="G239" s="9" t="s">
        <v>60</v>
      </c>
      <c r="H239" s="9">
        <v>0</v>
      </c>
      <c r="I239" s="9">
        <v>116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45807</v>
      </c>
      <c r="U239" s="11">
        <v>10000</v>
      </c>
      <c r="V239" s="10">
        <v>0</v>
      </c>
      <c r="W239" s="10">
        <v>10000</v>
      </c>
      <c r="X239" s="10">
        <v>0</v>
      </c>
      <c r="Y239" s="10">
        <v>0</v>
      </c>
      <c r="Z239" s="9" t="s">
        <v>242</v>
      </c>
      <c r="AA239" s="8">
        <v>12433.3</v>
      </c>
      <c r="AB239" s="8">
        <v>6978</v>
      </c>
      <c r="AC239" s="8">
        <v>5455.2999999999993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>
        <v>45807</v>
      </c>
      <c r="AK239" s="3">
        <v>0</v>
      </c>
      <c r="AL239" s="3">
        <v>0</v>
      </c>
      <c r="AM239" s="3">
        <v>0</v>
      </c>
      <c r="AN239" s="3">
        <v>0</v>
      </c>
      <c r="AO239" s="3">
        <v>45806</v>
      </c>
      <c r="AP239" s="3">
        <v>45802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542.13559111111113</v>
      </c>
    </row>
    <row r="240" spans="1:56" ht="27.75" customHeight="1" x14ac:dyDescent="0.45">
      <c r="A240" s="3" t="s">
        <v>145</v>
      </c>
      <c r="B240" s="14" t="s">
        <v>145</v>
      </c>
      <c r="C240" s="9" t="s">
        <v>113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 t="s">
        <v>63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242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0</v>
      </c>
      <c r="AF240" s="8">
        <v>0</v>
      </c>
      <c r="AG240" s="1" t="s">
        <v>124</v>
      </c>
      <c r="AH240" s="1" t="s">
        <v>77</v>
      </c>
      <c r="AI240" s="1">
        <v>1</v>
      </c>
      <c r="AJ240" s="3" t="s">
        <v>63</v>
      </c>
      <c r="AK240" s="3">
        <v>0</v>
      </c>
      <c r="AL240" s="3">
        <v>0</v>
      </c>
      <c r="AM240" s="3">
        <v>0</v>
      </c>
      <c r="AN240" s="3">
        <v>0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2471.1874488888889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242</v>
      </c>
      <c r="AA241" s="8">
        <v>37299.899999999994</v>
      </c>
      <c r="AB241" s="8">
        <v>6978</v>
      </c>
      <c r="AC241" s="8">
        <v>30321.899999999998</v>
      </c>
      <c r="AD241" s="8">
        <v>0</v>
      </c>
      <c r="AE241" s="8">
        <v>0</v>
      </c>
      <c r="AF241" s="8" t="s">
        <v>58</v>
      </c>
      <c r="AG241" s="1" t="s">
        <v>123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243</v>
      </c>
      <c r="BD241" s="56">
        <v>0</v>
      </c>
    </row>
    <row r="242" spans="1:56" ht="27.75" customHeight="1" x14ac:dyDescent="0.45">
      <c r="A242" s="3">
        <v>45723</v>
      </c>
      <c r="B242" s="14" t="s">
        <v>358</v>
      </c>
      <c r="C242" s="9" t="s">
        <v>113</v>
      </c>
      <c r="D242" s="13" t="s">
        <v>158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45783</v>
      </c>
      <c r="U242" s="11">
        <v>30000</v>
      </c>
      <c r="V242" s="10">
        <v>3848</v>
      </c>
      <c r="W242" s="10">
        <v>26152</v>
      </c>
      <c r="X242" s="10">
        <v>0</v>
      </c>
      <c r="Y242" s="10">
        <v>27459.600000000002</v>
      </c>
      <c r="Z242" s="9" t="s">
        <v>89</v>
      </c>
      <c r="AA242" s="8">
        <v>32515.566159999998</v>
      </c>
      <c r="AB242" s="8">
        <v>32515.566159999998</v>
      </c>
      <c r="AC242" s="8">
        <v>0</v>
      </c>
      <c r="AD242" s="8">
        <v>2567</v>
      </c>
      <c r="AE242" s="8">
        <v>29948.566159999998</v>
      </c>
      <c r="AF242" s="8" t="s">
        <v>278</v>
      </c>
      <c r="AG242" s="1" t="s">
        <v>123</v>
      </c>
      <c r="AH242" s="1" t="s">
        <v>68</v>
      </c>
      <c r="AI242" s="1">
        <v>4</v>
      </c>
      <c r="AJ242" s="3">
        <v>45783</v>
      </c>
      <c r="AK242" s="3">
        <v>45779</v>
      </c>
      <c r="AL242" s="3">
        <v>45773</v>
      </c>
      <c r="AM242" s="3">
        <v>45780</v>
      </c>
      <c r="AN242" s="3">
        <v>45781</v>
      </c>
      <c r="AO242" s="3">
        <v>45781</v>
      </c>
      <c r="AP242" s="3">
        <v>45778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0</v>
      </c>
    </row>
    <row r="243" spans="1:56" ht="27.75" customHeight="1" x14ac:dyDescent="0.45">
      <c r="A243" s="3">
        <v>45768</v>
      </c>
      <c r="B243" s="14" t="s">
        <v>528</v>
      </c>
      <c r="C243" s="9" t="s">
        <v>113</v>
      </c>
      <c r="D243" s="13" t="s">
        <v>272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45776</v>
      </c>
      <c r="U243" s="11">
        <v>10000</v>
      </c>
      <c r="V243" s="10">
        <v>0</v>
      </c>
      <c r="W243" s="10">
        <v>10000</v>
      </c>
      <c r="X243" s="10">
        <v>11600</v>
      </c>
      <c r="Y243" s="10">
        <v>0</v>
      </c>
      <c r="Z243" s="9" t="s">
        <v>89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45776</v>
      </c>
      <c r="AK243" s="3">
        <v>45772</v>
      </c>
      <c r="AL243" s="3">
        <v>45766</v>
      </c>
      <c r="AM243" s="3">
        <v>45773</v>
      </c>
      <c r="AN243" s="3">
        <v>45774</v>
      </c>
      <c r="AO243" s="3">
        <v>45774</v>
      </c>
      <c r="AP243" s="3">
        <v>45771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0</v>
      </c>
    </row>
    <row r="244" spans="1:56" ht="27.75" customHeight="1" x14ac:dyDescent="0.45">
      <c r="A244" s="3">
        <v>45723</v>
      </c>
      <c r="B244" s="14" t="s">
        <v>359</v>
      </c>
      <c r="C244" s="9" t="s">
        <v>113</v>
      </c>
      <c r="D244" s="13" t="s">
        <v>158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45790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89</v>
      </c>
      <c r="AA244" s="8">
        <v>37299.899999999994</v>
      </c>
      <c r="AB244" s="8">
        <v>37299.899999999994</v>
      </c>
      <c r="AC244" s="8">
        <v>0</v>
      </c>
      <c r="AD244" s="8">
        <v>0</v>
      </c>
      <c r="AE244" s="8">
        <v>37299.899999999994</v>
      </c>
      <c r="AF244" s="8" t="s">
        <v>278</v>
      </c>
      <c r="AG244" s="1" t="s">
        <v>122</v>
      </c>
      <c r="AH244" s="1" t="s">
        <v>68</v>
      </c>
      <c r="AI244" s="1">
        <v>4</v>
      </c>
      <c r="AJ244" s="3">
        <v>45790</v>
      </c>
      <c r="AK244" s="3">
        <v>45786</v>
      </c>
      <c r="AL244" s="3">
        <v>45780</v>
      </c>
      <c r="AM244" s="3">
        <v>45787</v>
      </c>
      <c r="AN244" s="3">
        <v>45788</v>
      </c>
      <c r="AO244" s="3">
        <v>45788</v>
      </c>
      <c r="AP244" s="3">
        <v>45785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7.75" customHeight="1" x14ac:dyDescent="0.45">
      <c r="A245" s="3">
        <v>45723</v>
      </c>
      <c r="B245" s="14" t="s">
        <v>360</v>
      </c>
      <c r="C245" s="9" t="s">
        <v>113</v>
      </c>
      <c r="D245" s="13" t="s">
        <v>158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45797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89</v>
      </c>
      <c r="AA245" s="8">
        <v>37299.899999999994</v>
      </c>
      <c r="AB245" s="8">
        <v>37299.899999999994</v>
      </c>
      <c r="AC245" s="8">
        <v>0</v>
      </c>
      <c r="AD245" s="8">
        <v>0</v>
      </c>
      <c r="AE245" s="8">
        <v>37299.899999999994</v>
      </c>
      <c r="AF245" s="8" t="s">
        <v>278</v>
      </c>
      <c r="AG245" s="1" t="s">
        <v>122</v>
      </c>
      <c r="AH245" s="1" t="s">
        <v>68</v>
      </c>
      <c r="AI245" s="1">
        <v>4</v>
      </c>
      <c r="AJ245" s="3">
        <v>45797</v>
      </c>
      <c r="AK245" s="3">
        <v>45793</v>
      </c>
      <c r="AL245" s="3">
        <v>45787</v>
      </c>
      <c r="AM245" s="3">
        <v>45794</v>
      </c>
      <c r="AN245" s="3">
        <v>45795</v>
      </c>
      <c r="AO245" s="3">
        <v>45795</v>
      </c>
      <c r="AP245" s="3">
        <v>45792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0</v>
      </c>
    </row>
    <row r="246" spans="1:56" ht="27.75" customHeight="1" x14ac:dyDescent="0.45">
      <c r="A246" s="3" t="s">
        <v>145</v>
      </c>
      <c r="B246" s="14" t="s">
        <v>145</v>
      </c>
      <c r="C246" s="9" t="s">
        <v>113</v>
      </c>
      <c r="D246" s="13" t="s">
        <v>61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45807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89</v>
      </c>
      <c r="AA246" s="8">
        <v>24866.6</v>
      </c>
      <c r="AB246" s="8">
        <v>0</v>
      </c>
      <c r="AC246" s="8">
        <v>24866.6</v>
      </c>
      <c r="AD246" s="8">
        <v>0</v>
      </c>
      <c r="AE246" s="8">
        <v>24866.6</v>
      </c>
      <c r="AF246" s="8" t="s">
        <v>278</v>
      </c>
      <c r="AG246" s="1" t="s">
        <v>122</v>
      </c>
      <c r="AH246" s="1" t="s">
        <v>68</v>
      </c>
      <c r="AI246" s="1">
        <v>4</v>
      </c>
      <c r="AJ246" s="3">
        <v>45807</v>
      </c>
      <c r="AK246" s="3">
        <v>45803</v>
      </c>
      <c r="AL246" s="3">
        <v>45797</v>
      </c>
      <c r="AM246" s="3">
        <v>45804</v>
      </c>
      <c r="AN246" s="3">
        <v>45805</v>
      </c>
      <c r="AO246" s="3">
        <v>45805</v>
      </c>
      <c r="AP246" s="3">
        <v>45802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107</v>
      </c>
      <c r="BD246" s="56">
        <v>2564.5753466666665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120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89</v>
      </c>
      <c r="AA247" s="8">
        <v>131981.96615999998</v>
      </c>
      <c r="AB247" s="8">
        <v>107115.36615999999</v>
      </c>
      <c r="AC247" s="8">
        <v>24866.6</v>
      </c>
      <c r="AD247" s="8">
        <v>2567</v>
      </c>
      <c r="AE247" s="8">
        <v>129414.96615999998</v>
      </c>
      <c r="AF247" s="8" t="s">
        <v>58</v>
      </c>
      <c r="AG247" s="1" t="s">
        <v>123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109</v>
      </c>
      <c r="BD247" s="56">
        <v>0</v>
      </c>
    </row>
    <row r="248" spans="1:56" ht="27.75" customHeight="1" x14ac:dyDescent="0.45">
      <c r="A248" s="3">
        <v>45749</v>
      </c>
      <c r="B248" s="14" t="s">
        <v>404</v>
      </c>
      <c r="C248" s="9" t="s">
        <v>164</v>
      </c>
      <c r="D248" s="13" t="s">
        <v>165</v>
      </c>
      <c r="E248" s="9">
        <v>28</v>
      </c>
      <c r="F248" s="9">
        <v>41</v>
      </c>
      <c r="G248" s="9" t="s">
        <v>60</v>
      </c>
      <c r="H248" s="9">
        <v>0</v>
      </c>
      <c r="I248" s="9">
        <v>120</v>
      </c>
      <c r="J248" s="9" t="s">
        <v>78</v>
      </c>
      <c r="K248" s="9">
        <v>3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45775</v>
      </c>
      <c r="U248" s="11">
        <v>31500</v>
      </c>
      <c r="V248" s="10">
        <v>31500</v>
      </c>
      <c r="W248" s="10">
        <v>0</v>
      </c>
      <c r="X248" s="10">
        <v>37576</v>
      </c>
      <c r="Y248" s="10">
        <v>0</v>
      </c>
      <c r="Z248" s="9" t="s">
        <v>136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125</v>
      </c>
      <c r="AH248" s="1" t="s">
        <v>166</v>
      </c>
      <c r="AI248" s="1">
        <v>2</v>
      </c>
      <c r="AJ248" s="3">
        <v>45775</v>
      </c>
      <c r="AK248" s="3">
        <v>0</v>
      </c>
      <c r="AL248" s="3">
        <v>45766</v>
      </c>
      <c r="AM248" s="3">
        <v>45773</v>
      </c>
      <c r="AN248" s="3">
        <v>0</v>
      </c>
      <c r="AO248" s="3">
        <v>45774</v>
      </c>
      <c r="AP248" s="3">
        <v>45770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7.75" customHeight="1" x14ac:dyDescent="0.45">
      <c r="A249" s="3">
        <v>45768</v>
      </c>
      <c r="B249" s="14" t="s">
        <v>529</v>
      </c>
      <c r="C249" s="9" t="s">
        <v>164</v>
      </c>
      <c r="D249" s="13" t="s">
        <v>165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45797</v>
      </c>
      <c r="U249" s="11">
        <v>50000</v>
      </c>
      <c r="V249" s="10">
        <v>5677</v>
      </c>
      <c r="W249" s="10">
        <v>44323</v>
      </c>
      <c r="X249" s="10">
        <v>0</v>
      </c>
      <c r="Y249" s="10">
        <v>46539.15</v>
      </c>
      <c r="Z249" s="9" t="s">
        <v>136</v>
      </c>
      <c r="AA249" s="8">
        <v>52631.34635</v>
      </c>
      <c r="AB249" s="8">
        <v>0</v>
      </c>
      <c r="AC249" s="8">
        <v>52631.34635</v>
      </c>
      <c r="AD249" s="8">
        <v>0</v>
      </c>
      <c r="AE249" s="8">
        <v>0</v>
      </c>
      <c r="AF249" s="8">
        <v>0</v>
      </c>
      <c r="AG249" s="1" t="s">
        <v>122</v>
      </c>
      <c r="AH249" s="1" t="s">
        <v>166</v>
      </c>
      <c r="AI249" s="1">
        <v>2</v>
      </c>
      <c r="AJ249" s="3">
        <v>45797</v>
      </c>
      <c r="AK249" s="3">
        <v>0</v>
      </c>
      <c r="AL249" s="3">
        <v>45788</v>
      </c>
      <c r="AM249" s="3">
        <v>45795</v>
      </c>
      <c r="AN249" s="3">
        <v>0</v>
      </c>
      <c r="AO249" s="3">
        <v>45796</v>
      </c>
      <c r="AP249" s="3">
        <v>45792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5915.1785370027774</v>
      </c>
    </row>
    <row r="250" spans="1:56" ht="27.75" customHeight="1" x14ac:dyDescent="0.45">
      <c r="A250" s="3">
        <v>0</v>
      </c>
      <c r="B250" s="14" t="s">
        <v>137</v>
      </c>
      <c r="C250" s="9" t="s">
        <v>557</v>
      </c>
      <c r="D250" s="13" t="s">
        <v>59</v>
      </c>
      <c r="E250" s="9">
        <v>28</v>
      </c>
      <c r="F250" s="9">
        <v>39</v>
      </c>
      <c r="G250" s="9" t="s">
        <v>60</v>
      </c>
      <c r="H250" s="9">
        <v>0</v>
      </c>
      <c r="I250" s="9">
        <v>105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136</v>
      </c>
      <c r="AA250" s="8">
        <v>5657.85</v>
      </c>
      <c r="AB250" s="8">
        <v>4280</v>
      </c>
      <c r="AC250" s="8">
        <v>1377.8500000000004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558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154.8550305555556</v>
      </c>
    </row>
    <row r="251" spans="1:56" ht="27.75" customHeight="1" x14ac:dyDescent="0.45">
      <c r="A251" s="3" t="s">
        <v>145</v>
      </c>
      <c r="B251" s="14" t="s">
        <v>145</v>
      </c>
      <c r="C251" s="9" t="s">
        <v>113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45807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136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45807</v>
      </c>
      <c r="AK251" s="3">
        <v>0</v>
      </c>
      <c r="AL251" s="3">
        <v>0</v>
      </c>
      <c r="AM251" s="3">
        <v>0</v>
      </c>
      <c r="AN251" s="3">
        <v>0</v>
      </c>
      <c r="AO251" s="3">
        <v>45806</v>
      </c>
      <c r="AP251" s="3">
        <v>45802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3045.9411888888894</v>
      </c>
    </row>
    <row r="252" spans="1:56" ht="27.7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136</v>
      </c>
      <c r="AA252" s="8">
        <v>85390.996350000001</v>
      </c>
      <c r="AB252" s="8">
        <v>4280</v>
      </c>
      <c r="AC252" s="8">
        <v>81110.996350000001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167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40</vt:i4>
      </vt:variant>
      <vt:variant>
        <vt:lpstr>ช่วงที่มีชื่อ</vt:lpstr>
      </vt:variant>
      <vt:variant>
        <vt:i4>7</vt:i4>
      </vt:variant>
    </vt:vector>
  </HeadingPairs>
  <TitlesOfParts>
    <vt:vector size="47" baseType="lpstr">
      <vt:lpstr>Linkสูตรออร์เดอร์  (2)</vt:lpstr>
      <vt:lpstr>4(Order+FC) (-4)</vt:lpstr>
      <vt:lpstr>4(Order+FC)</vt:lpstr>
      <vt:lpstr>4(Order)</vt:lpstr>
      <vt:lpstr>4(Order) แยกลูกค้า</vt:lpstr>
      <vt:lpstr>4(Fc) แยกลูกค้า</vt:lpstr>
      <vt:lpstr>3(Order+Fc) แยกลูกค้า</vt:lpstr>
      <vt:lpstr>5(Order)</vt:lpstr>
      <vt:lpstr>3(Order) แยกลูกค้า</vt:lpstr>
      <vt:lpstr>5(Fc) แยกลูกค้</vt:lpstr>
      <vt:lpstr>ค้างทอ3-5-68</vt:lpstr>
      <vt:lpstr>3-6-68</vt:lpstr>
      <vt:lpstr>31-5-68</vt:lpstr>
      <vt:lpstr>30-5-68</vt:lpstr>
      <vt:lpstr>29-5-68</vt:lpstr>
      <vt:lpstr>28-5-68</vt:lpstr>
      <vt:lpstr>26-5-68</vt:lpstr>
      <vt:lpstr>24-5-68</vt:lpstr>
      <vt:lpstr>23-5-68</vt:lpstr>
      <vt:lpstr>22-5-68</vt:lpstr>
      <vt:lpstr>21-5-68</vt:lpstr>
      <vt:lpstr>20-5-68</vt:lpstr>
      <vt:lpstr>19-5-68</vt:lpstr>
      <vt:lpstr>17-5-68</vt:lpstr>
      <vt:lpstr>16-5-68</vt:lpstr>
      <vt:lpstr>15-5-68</vt:lpstr>
      <vt:lpstr>14-5-68</vt:lpstr>
      <vt:lpstr>12-5-68</vt:lpstr>
      <vt:lpstr>10-5-68</vt:lpstr>
      <vt:lpstr>9-5-68</vt:lpstr>
      <vt:lpstr>8-5-68</vt:lpstr>
      <vt:lpstr>7-5-68</vt:lpstr>
      <vt:lpstr>6-5-68</vt:lpstr>
      <vt:lpstr>5-5-68</vt:lpstr>
      <vt:lpstr>3-5-68</vt:lpstr>
      <vt:lpstr>2-5-68</vt:lpstr>
      <vt:lpstr>30-4-68</vt:lpstr>
      <vt:lpstr>29-4-68</vt:lpstr>
      <vt:lpstr>28-4-68</vt:lpstr>
      <vt:lpstr>26-4-68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'5(Fc) แยกลูกค้'!Print_Area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2025-06-03T04:15:08Z</dcterms:modified>
</cp:coreProperties>
</file>