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87F8FA13-2B82-40C1-8B7F-39A76392CAAC}" xr6:coauthVersionLast="47" xr6:coauthVersionMax="47" xr10:uidLastSave="{00000000-0000-0000-0000-000000000000}"/>
  <bookViews>
    <workbookView xWindow="-120" yWindow="-120" windowWidth="29040" windowHeight="15720" tabRatio="762" firstSheet="5" activeTab="10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17-9-68" sheetId="4560" r:id="rId11"/>
    <sheet name="16-9-68.1" sheetId="4559" r:id="rId12"/>
    <sheet name="16-9-68" sheetId="4558" r:id="rId13"/>
    <sheet name="15-9-68" sheetId="4557" r:id="rId14"/>
    <sheet name="13-9-68" sheetId="4556" r:id="rId15"/>
    <sheet name="12-9-68" sheetId="4555" r:id="rId16"/>
    <sheet name="11-9-68" sheetId="4554" r:id="rId17"/>
    <sheet name="10-9-68" sheetId="4552" r:id="rId18"/>
    <sheet name="9-9-68" sheetId="4551" r:id="rId19"/>
    <sheet name="8-9-68" sheetId="4550" r:id="rId20"/>
    <sheet name="6-9-68" sheetId="4549" r:id="rId21"/>
    <sheet name="5-9-68" sheetId="4548" r:id="rId22"/>
    <sheet name="4-9-68" sheetId="4546" r:id="rId23"/>
    <sheet name="3-9-68" sheetId="4545" r:id="rId24"/>
    <sheet name="2-9-68" sheetId="4540" r:id="rId25"/>
    <sheet name="1-9-68" sheetId="4539" r:id="rId26"/>
    <sheet name="30-8-68" sheetId="4538" r:id="rId27"/>
  </sheets>
  <externalReferences>
    <externalReference r:id="rId28"/>
    <externalReference r:id="rId29"/>
    <externalReference r:id="rId30"/>
  </externalReferences>
  <definedNames>
    <definedName name="_xlnm._FilterDatabase" localSheetId="17" hidden="1">'10-9-68'!$A$5:$BD$150</definedName>
    <definedName name="_xlnm._FilterDatabase" localSheetId="16" hidden="1">'11-9-68'!$A$5:$BD$153</definedName>
    <definedName name="_xlnm._FilterDatabase" localSheetId="15" hidden="1">'12-9-68'!$A$5:$BD$158</definedName>
    <definedName name="_xlnm._FilterDatabase" localSheetId="14" hidden="1">'13-9-68'!$A$5:$BD$163</definedName>
    <definedName name="_xlnm._FilterDatabase" localSheetId="13" hidden="1">'15-9-68'!$A$5:$BD$163</definedName>
    <definedName name="_xlnm._FilterDatabase" localSheetId="12" hidden="1">'16-9-68'!$A$5:$BD$175</definedName>
    <definedName name="_xlnm._FilterDatabase" localSheetId="11" hidden="1">'16-9-68.1'!$A$5:$BD$265</definedName>
    <definedName name="_xlnm._FilterDatabase" localSheetId="10" hidden="1">'17-9-68'!$A$5:$BD$260</definedName>
    <definedName name="_xlnm._FilterDatabase" localSheetId="25" hidden="1">'1-9-68'!$A$5:$BD$153</definedName>
    <definedName name="_xlnm._FilterDatabase" localSheetId="24" hidden="1">'2-9-68'!$A$5:$BD$148</definedName>
    <definedName name="_xlnm._FilterDatabase" localSheetId="26" hidden="1">'30-8-68'!$A$5:$BD$153</definedName>
    <definedName name="_xlnm._FilterDatabase" localSheetId="23" hidden="1">'3-9-68'!$A$5:$BD$156</definedName>
    <definedName name="_xlnm._FilterDatabase" localSheetId="22" hidden="1">'4-9-68'!$A$5:$BD$146</definedName>
    <definedName name="_xlnm._FilterDatabase" localSheetId="21" hidden="1">'5-9-68'!$A$5:$BD$162</definedName>
    <definedName name="_xlnm._FilterDatabase" localSheetId="20" hidden="1">'6-9-68'!$A$5:$BD$146</definedName>
    <definedName name="_xlnm._FilterDatabase" localSheetId="19" hidden="1">'8-9-68'!$A$5:$BD$148</definedName>
    <definedName name="_xlnm._FilterDatabase" localSheetId="18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7" hidden="1">'10-9-68'!$A:$A,'10-9-68'!$AG:$AG</definedName>
    <definedName name="Z_A35135A6_BB02_445F_B09B_908EF37AECE2_.wvu.Cols" localSheetId="16" hidden="1">'11-9-68'!$A:$A,'11-9-68'!$AG:$AG</definedName>
    <definedName name="Z_A35135A6_BB02_445F_B09B_908EF37AECE2_.wvu.Cols" localSheetId="15" hidden="1">'12-9-68'!$A:$A,'12-9-68'!$AG:$AG</definedName>
    <definedName name="Z_A35135A6_BB02_445F_B09B_908EF37AECE2_.wvu.Cols" localSheetId="14" hidden="1">'13-9-68'!$A:$A,'13-9-68'!$AG:$AG</definedName>
    <definedName name="Z_A35135A6_BB02_445F_B09B_908EF37AECE2_.wvu.Cols" localSheetId="13" hidden="1">'15-9-68'!$A:$A,'15-9-68'!$AG:$AG</definedName>
    <definedName name="Z_A35135A6_BB02_445F_B09B_908EF37AECE2_.wvu.Cols" localSheetId="12" hidden="1">'16-9-68'!$A:$A,'16-9-68'!$AG:$AG</definedName>
    <definedName name="Z_A35135A6_BB02_445F_B09B_908EF37AECE2_.wvu.Cols" localSheetId="11" hidden="1">'16-9-68.1'!$A:$A,'16-9-68.1'!$AG:$AG</definedName>
    <definedName name="Z_A35135A6_BB02_445F_B09B_908EF37AECE2_.wvu.Cols" localSheetId="10" hidden="1">'17-9-68'!$A:$A,'17-9-68'!$AG:$AG</definedName>
    <definedName name="Z_A35135A6_BB02_445F_B09B_908EF37AECE2_.wvu.Cols" localSheetId="25" hidden="1">'1-9-68'!$A:$A,'1-9-68'!$AG:$AG</definedName>
    <definedName name="Z_A35135A6_BB02_445F_B09B_908EF37AECE2_.wvu.Cols" localSheetId="24" hidden="1">'2-9-68'!$A:$A,'2-9-68'!$AG:$AG</definedName>
    <definedName name="Z_A35135A6_BB02_445F_B09B_908EF37AECE2_.wvu.Cols" localSheetId="26" hidden="1">'30-8-68'!$A:$A,'30-8-68'!$AG:$AG</definedName>
    <definedName name="Z_A35135A6_BB02_445F_B09B_908EF37AECE2_.wvu.Cols" localSheetId="23" hidden="1">'3-9-68'!$A:$A,'3-9-68'!$AG:$AG</definedName>
    <definedName name="Z_A35135A6_BB02_445F_B09B_908EF37AECE2_.wvu.Cols" localSheetId="22" hidden="1">'4-9-68'!$A:$A,'4-9-68'!$AG:$AG</definedName>
    <definedName name="Z_A35135A6_BB02_445F_B09B_908EF37AECE2_.wvu.Cols" localSheetId="21" hidden="1">'5-9-68'!$A:$A,'5-9-68'!$AG:$AG</definedName>
    <definedName name="Z_A35135A6_BB02_445F_B09B_908EF37AECE2_.wvu.Cols" localSheetId="20" hidden="1">'6-9-68'!$A:$A,'6-9-68'!$AG:$AG</definedName>
    <definedName name="Z_A35135A6_BB02_445F_B09B_908EF37AECE2_.wvu.Cols" localSheetId="19" hidden="1">'8-9-68'!$A:$A,'8-9-68'!$AG:$AG</definedName>
    <definedName name="Z_A35135A6_BB02_445F_B09B_908EF37AECE2_.wvu.Cols" localSheetId="18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7" hidden="1">'10-9-68'!$B$5:$AC$150</definedName>
    <definedName name="Z_A35135A6_BB02_445F_B09B_908EF37AECE2_.wvu.FilterData" localSheetId="16" hidden="1">'11-9-68'!$B$5:$AC$153</definedName>
    <definedName name="Z_A35135A6_BB02_445F_B09B_908EF37AECE2_.wvu.FilterData" localSheetId="15" hidden="1">'12-9-68'!$B$5:$AC$158</definedName>
    <definedName name="Z_A35135A6_BB02_445F_B09B_908EF37AECE2_.wvu.FilterData" localSheetId="14" hidden="1">'13-9-68'!$B$5:$AC$163</definedName>
    <definedName name="Z_A35135A6_BB02_445F_B09B_908EF37AECE2_.wvu.FilterData" localSheetId="13" hidden="1">'15-9-68'!$B$5:$AC$163</definedName>
    <definedName name="Z_A35135A6_BB02_445F_B09B_908EF37AECE2_.wvu.FilterData" localSheetId="12" hidden="1">'16-9-68'!$B$5:$AC$175</definedName>
    <definedName name="Z_A35135A6_BB02_445F_B09B_908EF37AECE2_.wvu.FilterData" localSheetId="11" hidden="1">'16-9-68.1'!$B$5:$AC$265</definedName>
    <definedName name="Z_A35135A6_BB02_445F_B09B_908EF37AECE2_.wvu.FilterData" localSheetId="10" hidden="1">'17-9-68'!$B$5:$AC$260</definedName>
    <definedName name="Z_A35135A6_BB02_445F_B09B_908EF37AECE2_.wvu.FilterData" localSheetId="25" hidden="1">'1-9-68'!$B$5:$AC$153</definedName>
    <definedName name="Z_A35135A6_BB02_445F_B09B_908EF37AECE2_.wvu.FilterData" localSheetId="24" hidden="1">'2-9-68'!$B$5:$AC$148</definedName>
    <definedName name="Z_A35135A6_BB02_445F_B09B_908EF37AECE2_.wvu.FilterData" localSheetId="26" hidden="1">'30-8-68'!$B$5:$AC$153</definedName>
    <definedName name="Z_A35135A6_BB02_445F_B09B_908EF37AECE2_.wvu.FilterData" localSheetId="23" hidden="1">'3-9-68'!$B$5:$AC$156</definedName>
    <definedName name="Z_A35135A6_BB02_445F_B09B_908EF37AECE2_.wvu.FilterData" localSheetId="22" hidden="1">'4-9-68'!$B$5:$AC$146</definedName>
    <definedName name="Z_A35135A6_BB02_445F_B09B_908EF37AECE2_.wvu.FilterData" localSheetId="21" hidden="1">'5-9-68'!$B$5:$AC$162</definedName>
    <definedName name="Z_A35135A6_BB02_445F_B09B_908EF37AECE2_.wvu.FilterData" localSheetId="20" hidden="1">'6-9-68'!$B$5:$AC$146</definedName>
    <definedName name="Z_A35135A6_BB02_445F_B09B_908EF37AECE2_.wvu.FilterData" localSheetId="19" hidden="1">'8-9-68'!$B$5:$AC$148</definedName>
    <definedName name="Z_A35135A6_BB02_445F_B09B_908EF37AECE2_.wvu.FilterData" localSheetId="18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7" hidden="1">'10-9-68'!$2:$2</definedName>
    <definedName name="Z_A35135A6_BB02_445F_B09B_908EF37AECE2_.wvu.Rows" localSheetId="16" hidden="1">'11-9-68'!$2:$2</definedName>
    <definedName name="Z_A35135A6_BB02_445F_B09B_908EF37AECE2_.wvu.Rows" localSheetId="15" hidden="1">'12-9-68'!$2:$2</definedName>
    <definedName name="Z_A35135A6_BB02_445F_B09B_908EF37AECE2_.wvu.Rows" localSheetId="14" hidden="1">'13-9-68'!$2:$2</definedName>
    <definedName name="Z_A35135A6_BB02_445F_B09B_908EF37AECE2_.wvu.Rows" localSheetId="13" hidden="1">'15-9-68'!$2:$2</definedName>
    <definedName name="Z_A35135A6_BB02_445F_B09B_908EF37AECE2_.wvu.Rows" localSheetId="12" hidden="1">'16-9-68'!$2:$2</definedName>
    <definedName name="Z_A35135A6_BB02_445F_B09B_908EF37AECE2_.wvu.Rows" localSheetId="11" hidden="1">'16-9-68.1'!$2:$2</definedName>
    <definedName name="Z_A35135A6_BB02_445F_B09B_908EF37AECE2_.wvu.Rows" localSheetId="10" hidden="1">'17-9-68'!$2:$2</definedName>
    <definedName name="Z_A35135A6_BB02_445F_B09B_908EF37AECE2_.wvu.Rows" localSheetId="25" hidden="1">'1-9-68'!$2:$2</definedName>
    <definedName name="Z_A35135A6_BB02_445F_B09B_908EF37AECE2_.wvu.Rows" localSheetId="24" hidden="1">'2-9-68'!$2:$2</definedName>
    <definedName name="Z_A35135A6_BB02_445F_B09B_908EF37AECE2_.wvu.Rows" localSheetId="26" hidden="1">'30-8-68'!$2:$2</definedName>
    <definedName name="Z_A35135A6_BB02_445F_B09B_908EF37AECE2_.wvu.Rows" localSheetId="23" hidden="1">'3-9-68'!$2:$2</definedName>
    <definedName name="Z_A35135A6_BB02_445F_B09B_908EF37AECE2_.wvu.Rows" localSheetId="22" hidden="1">'4-9-68'!$2:$2</definedName>
    <definedName name="Z_A35135A6_BB02_445F_B09B_908EF37AECE2_.wvu.Rows" localSheetId="21" hidden="1">'5-9-68'!$2:$2</definedName>
    <definedName name="Z_A35135A6_BB02_445F_B09B_908EF37AECE2_.wvu.Rows" localSheetId="20" hidden="1">'6-9-68'!$2:$2</definedName>
    <definedName name="Z_A35135A6_BB02_445F_B09B_908EF37AECE2_.wvu.Rows" localSheetId="19" hidden="1">'8-9-68'!$2:$2</definedName>
    <definedName name="Z_A35135A6_BB02_445F_B09B_908EF37AECE2_.wvu.Rows" localSheetId="18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0" r:id="rId31"/>
    <pivotCache cacheId="131" r:id="rId32"/>
    <pivotCache cacheId="132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Y53" i="4551"/>
  <c r="N6" i="4544" l="1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<sst xmlns="http://schemas.openxmlformats.org/spreadsheetml/2006/main" count="40925" uniqueCount="596">
  <si>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</si>
  <si>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</si>
  <si>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</si>
  <si>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</si>
  <si>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</si>
  <si>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</si>
  <si>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</si>
  <si>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</si>
  <si>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</si>
  <si>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</si>
  <si>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</si>
  <si>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</si>
  <si>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</si>
  <si>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</si>
  <si>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</si>
  <si>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</si>
  <si>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</si>
  <si>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</si>
  <si>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</si>
  <si>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</si>
  <si>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</si>
  <si>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</si>
  <si>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</si>
  <si>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</si>
  <si>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</si>
  <si>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</si>
  <si>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</si>
  <si>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</si>
  <si>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</si>
  <si>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</si>
  <si>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</si>
  <si>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</si>
  <si>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</si>
  <si>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</si>
  <si>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</si>
  <si>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</si>
  <si>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</si>
  <si>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</si>
  <si>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</si>
  <si>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</si>
  <si>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</si>
  <si>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</si>
  <si>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</si>
  <si>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</si>
  <si>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</si>
  <si>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</si>
  <si>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</si>
  <si>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</si>
  <si>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</si>
  <si>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</si>
  <si>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</si>
  <si>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</si>
  <si>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</si>
  <si>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</si>
  <si>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</si>
  <si>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</si>
  <si>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</si>
  <si>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</si>
  <si>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</si>
  <si>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</si>
  <si>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</si>
  <si>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</si>
  <si>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</si>
  <si>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</si>
  <si>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</si>
  <si>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</si>
  <si>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</si>
  <si>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</si>
  <si>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</si>
  <si>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</si>
  <si>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</si>
  <si>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</si>
  <si>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</si>
  <si>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</si>
  <si>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</si>
  <si>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</si>
  <si>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</si>
  <si>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</si>
  <si>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</si>
  <si>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</si>
  <si>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</si>
  <si>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</si>
  <si>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</si>
  <si>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</si>
  <si>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</si>
  <si>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</si>
  <si>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</si>
  <si>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</si>
  <si>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</si>
  <si>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</si>
  <si>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</si>
  <si>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</si>
  <si>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</si>
  <si>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</si>
  <si>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</si>
  <si>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</si>
  <si>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</si>
  <si>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</si>
  <si>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</si>
  <si>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</si>
  <si>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</si>
  <si>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</si>
  <si>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</si>
  <si>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</si>
  <si>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</si>
  <si>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</si>
  <si>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</si>
  <si>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</si>
  <si>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</si>
  <si>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</si>
  <si>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</si>
  <si>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</si>
  <si>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</si>
  <si>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</si>
  <si>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</si>
  <si>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</si>
  <si>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</si>
  <si>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</si>
  <si>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</si>
  <si>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</si>
  <si>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</si>
  <si>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</si>
  <si>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</si>
  <si>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</si>
  <si>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</si>
  <si>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</si>
  <si>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</si>
  <si>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</si>
  <si>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</si>
  <si>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</si>
  <si>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</si>
  <si>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</si>
  <si>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</si>
  <si>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</si>
  <si>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</si>
  <si>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</si>
  <si>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</si>
  <si>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</si>
  <si>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</si>
  <si>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</si>
  <si>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</si>
  <si>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</si>
  <si>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</si>
  <si>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</si>
  <si>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</si>
  <si>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</si>
  <si>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</si>
  <si>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</si>
  <si>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</si>
  <si>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</si>
  <si>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</si>
  <si>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</si>
  <si>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</si>
  <si>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</si>
  <si>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</si>
  <si>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</si>
  <si>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</si>
  <si>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</si>
  <si>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</si>
  <si>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</si>
  <si>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</si>
  <si>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</si>
  <si>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</si>
  <si>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</si>
  <si>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</si>
  <si>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</si>
  <si>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</si>
  <si>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</si>
  <si>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</si>
  <si>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</si>
  <si>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</si>
  <si>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</si>
  <si>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</si>
  <si>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</si>
  <si>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</si>
  <si>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</si>
  <si>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</si>
  <si>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</si>
  <si>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</si>
  <si>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</si>
  <si>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</si>
  <si>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</si>
  <si>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</si>
  <si>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</si>
  <si>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</si>
  <si>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</si>
  <si>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</si>
  <si>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</si>
  <si>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</si>
  <si>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</si>
  <si>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</si>
  <si>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</si>
  <si>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</si>
  <si>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</si>
  <si>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</si>
  <si>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</si>
  <si>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</si>
  <si>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</si>
  <si>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</si>
  <si>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</si>
  <si>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</si>
  <si>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</si>
  <si>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</si>
  <si>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</si>
  <si>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</si>
  <si>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</si>
  <si>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</si>
  <si>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</si>
  <si>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</si>
  <si>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</si>
  <si>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</si>
  <si>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</si>
  <si>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</si>
  <si>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</si>
  <si>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</si>
  <si>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</si>
  <si>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</si>
  <si>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</si>
  <si>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</si>
  <si>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</si>
  <si>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</si>
  <si>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</si>
  <si>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</si>
  <si>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</si>
  <si>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</si>
  <si>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</si>
  <si>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</si>
  <si>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</si>
  <si>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</si>
  <si>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</si>
  <si>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</si>
  <si>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</si>
  <si>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</si>
  <si>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</si>
  <si>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</si>
  <si>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</si>
  <si>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</si>
  <si>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</si>
  <si>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</si>
  <si>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</si>
  <si>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</si>
  <si>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</si>
  <si>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</si>
  <si>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</si>
  <si>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</si>
  <si>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</si>
  <si>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</si>
  <si>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</si>
  <si>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</si>
  <si>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</si>
  <si>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</si>
  <si>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</si>
  <si>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</si>
  <si>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</si>
  <si>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</si>
  <si>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</si>
  <si>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</si>
  <si>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</si>
  <si>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</si>
  <si>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</si>
  <si>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</si>
  <si>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</si>
  <si>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</si>
  <si>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</si>
  <si>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</si>
  <si>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</si>
  <si>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</si>
  <si>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</si>
  <si>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</si>
  <si>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</si>
  <si>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</si>
  <si>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</si>
  <si>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</si>
  <si>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</si>
  <si>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</si>
  <si>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</si>
  <si>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</si>
  <si>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</si>
  <si>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</si>
  <si>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</si>
  <si>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</si>
  <si>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</si>
  <si>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</si>
  <si>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</si>
  <si>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</si>
  <si>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</si>
  <si>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</si>
  <si>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</si>
  <si>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</si>
  <si>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</si>
  <si>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</si>
  <si>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</si>
  <si>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</si>
  <si>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</si>
  <si>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</si>
  <si>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</si>
  <si>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</si>
  <si>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</si>
  <si>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</si>
  <si>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</si>
  <si>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</si>
  <si>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</si>
  <si>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</si>
  <si>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</si>
  <si>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</si>
  <si>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</si>
  <si>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</si>
  <si>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</si>
  <si>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</si>
  <si>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</si>
  <si>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</si>
  <si>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</si>
  <si>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</si>
  <si>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</si>
  <si>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</si>
  <si>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</si>
  <si>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</si>
  <si>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</si>
  <si>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</si>
  <si>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</si>
  <si>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</si>
  <si>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</si>
  <si>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</si>
  <si>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</si>
  <si>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</si>
  <si>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</si>
  <si>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</si>
  <si>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</si>
  <si>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</si>
  <si>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</si>
  <si>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</si>
  <si>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</si>
  <si>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</si>
  <si>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</si>
  <si>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</si>
  <si>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</si>
  <si>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</si>
  <si>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</si>
  <si>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</si>
  <si>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</si>
  <si>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</si>
  <si>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</si>
  <si>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</si>
  <si>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</si>
  <si>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</si>
  <si>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</si>
  <si>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</si>
  <si>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</si>
  <si>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</si>
  <si>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</si>
  <si>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</si>
  <si>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</si>
  <si>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</si>
  <si>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</si>
  <si>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</si>
  <si>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</si>
  <si>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</si>
  <si>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</si>
  <si>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</si>
  <si>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</si>
  <si>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</si>
  <si>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</si>
  <si>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</si>
  <si>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</si>
  <si>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</si>
  <si>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</si>
  <si>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</si>
  <si>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</si>
  <si>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</si>
  <si>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</si>
  <si>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</si>
  <si>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</si>
  <si>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</si>
  <si>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</si>
  <si>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</si>
  <si>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</si>
  <si>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</si>
  <si>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</si>
  <si>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</si>
  <si>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</si>
  <si>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</si>
  <si>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</si>
  <si>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</si>
  <si>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</si>
  <si>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</si>
  <si>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</si>
  <si>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</si>
  <si>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</si>
  <si>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</si>
  <si>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</si>
  <si>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</si>
  <si>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</si>
  <si>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</si>
  <si>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</si>
  <si>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</si>
  <si>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</si>
  <si>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</si>
  <si>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</si>
  <si>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</si>
  <si>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</si>
  <si>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</si>
  <si>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</si>
  <si>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</si>
  <si>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</si>
  <si>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</si>
  <si>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</si>
  <si>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</si>
  <si>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</si>
  <si>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</si>
  <si>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</si>
  <si>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</si>
  <si>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</si>
  <si>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</si>
  <si>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</si>
  <si>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</si>
  <si>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</si>
  <si>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</si>
  <si>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</si>
  <si>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</si>
  <si>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</si>
  <si>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</si>
  <si>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</si>
  <si>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</si>
  <si>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</si>
  <si>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</si>
  <si>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</si>
  <si>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</si>
  <si>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</si>
  <si>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</si>
  <si>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</si>
  <si>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</si>
  <si>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</si>
  <si>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</si>
  <si>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</si>
  <si>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</si>
  <si>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</si>
  <si>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</si>
  <si>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</si>
  <si>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</si>
  <si>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</si>
  <si>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</si>
  <si>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</si>
  <si>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</si>
  <si>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</si>
  <si>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</si>
  <si>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</si>
  <si>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</si>
  <si>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</si>
  <si>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</si>
  <si>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</si>
  <si>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</si>
  <si>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</si>
  <si>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</si>
  <si>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</si>
  <si>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</si>
  <si>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</si>
  <si>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</si>
  <si>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</si>
  <si>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</si>
  <si>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</si>
  <si>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</si>
  <si>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</si>
  <si>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</si>
  <si>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</si>
  <si>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</si>
  <si>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</si>
  <si>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</si>
  <si>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</si>
  <si>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</si>
  <si>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</si>
  <si>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</si>
  <si>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</si>
  <si>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</si>
  <si>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</si>
  <si>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</si>
  <si>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</si>
  <si>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</si>
  <si>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</si>
  <si>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</si>
  <si>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</si>
  <si>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</si>
  <si>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</si>
  <si>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</si>
  <si>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</si>
  <si>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</si>
  <si>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</si>
  <si>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</si>
  <si>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</si>
  <si>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</si>
  <si>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</si>
  <si>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</si>
  <si>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</si>
  <si>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</si>
  <si>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</si>
  <si>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</si>
  <si>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</si>
  <si>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</si>
  <si>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</si>
  <si>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</si>
  <si>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</si>
  <si>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</si>
  <si>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</si>
  <si>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</si>
  <si>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</si>
  <si>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</si>
  <si>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</si>
  <si>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</si>
  <si>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</si>
  <si>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</si>
  <si>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</si>
  <si>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</si>
  <si>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</si>
  <si>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</si>
  <si>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</si>
  <si>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</si>
  <si>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</si>
  <si>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</si>
  <si>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</si>
  <si>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</si>
  <si>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</si>
  <si>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</si>
  <si>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</si>
  <si>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</si>
  <si>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</si>
  <si>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</si>
  <si>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</si>
  <si>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</si>
  <si>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</si>
  <si>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</si>
  <si>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</si>
  <si>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</si>
  <si>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</si>
  <si>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</si>
  <si>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</si>
  <si>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</si>
  <si>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</si>
  <si>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</si>
  <si>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</si>
  <si>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</si>
  <si>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</si>
  <si>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</si>
  <si>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</si>
  <si>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</si>
  <si>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</si>
  <si>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</si>
  <si>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</si>
  <si>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</si>
  <si>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</si>
  <si>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</si>
  <si>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</si>
  <si>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</si>
  <si>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</si>
  <si>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</si>
  <si>
    <t>MK68-001113</t>
  </si>
  <si>
    <t>PDR250306</t>
  </si>
  <si>
    <t>เมอร์รี่ 882L</t>
  </si>
  <si>
    <t>สีลอกทั้งหมด</t>
  </si>
  <si>
    <t>MK68-001115</t>
  </si>
  <si>
    <t>บจก.โรงสีข้าวธัญญาวัตน์</t>
  </si>
  <si>
    <t>LUNG SHIN 12 KG.</t>
  </si>
  <si>
    <t>WSWT1725800</t>
  </si>
  <si>
    <t>20/9เย็น</t>
  </si>
  <si>
    <t>WRWT170800/WRWT25800</t>
  </si>
  <si>
    <t>นกทอง</t>
  </si>
  <si>
    <t>ลบสี 500</t>
  </si>
  <si>
    <t>ลบสี 900</t>
  </si>
  <si>
    <t xml:space="preserve">ลบสี </t>
  </si>
  <si>
    <t>ลบสี  893</t>
  </si>
  <si>
    <t>MK68-001116</t>
  </si>
  <si>
    <t>PDR250307</t>
  </si>
  <si>
    <t>ลบสี 675</t>
  </si>
  <si>
    <t>ขุนศึกเบอร์ 1</t>
  </si>
  <si>
    <t>ขุนศึกเบอร์ 2</t>
  </si>
  <si>
    <t>954 แอล</t>
  </si>
  <si>
    <t>952 เอส</t>
  </si>
  <si>
    <t>ช้างจีนข้าวหอมชั้นดี(น้ำเงิน)(ถุงในเจาะรู)</t>
  </si>
  <si>
    <t>LUNG SHIN 30 KG.</t>
  </si>
  <si>
    <t>WSWT2125800</t>
  </si>
  <si>
    <t>WRWT210800/WRWT25800</t>
  </si>
  <si>
    <t>MK68-001114</t>
  </si>
  <si>
    <t>007</t>
  </si>
  <si>
    <t>915 เอ็ม</t>
  </si>
  <si>
    <t>915 พี</t>
  </si>
  <si>
    <t>ไอฟีดเป็ดไข่เบอร์ 5 เอ</t>
  </si>
  <si>
    <t>ไก่ไข่เบอร์ 5 เอ็ม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</si>
  <si>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</si>
  <si>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</si>
  <si>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</si>
  <si>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</si>
  <si>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</si>
  <si>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</si>
  <si>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</si>
  <si>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</si>
  <si>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WSWT2025850 ผลรวม</t>
  </si>
  <si>
    <t>WSWT2321112512551 ผลรวม</t>
  </si>
  <si>
    <t>บจก.เอ็กเซลเล้นท์ ไพโอเนียร์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</si>
</sst>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2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MK68-001041</v>
          </cell>
          <cell r="C17">
            <v>45896</v>
          </cell>
          <cell r="E17" t="str">
            <v>บจก.ซัน ซีเมนต์ โพรเซส</v>
          </cell>
          <cell r="F17" t="str">
            <v>พระอาทิตย์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45920</v>
          </cell>
          <cell r="Z17" t="str">
            <v>500กระสอบ</v>
          </cell>
          <cell r="AA17">
            <v>5000</v>
          </cell>
          <cell r="AB17">
            <v>5.7749685790719987</v>
          </cell>
          <cell r="AC17">
            <v>0</v>
          </cell>
          <cell r="AD17">
            <v>5.7749685790719987</v>
          </cell>
          <cell r="AG17" t="str">
            <v>รอลูกค้า</v>
          </cell>
          <cell r="AI17" t="str">
            <v>รอส่ง</v>
          </cell>
          <cell r="AJ17">
            <v>4560</v>
          </cell>
          <cell r="AL17">
            <v>440</v>
          </cell>
          <cell r="AM17">
            <v>5800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45915</v>
          </cell>
          <cell r="DP17">
            <v>45910</v>
          </cell>
          <cell r="DQ17">
            <v>45911</v>
          </cell>
          <cell r="DR17">
            <v>45905</v>
          </cell>
          <cell r="DS17">
            <v>45912</v>
          </cell>
          <cell r="DT17">
            <v>45913</v>
          </cell>
          <cell r="DU17">
            <v>45913</v>
          </cell>
          <cell r="DW17">
            <v>45914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MK68-001045</v>
          </cell>
          <cell r="C19">
            <v>45897</v>
          </cell>
          <cell r="E19" t="str">
            <v>บจก.เคอรี่ฟลาวมิลล์</v>
          </cell>
          <cell r="F19" t="str">
            <v>น้องเอินโดนัท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45925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 t="str">
            <v>สีลอกทั้งหมด</v>
          </cell>
          <cell r="AI19"/>
          <cell r="AJ19">
            <v>5000</v>
          </cell>
          <cell r="AL19">
            <v>0</v>
          </cell>
          <cell r="AM19">
            <v>5400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45925</v>
          </cell>
          <cell r="DP19">
            <v>45920</v>
          </cell>
          <cell r="DQ19"/>
          <cell r="DR19">
            <v>45916</v>
          </cell>
          <cell r="DS19">
            <v>45923</v>
          </cell>
          <cell r="DT19">
            <v>45924</v>
          </cell>
          <cell r="DU19">
            <v>45924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 xml:space="preserve"> /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MK68-001115</v>
          </cell>
          <cell r="C22">
            <v>45915</v>
          </cell>
          <cell r="E22" t="str">
            <v>บจก.โรงสีข้าวธัญญาวัตน์</v>
          </cell>
          <cell r="F22" t="str">
            <v>LUNG SHIN 12 KG.</v>
          </cell>
          <cell r="G22">
            <v>17</v>
          </cell>
          <cell r="H22">
            <v>26</v>
          </cell>
          <cell r="I22" t="str">
            <v>ขาว</v>
          </cell>
          <cell r="J22"/>
          <cell r="L22">
            <v>48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45922</v>
          </cell>
          <cell r="Z22" t="str">
            <v>500กระสอบ</v>
          </cell>
          <cell r="AA22">
            <v>10100</v>
          </cell>
          <cell r="AB22">
            <v>0</v>
          </cell>
          <cell r="AC22">
            <v>0</v>
          </cell>
          <cell r="AD22">
            <v>0</v>
          </cell>
          <cell r="AG22" t="str">
            <v>20/9เย็น</v>
          </cell>
          <cell r="AI22"/>
          <cell r="AJ22">
            <v>0</v>
          </cell>
          <cell r="AL22">
            <v>10100</v>
          </cell>
          <cell r="AM22"/>
          <cell r="AN22">
            <v>10605</v>
          </cell>
          <cell r="AO22" t="str">
            <v>WSWT1725800</v>
          </cell>
          <cell r="AQ22">
            <v>7760.3350000000009</v>
          </cell>
          <cell r="AR22">
            <v>7760.3350000000009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P7</v>
          </cell>
          <cell r="DM22">
            <v>2</v>
          </cell>
          <cell r="DN22">
            <v>45922</v>
          </cell>
          <cell r="DP22">
            <v>45917</v>
          </cell>
          <cell r="DQ22"/>
          <cell r="DR22">
            <v>45913</v>
          </cell>
          <cell r="DS22">
            <v>45920</v>
          </cell>
          <cell r="DT22">
            <v>45921</v>
          </cell>
          <cell r="DU22">
            <v>45921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>
            <v>7760.3350000000009</v>
          </cell>
          <cell r="AR23">
            <v>7760.3350000000009</v>
          </cell>
          <cell r="AS23">
            <v>0</v>
          </cell>
          <cell r="AT23">
            <v>0</v>
          </cell>
          <cell r="AU23">
            <v>0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 t="str">
            <v>รอแจ้ง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729.46232000000009</v>
          </cell>
          <cell r="DL24" t="str">
            <v>P9</v>
          </cell>
          <cell r="DM24">
            <v>3</v>
          </cell>
          <cell r="DN24" t="str">
            <v>รอแจ้ง</v>
          </cell>
          <cell r="DP24" t="e">
            <v>#VALUE!</v>
          </cell>
          <cell r="DQ24"/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W24" t="e">
            <v>#VALUE!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2599</v>
          </cell>
          <cell r="AS25">
            <v>10602.65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MK68-001111</v>
          </cell>
          <cell r="C26">
            <v>45912</v>
          </cell>
          <cell r="E26" t="str">
            <v>บจก.ซิเบลโก้(บางเลน)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45924</v>
          </cell>
          <cell r="Z26" t="str">
            <v>500กระสอบแบน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8801.1</v>
          </cell>
          <cell r="AS26">
            <v>0</v>
          </cell>
          <cell r="AT26">
            <v>8801.1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45924</v>
          </cell>
          <cell r="DP26">
            <v>45919</v>
          </cell>
          <cell r="DQ26">
            <v>45920</v>
          </cell>
          <cell r="DR26">
            <v>45913</v>
          </cell>
          <cell r="DS26">
            <v>45921</v>
          </cell>
          <cell r="DT26">
            <v>45922</v>
          </cell>
          <cell r="DU26">
            <v>45923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>
            <v>0</v>
          </cell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8801.1</v>
          </cell>
          <cell r="AR27">
            <v>8801.1</v>
          </cell>
          <cell r="AS27">
            <v>0</v>
          </cell>
          <cell r="AT27">
            <v>8801.1</v>
          </cell>
          <cell r="AU27">
            <v>0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MK68-001049</v>
          </cell>
          <cell r="C28">
            <v>45898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45917</v>
          </cell>
          <cell r="Z28" t="str">
            <v>500กระสอบ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ลบสีจำนวนมาก</v>
          </cell>
          <cell r="AI28"/>
          <cell r="AJ28">
            <v>50000</v>
          </cell>
          <cell r="AL28">
            <v>0</v>
          </cell>
          <cell r="AM28">
            <v>52901</v>
          </cell>
          <cell r="AN28">
            <v>0</v>
          </cell>
          <cell r="AO28" t="str">
            <v>WSWT1925800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45917</v>
          </cell>
          <cell r="DP28">
            <v>45912</v>
          </cell>
          <cell r="DQ28"/>
          <cell r="DR28">
            <v>45908</v>
          </cell>
          <cell r="DS28">
            <v>45915</v>
          </cell>
          <cell r="DT28">
            <v>45916</v>
          </cell>
          <cell r="DU28">
            <v>45916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ใบรับคำสั่งซื้อ</v>
          </cell>
          <cell r="C29">
            <v>45916</v>
          </cell>
          <cell r="E29" t="str">
            <v>บจก.เอ็กเซลเล้นท์ ไพโอเนียร์</v>
          </cell>
          <cell r="F29" t="str">
            <v>นกทอง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45925</v>
          </cell>
          <cell r="Z29" t="str">
            <v>500กระสอบ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20000</v>
          </cell>
          <cell r="AM29"/>
          <cell r="AN29">
            <v>21000</v>
          </cell>
          <cell r="AO29" t="str">
            <v>WSWT1925800</v>
          </cell>
          <cell r="AQ29">
            <v>17602.2</v>
          </cell>
          <cell r="AR29">
            <v>14424</v>
          </cell>
          <cell r="AS29">
            <v>3178.2000000000007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230.80794666666674</v>
          </cell>
          <cell r="DL29" t="str">
            <v>P7</v>
          </cell>
          <cell r="DM29">
            <v>2</v>
          </cell>
          <cell r="DN29">
            <v>45925</v>
          </cell>
          <cell r="DP29">
            <v>45920</v>
          </cell>
          <cell r="DQ29"/>
          <cell r="DR29">
            <v>45916</v>
          </cell>
          <cell r="DS29">
            <v>45923</v>
          </cell>
          <cell r="DT29">
            <v>45924</v>
          </cell>
          <cell r="DU29">
            <v>45924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บจก.ไลม์มาสเตอร์</v>
          </cell>
          <cell r="F30" t="str">
            <v>LMC 25 kg</v>
          </cell>
          <cell r="G30">
            <v>19</v>
          </cell>
          <cell r="H30">
            <v>32</v>
          </cell>
          <cell r="I30" t="str">
            <v>ขาว</v>
          </cell>
          <cell r="J30"/>
          <cell r="L30">
            <v>64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35</v>
          </cell>
          <cell r="V30">
            <v>40</v>
          </cell>
          <cell r="X30">
            <v>45925</v>
          </cell>
          <cell r="Z30" t="str">
            <v>500กระสอบแบน</v>
          </cell>
          <cell r="AA30">
            <v>20000</v>
          </cell>
          <cell r="AB30">
            <v>341.36903080895991</v>
          </cell>
          <cell r="AC30">
            <v>0</v>
          </cell>
          <cell r="AD30">
            <v>341.36903080895991</v>
          </cell>
          <cell r="AG30"/>
          <cell r="AI30"/>
          <cell r="AJ30">
            <v>233</v>
          </cell>
          <cell r="AL30">
            <v>19767</v>
          </cell>
          <cell r="AM30"/>
          <cell r="AN30">
            <v>20755.350000000002</v>
          </cell>
          <cell r="AO30" t="str">
            <v>WSWT1925800</v>
          </cell>
          <cell r="AQ30">
            <v>18501.714330000003</v>
          </cell>
          <cell r="AR30">
            <v>0</v>
          </cell>
          <cell r="AS30">
            <v>18501.714330000003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1343.6356095653334</v>
          </cell>
          <cell r="DL30" t="str">
            <v>P9</v>
          </cell>
          <cell r="DM30">
            <v>3</v>
          </cell>
          <cell r="DN30">
            <v>45925</v>
          </cell>
          <cell r="DP30">
            <v>45920</v>
          </cell>
          <cell r="DQ30"/>
          <cell r="DR30">
            <v>45915</v>
          </cell>
          <cell r="DS30">
            <v>45922</v>
          </cell>
          <cell r="DT30">
            <v>45923</v>
          </cell>
          <cell r="DU30">
            <v>45923</v>
          </cell>
          <cell r="DW30">
            <v>45924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 t="str">
            <v>รอแจ้ง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 t="str">
            <v>รอแจ้ง</v>
          </cell>
          <cell r="DP31" t="e">
            <v>#VALUE!</v>
          </cell>
          <cell r="DQ31"/>
          <cell r="DR31" t="e">
            <v>#VALUE!</v>
          </cell>
          <cell r="DS31" t="e">
            <v>#VALUE!</v>
          </cell>
          <cell r="DT31" t="e">
            <v>#VALUE!</v>
          </cell>
          <cell r="DU31" t="e">
            <v>#VALUE!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 t="str">
            <v>รอแจ้ง</v>
          </cell>
          <cell r="Z32" t="str">
            <v>500กระสอบ</v>
          </cell>
          <cell r="AA32">
            <v>140000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140000</v>
          </cell>
          <cell r="AM32"/>
          <cell r="AN32">
            <v>147000</v>
          </cell>
          <cell r="AO32" t="str">
            <v>WSWT1925800</v>
          </cell>
          <cell r="AQ32">
            <v>123215.4</v>
          </cell>
          <cell r="AR32">
            <v>0</v>
          </cell>
          <cell r="AS32">
            <v>123215.4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8948.1761600000009</v>
          </cell>
          <cell r="DL32" t="str">
            <v>P7</v>
          </cell>
          <cell r="DM32">
            <v>2</v>
          </cell>
          <cell r="DN32" t="str">
            <v>รอแจ้ง</v>
          </cell>
          <cell r="DP32" t="e">
            <v>#VALUE!</v>
          </cell>
          <cell r="DQ32"/>
          <cell r="DR32" t="e">
            <v>#VALUE!</v>
          </cell>
          <cell r="DS32" t="e">
            <v>#VALUE!</v>
          </cell>
          <cell r="DT32" t="e">
            <v>#VALUE!</v>
          </cell>
          <cell r="DU32" t="e">
            <v>#VALUE!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194523.71432999999</v>
          </cell>
          <cell r="AR33">
            <v>14424</v>
          </cell>
          <cell r="AS33">
            <v>180099.71432999999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MK68-001077</v>
          </cell>
          <cell r="C34">
            <v>45905</v>
          </cell>
          <cell r="E34" t="str">
            <v>บจก.เคอรี่ฟลาวมิลล์</v>
          </cell>
          <cell r="F34" t="str">
            <v>บะหมี่เตี๊ยว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45918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PDR250296</v>
          </cell>
          <cell r="AJ34">
            <v>5140</v>
          </cell>
          <cell r="AL34">
            <v>0</v>
          </cell>
          <cell r="AM34">
            <v>5250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45918</v>
          </cell>
          <cell r="DP34">
            <v>45913</v>
          </cell>
          <cell r="DQ34"/>
          <cell r="DR34">
            <v>45909</v>
          </cell>
          <cell r="DS34">
            <v>45916</v>
          </cell>
          <cell r="DT34">
            <v>45917</v>
          </cell>
          <cell r="DU34">
            <v>45917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MK68-001077</v>
          </cell>
          <cell r="C35">
            <v>45905</v>
          </cell>
          <cell r="E35" t="str">
            <v>บจก.เคอรี่ฟลาวมิลล์</v>
          </cell>
          <cell r="F35" t="str">
            <v>แต้มแดง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45918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PDR250295</v>
          </cell>
          <cell r="AJ35">
            <v>5000</v>
          </cell>
          <cell r="AL35">
            <v>0</v>
          </cell>
          <cell r="AM35">
            <v>5023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45918</v>
          </cell>
          <cell r="DP35">
            <v>45913</v>
          </cell>
          <cell r="DQ35"/>
          <cell r="DR35">
            <v>45909</v>
          </cell>
          <cell r="DS35">
            <v>45916</v>
          </cell>
          <cell r="DT35">
            <v>45917</v>
          </cell>
          <cell r="DU35">
            <v>45917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บจก.เคอรี่ฟลาวมิลล์</v>
          </cell>
          <cell r="F36" t="str">
            <v>แต้มแดง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 t="str">
            <v>รอแจ้ง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5000</v>
          </cell>
          <cell r="AL36">
            <v>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 t="str">
            <v>รอแจ้ง</v>
          </cell>
          <cell r="DP36" t="e">
            <v>#VALUE!</v>
          </cell>
          <cell r="DQ36"/>
          <cell r="DR36" t="e">
            <v>#VALUE!</v>
          </cell>
          <cell r="DS36" t="e">
            <v>#VALUE!</v>
          </cell>
          <cell r="DT36" t="e">
            <v>#VALUE!</v>
          </cell>
          <cell r="DU36" t="e">
            <v>#VALUE!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MK68-001077</v>
          </cell>
          <cell r="C37">
            <v>45905</v>
          </cell>
          <cell r="E37" t="str">
            <v>บจก.เคอรี่ฟลาวมิลล์</v>
          </cell>
          <cell r="F37" t="str">
            <v>ถุงเขียว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45918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PDR250296</v>
          </cell>
          <cell r="AJ37">
            <v>10000</v>
          </cell>
          <cell r="AL37">
            <v>0</v>
          </cell>
          <cell r="AM37">
            <v>10400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45918</v>
          </cell>
          <cell r="DP37">
            <v>45913</v>
          </cell>
          <cell r="DQ37"/>
          <cell r="DR37">
            <v>45909</v>
          </cell>
          <cell r="DS37">
            <v>45916</v>
          </cell>
          <cell r="DT37">
            <v>45917</v>
          </cell>
          <cell r="DU37">
            <v>45917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MK68-001077</v>
          </cell>
          <cell r="C38">
            <v>45905</v>
          </cell>
          <cell r="E38" t="str">
            <v>บจก.เคอรี่ฟลาวมิลล์</v>
          </cell>
          <cell r="F38" t="str">
            <v>ดอกไม้เขียว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45918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 t="str">
            <v>ลบสีจำนวนมาก</v>
          </cell>
          <cell r="AI38" t="str">
            <v>PDR250296</v>
          </cell>
          <cell r="AJ38">
            <v>5000</v>
          </cell>
          <cell r="AL38">
            <v>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45918</v>
          </cell>
          <cell r="DP38">
            <v>45913</v>
          </cell>
          <cell r="DQ38"/>
          <cell r="DR38">
            <v>45909</v>
          </cell>
          <cell r="DS38">
            <v>45916</v>
          </cell>
          <cell r="DT38">
            <v>45917</v>
          </cell>
          <cell r="DU38">
            <v>45917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MK68-001075</v>
          </cell>
          <cell r="C39">
            <v>45904</v>
          </cell>
          <cell r="E39" t="str">
            <v>บจก.เคอรี่ฟลาวมิลล์</v>
          </cell>
          <cell r="F39" t="str">
            <v>ไม่พิมพ์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45924</v>
          </cell>
          <cell r="Z39" t="str">
            <v>ห่ออัดเบลแบน501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21000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P3</v>
          </cell>
          <cell r="DM39">
            <v>1</v>
          </cell>
          <cell r="DN39">
            <v>45924</v>
          </cell>
          <cell r="DP39">
            <v>45919</v>
          </cell>
          <cell r="DQ39"/>
          <cell r="DR39"/>
          <cell r="DS39"/>
          <cell r="DT39"/>
          <cell r="DU39">
            <v>45923</v>
          </cell>
          <cell r="DW39"/>
          <cell r="DX39"/>
          <cell r="DY39"/>
          <cell r="DZ39"/>
          <cell r="EA39"/>
          <cell r="EB39"/>
          <cell r="EC39" t="str">
            <v>ตัด</v>
          </cell>
          <cell r="ED39"/>
          <cell r="EG39"/>
          <cell r="EH39"/>
          <cell r="EI39"/>
        </row>
        <row r="40">
          <cell r="B40" t="str">
            <v>MK68-001076</v>
          </cell>
          <cell r="C40">
            <v>45904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45924</v>
          </cell>
          <cell r="Z40" t="str">
            <v>ห่ออัดเบลแบน501</v>
          </cell>
          <cell r="AA40">
            <v>20000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21000</v>
          </cell>
          <cell r="AL40">
            <v>0</v>
          </cell>
          <cell r="AM40"/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45924</v>
          </cell>
          <cell r="DP40">
            <v>45919</v>
          </cell>
          <cell r="DQ40"/>
          <cell r="DR40"/>
          <cell r="DS40"/>
          <cell r="DT40"/>
          <cell r="DU40">
            <v>45923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MK68-001099</v>
          </cell>
          <cell r="C41">
            <v>45910</v>
          </cell>
          <cell r="E41" t="str">
            <v>บจก.เคอรี่ฟลาวมิลล์</v>
          </cell>
          <cell r="F41" t="str">
            <v>ถุงเขียว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45920</v>
          </cell>
          <cell r="Z41" t="str">
            <v>ห่ออัดเบลแบน500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PDR250299</v>
          </cell>
          <cell r="AJ41">
            <v>10000</v>
          </cell>
          <cell r="AL41">
            <v>0</v>
          </cell>
          <cell r="AM41">
            <v>10400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45920</v>
          </cell>
          <cell r="DP41">
            <v>45915</v>
          </cell>
          <cell r="DQ41"/>
          <cell r="DR41">
            <v>45911</v>
          </cell>
          <cell r="DS41">
            <v>45918</v>
          </cell>
          <cell r="DT41">
            <v>45919</v>
          </cell>
          <cell r="DU41">
            <v>45919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MK68-001099</v>
          </cell>
          <cell r="C42">
            <v>45910</v>
          </cell>
          <cell r="E42" t="str">
            <v>บจก.เคอรี่ฟลาวมิลล์</v>
          </cell>
          <cell r="F42" t="str">
            <v>ถุงทองแซนวิช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45920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 t="str">
            <v>ลบสี 500</v>
          </cell>
          <cell r="AI42" t="str">
            <v>PDR250299</v>
          </cell>
          <cell r="AJ42">
            <v>10000</v>
          </cell>
          <cell r="AL42">
            <v>0</v>
          </cell>
          <cell r="AM42">
            <v>10490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45920</v>
          </cell>
          <cell r="DP42">
            <v>45915</v>
          </cell>
          <cell r="DQ42"/>
          <cell r="DR42">
            <v>45911</v>
          </cell>
          <cell r="DS42">
            <v>45918</v>
          </cell>
          <cell r="DT42">
            <v>45919</v>
          </cell>
          <cell r="DU42">
            <v>45919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MK68-001099</v>
          </cell>
          <cell r="C43">
            <v>45910</v>
          </cell>
          <cell r="E43" t="str">
            <v>บจก.เคอรี่ฟลาวมิลล์</v>
          </cell>
          <cell r="F43" t="str">
            <v>BS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45920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 t="str">
            <v>ลบสี 900</v>
          </cell>
          <cell r="AI43" t="str">
            <v>PDR250299</v>
          </cell>
          <cell r="AJ43">
            <v>5000</v>
          </cell>
          <cell r="AL43">
            <v>0</v>
          </cell>
          <cell r="AM43">
            <v>5250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45920</v>
          </cell>
          <cell r="DP43">
            <v>45915</v>
          </cell>
          <cell r="DQ43"/>
          <cell r="DR43">
            <v>45911</v>
          </cell>
          <cell r="DS43">
            <v>45918</v>
          </cell>
          <cell r="DT43">
            <v>45919</v>
          </cell>
          <cell r="DU43">
            <v>45919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MK68-001099</v>
          </cell>
          <cell r="C44">
            <v>45910</v>
          </cell>
          <cell r="E44" t="str">
            <v>บจก.เคอรี่ฟลาวมิลล์</v>
          </cell>
          <cell r="F44" t="str">
            <v>ชามแดง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45925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 t="str">
            <v xml:space="preserve">ลบสี </v>
          </cell>
          <cell r="AI44" t="str">
            <v>PDR250300</v>
          </cell>
          <cell r="AJ44">
            <v>5000</v>
          </cell>
          <cell r="AL44">
            <v>0</v>
          </cell>
          <cell r="AM44">
            <v>5710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45925</v>
          </cell>
          <cell r="DP44">
            <v>45920</v>
          </cell>
          <cell r="DQ44"/>
          <cell r="DR44">
            <v>45916</v>
          </cell>
          <cell r="DS44">
            <v>45923</v>
          </cell>
          <cell r="DT44">
            <v>45924</v>
          </cell>
          <cell r="DU44">
            <v>45924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MK68-001099</v>
          </cell>
          <cell r="C45">
            <v>45910</v>
          </cell>
          <cell r="E45" t="str">
            <v>บจก.เคอรี่ฟลาวมิลล์</v>
          </cell>
          <cell r="F45" t="str">
            <v>บะหมี่เตี๊ยว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45925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PDR250300</v>
          </cell>
          <cell r="AJ45">
            <v>5000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45925</v>
          </cell>
          <cell r="DP45">
            <v>45920</v>
          </cell>
          <cell r="DQ45"/>
          <cell r="DR45">
            <v>45916</v>
          </cell>
          <cell r="DS45">
            <v>45923</v>
          </cell>
          <cell r="DT45">
            <v>45924</v>
          </cell>
          <cell r="DU45">
            <v>45924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MK68-001099</v>
          </cell>
          <cell r="C46">
            <v>45910</v>
          </cell>
          <cell r="E46" t="str">
            <v>บจก.เคอรี่ฟลาวมิลล์</v>
          </cell>
          <cell r="F46" t="str">
            <v>HARD FLOUR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45925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 t="str">
            <v>ลบสี  893</v>
          </cell>
          <cell r="AI46" t="str">
            <v>PDR250300</v>
          </cell>
          <cell r="AJ46">
            <v>5000</v>
          </cell>
          <cell r="AL46">
            <v>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45925</v>
          </cell>
          <cell r="DP46">
            <v>45920</v>
          </cell>
          <cell r="DQ46"/>
          <cell r="DR46">
            <v>45916</v>
          </cell>
          <cell r="DS46">
            <v>45923</v>
          </cell>
          <cell r="DT46">
            <v>45924</v>
          </cell>
          <cell r="DU46">
            <v>45924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MK68-001099</v>
          </cell>
          <cell r="C47">
            <v>45910</v>
          </cell>
          <cell r="E47" t="str">
            <v>บจก.เคอรี่ฟลาวมิลล์</v>
          </cell>
          <cell r="F47" t="str">
            <v>FW-Y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45925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PDR250300</v>
          </cell>
          <cell r="AJ47">
            <v>5000</v>
          </cell>
          <cell r="AL47">
            <v>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45925</v>
          </cell>
          <cell r="DP47">
            <v>45920</v>
          </cell>
          <cell r="DQ47"/>
          <cell r="DR47">
            <v>45916</v>
          </cell>
          <cell r="DS47">
            <v>45923</v>
          </cell>
          <cell r="DT47">
            <v>45924</v>
          </cell>
          <cell r="DU47">
            <v>45924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MK68-001099</v>
          </cell>
          <cell r="C48">
            <v>45910</v>
          </cell>
          <cell r="E48" t="str">
            <v>บจก.เคอรี่ฟลาวมิลล์</v>
          </cell>
          <cell r="F48">
            <v>997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45925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PDR250300</v>
          </cell>
          <cell r="AJ48">
            <v>5000</v>
          </cell>
          <cell r="AL48">
            <v>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45925</v>
          </cell>
          <cell r="DP48">
            <v>45920</v>
          </cell>
          <cell r="DQ48"/>
          <cell r="DR48">
            <v>45916</v>
          </cell>
          <cell r="DS48">
            <v>45923</v>
          </cell>
          <cell r="DT48">
            <v>45924</v>
          </cell>
          <cell r="DU48">
            <v>45924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MK68-001108</v>
          </cell>
          <cell r="C49">
            <v>45912</v>
          </cell>
          <cell r="E49" t="str">
            <v>บจก.เคอรี่ฟลาวมิลล์</v>
          </cell>
          <cell r="F49" t="str">
            <v>NHR-1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45920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PDR250301</v>
          </cell>
          <cell r="AJ49">
            <v>0</v>
          </cell>
          <cell r="AL49">
            <v>5000</v>
          </cell>
          <cell r="AM49">
            <v>5250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45920</v>
          </cell>
          <cell r="DP49">
            <v>45915</v>
          </cell>
          <cell r="DQ49"/>
          <cell r="DR49">
            <v>45911</v>
          </cell>
          <cell r="DS49">
            <v>45918</v>
          </cell>
          <cell r="DT49">
            <v>45919</v>
          </cell>
          <cell r="DU49">
            <v>45919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MK68-001108</v>
          </cell>
          <cell r="C50">
            <v>45912</v>
          </cell>
          <cell r="E50" t="str">
            <v>บจก.เคอรี่ฟลาวมิลล์</v>
          </cell>
          <cell r="F50" t="str">
            <v>กุ้งแดง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45920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PDR250301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9359.9000000000015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45920</v>
          </cell>
          <cell r="DP50">
            <v>45915</v>
          </cell>
          <cell r="DQ50"/>
          <cell r="DR50">
            <v>45911</v>
          </cell>
          <cell r="DS50">
            <v>45918</v>
          </cell>
          <cell r="DT50">
            <v>45919</v>
          </cell>
          <cell r="DU50">
            <v>45919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MK68-001108</v>
          </cell>
          <cell r="C51">
            <v>45912</v>
          </cell>
          <cell r="E51" t="str">
            <v>บจก.เคอรี่ฟลาวมิลล์</v>
          </cell>
          <cell r="F51" t="str">
            <v>ดอกไม้เขียว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45920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PDR250301</v>
          </cell>
          <cell r="AJ51">
            <v>0</v>
          </cell>
          <cell r="AL51">
            <v>10000</v>
          </cell>
          <cell r="AM51">
            <v>6925</v>
          </cell>
          <cell r="AN51">
            <v>3228.75</v>
          </cell>
          <cell r="AO51" t="str">
            <v>WSWT1921720</v>
          </cell>
          <cell r="AQ51">
            <v>3022.0777125</v>
          </cell>
          <cell r="AR51">
            <v>3022.0777125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45920</v>
          </cell>
          <cell r="DP51">
            <v>45915</v>
          </cell>
          <cell r="DQ51"/>
          <cell r="DR51">
            <v>45911</v>
          </cell>
          <cell r="DS51">
            <v>45918</v>
          </cell>
          <cell r="DT51">
            <v>45919</v>
          </cell>
          <cell r="DU51">
            <v>45919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MK68-001108</v>
          </cell>
          <cell r="C52">
            <v>45912</v>
          </cell>
          <cell r="E52" t="str">
            <v>บจก.เคอรี่ฟลาวมิลล์</v>
          </cell>
          <cell r="F52" t="str">
            <v>ถุงเขียว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45925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PDR250302</v>
          </cell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9359.9000000000015</v>
          </cell>
          <cell r="AR52">
            <v>9359.9000000000015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45925</v>
          </cell>
          <cell r="DP52">
            <v>45920</v>
          </cell>
          <cell r="DQ52"/>
          <cell r="DR52">
            <v>45916</v>
          </cell>
          <cell r="DS52">
            <v>45923</v>
          </cell>
          <cell r="DT52">
            <v>45924</v>
          </cell>
          <cell r="DU52">
            <v>45924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MK68-001108</v>
          </cell>
          <cell r="C53">
            <v>45912</v>
          </cell>
          <cell r="E53" t="str">
            <v>บจก.เคอรี่ฟลาวมิลล์</v>
          </cell>
          <cell r="F53" t="str">
            <v>ถุงเงิน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45925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PDR250302</v>
          </cell>
          <cell r="AJ53">
            <v>0</v>
          </cell>
          <cell r="AL53">
            <v>5000</v>
          </cell>
          <cell r="AM53">
            <v>5300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45925</v>
          </cell>
          <cell r="DP53">
            <v>45920</v>
          </cell>
          <cell r="DQ53"/>
          <cell r="DR53">
            <v>45916</v>
          </cell>
          <cell r="DS53">
            <v>45923</v>
          </cell>
          <cell r="DT53">
            <v>45924</v>
          </cell>
          <cell r="DU53">
            <v>45924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MK68-001108</v>
          </cell>
          <cell r="C54">
            <v>45912</v>
          </cell>
          <cell r="E54" t="str">
            <v>บจก.เคอรี่ฟลาวมิลล์</v>
          </cell>
          <cell r="F54" t="str">
            <v>ดอกไม้ม่วง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45925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PDR250302</v>
          </cell>
          <cell r="AJ54">
            <v>0</v>
          </cell>
          <cell r="AL54">
            <v>5000</v>
          </cell>
          <cell r="AM54">
            <v>5600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45925</v>
          </cell>
          <cell r="DP54">
            <v>45920</v>
          </cell>
          <cell r="DQ54"/>
          <cell r="DR54">
            <v>45916</v>
          </cell>
          <cell r="DS54">
            <v>45923</v>
          </cell>
          <cell r="DT54">
            <v>45924</v>
          </cell>
          <cell r="DU54">
            <v>45924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MK68-001109</v>
          </cell>
          <cell r="C55">
            <v>45912</v>
          </cell>
          <cell r="E55" t="str">
            <v>บจก.เคอรี่ฟลาวมิลล์</v>
          </cell>
          <cell r="F55" t="str">
            <v>NHR-1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45927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PDR250303</v>
          </cell>
          <cell r="AJ55">
            <v>0</v>
          </cell>
          <cell r="AL55">
            <v>5000</v>
          </cell>
          <cell r="AM55">
            <v>5250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45927</v>
          </cell>
          <cell r="DP55">
            <v>45922</v>
          </cell>
          <cell r="DQ55"/>
          <cell r="DR55">
            <v>45918</v>
          </cell>
          <cell r="DS55">
            <v>45925</v>
          </cell>
          <cell r="DT55">
            <v>45926</v>
          </cell>
          <cell r="DU55">
            <v>45926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MK68-001109</v>
          </cell>
          <cell r="C56">
            <v>45912</v>
          </cell>
          <cell r="E56" t="str">
            <v>บจก.เคอรี่ฟลาวมิลล์</v>
          </cell>
          <cell r="F56" t="str">
            <v>ถุงเงิน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45927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PDR250303</v>
          </cell>
          <cell r="AJ56">
            <v>0</v>
          </cell>
          <cell r="AL56">
            <v>5000</v>
          </cell>
          <cell r="AM56">
            <v>5300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45927</v>
          </cell>
          <cell r="DP56">
            <v>45922</v>
          </cell>
          <cell r="DQ56"/>
          <cell r="DR56">
            <v>45918</v>
          </cell>
          <cell r="DS56">
            <v>45925</v>
          </cell>
          <cell r="DT56">
            <v>45926</v>
          </cell>
          <cell r="DU56">
            <v>45926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MK68-001109</v>
          </cell>
          <cell r="C57">
            <v>45912</v>
          </cell>
          <cell r="E57" t="str">
            <v>บจก.เคอรี่ฟลาวมิลล์</v>
          </cell>
          <cell r="F57" t="str">
            <v>ดอกไม้เขียว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45927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PDR250303</v>
          </cell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9359.9000000000015</v>
          </cell>
          <cell r="AR57">
            <v>9359.9000000000015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45927</v>
          </cell>
          <cell r="DP57">
            <v>45922</v>
          </cell>
          <cell r="DQ57"/>
          <cell r="DR57">
            <v>45918</v>
          </cell>
          <cell r="DS57">
            <v>45925</v>
          </cell>
          <cell r="DT57">
            <v>45926</v>
          </cell>
          <cell r="DU57">
            <v>45926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MK68-001116</v>
          </cell>
          <cell r="C58">
            <v>45916</v>
          </cell>
          <cell r="E58" t="str">
            <v>บจก.เคอรี่ฟลาวมิลล์</v>
          </cell>
          <cell r="F58" t="str">
            <v>กุ้งแดง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45927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PDR250307</v>
          </cell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9359.9000000000015</v>
          </cell>
          <cell r="AR58">
            <v>9359.9000000000015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45927</v>
          </cell>
          <cell r="DP58">
            <v>45922</v>
          </cell>
          <cell r="DQ58"/>
          <cell r="DR58">
            <v>45918</v>
          </cell>
          <cell r="DS58">
            <v>45925</v>
          </cell>
          <cell r="DT58">
            <v>45926</v>
          </cell>
          <cell r="DU58">
            <v>45926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MK68-001116</v>
          </cell>
          <cell r="C59">
            <v>45916</v>
          </cell>
          <cell r="E59" t="str">
            <v>บจก.เคอรี่ฟลาวมิลล์</v>
          </cell>
          <cell r="F59" t="str">
            <v>ดอกไม้เขียว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45927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PDR250307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9359.9000000000015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45927</v>
          </cell>
          <cell r="DP59">
            <v>45922</v>
          </cell>
          <cell r="DQ59"/>
          <cell r="DR59">
            <v>45918</v>
          </cell>
          <cell r="DS59">
            <v>45925</v>
          </cell>
          <cell r="DT59">
            <v>45926</v>
          </cell>
          <cell r="DU59">
            <v>45926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MK68-001116</v>
          </cell>
          <cell r="C60">
            <v>45916</v>
          </cell>
          <cell r="E60" t="str">
            <v>บจก.เคอรี่ฟลาวมิลล์</v>
          </cell>
          <cell r="F60" t="str">
            <v>บลูทีมแดง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45927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PDR250307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4679.9500000000007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45927</v>
          </cell>
          <cell r="DP60">
            <v>45922</v>
          </cell>
          <cell r="DQ60"/>
          <cell r="DR60">
            <v>45918</v>
          </cell>
          <cell r="DS60">
            <v>45925</v>
          </cell>
          <cell r="DT60">
            <v>45926</v>
          </cell>
          <cell r="DU60">
            <v>45926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MK68-001113</v>
          </cell>
          <cell r="C61">
            <v>45913</v>
          </cell>
          <cell r="E61" t="str">
            <v>บจก.เคอรี่ฟลาวมิลล์</v>
          </cell>
          <cell r="F61" t="str">
            <v>ไม่พิมพ์</v>
          </cell>
          <cell r="G61">
            <v>19</v>
          </cell>
          <cell r="H61">
            <v>36</v>
          </cell>
          <cell r="I61" t="str">
            <v>ขาว</v>
          </cell>
          <cell r="J61"/>
          <cell r="L61">
            <v>75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45930</v>
          </cell>
          <cell r="Z61" t="str">
            <v>ห่ออัดเบลแบน500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PDR250306</v>
          </cell>
          <cell r="AJ61">
            <v>0</v>
          </cell>
          <cell r="AL61">
            <v>10000</v>
          </cell>
          <cell r="AM61"/>
          <cell r="AN61">
            <v>0</v>
          </cell>
          <cell r="AO61" t="str">
            <v>WSWT1921720</v>
          </cell>
          <cell r="AQ61">
            <v>10477.5</v>
          </cell>
          <cell r="AR61">
            <v>0</v>
          </cell>
          <cell r="AS61">
            <v>10477.5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789.21186666666665</v>
          </cell>
          <cell r="DL61" t="str">
            <v>P3</v>
          </cell>
          <cell r="DM61">
            <v>1</v>
          </cell>
          <cell r="DN61">
            <v>45930</v>
          </cell>
          <cell r="DP61">
            <v>45925</v>
          </cell>
          <cell r="DQ61"/>
          <cell r="DR61"/>
          <cell r="DS61"/>
          <cell r="DT61"/>
          <cell r="DU61">
            <v>45929</v>
          </cell>
          <cell r="DW61"/>
          <cell r="DX61"/>
          <cell r="DY61"/>
          <cell r="DZ61"/>
          <cell r="EA61"/>
          <cell r="EB61"/>
          <cell r="EC61" t="str">
            <v>ตัด</v>
          </cell>
          <cell r="ED61" t="str">
            <v xml:space="preserve"> </v>
          </cell>
          <cell r="EG61"/>
          <cell r="EH61"/>
          <cell r="EI61"/>
        </row>
        <row r="62">
          <cell r="B62" t="str">
            <v>MK68-001113</v>
          </cell>
          <cell r="C62">
            <v>45913</v>
          </cell>
          <cell r="E62" t="str">
            <v>บจก.เคอรี่ฟลาวมิลล์</v>
          </cell>
          <cell r="F62" t="str">
            <v>ถุงทองแซนวิช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45930</v>
          </cell>
          <cell r="Z62" t="str">
            <v>ห่ออัดเบลแบน500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PDR250306</v>
          </cell>
          <cell r="AJ62">
            <v>0</v>
          </cell>
          <cell r="AL62">
            <v>10000</v>
          </cell>
          <cell r="AM62"/>
          <cell r="AN62">
            <v>10500</v>
          </cell>
          <cell r="AO62" t="str">
            <v>WSWT1921720</v>
          </cell>
          <cell r="AQ62">
            <v>9359.9000000000015</v>
          </cell>
          <cell r="AR62">
            <v>0</v>
          </cell>
          <cell r="AS62">
            <v>9359.9000000000015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705.02926755555563</v>
          </cell>
          <cell r="DL62" t="str">
            <v>P7</v>
          </cell>
          <cell r="DM62">
            <v>2</v>
          </cell>
          <cell r="DN62">
            <v>45930</v>
          </cell>
          <cell r="DP62">
            <v>45925</v>
          </cell>
          <cell r="DQ62"/>
          <cell r="DR62">
            <v>45921</v>
          </cell>
          <cell r="DS62">
            <v>45928</v>
          </cell>
          <cell r="DT62">
            <v>45929</v>
          </cell>
          <cell r="DU62">
            <v>45929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MK68-001113</v>
          </cell>
          <cell r="C63">
            <v>45913</v>
          </cell>
          <cell r="E63" t="str">
            <v>บจก.เคอรี่ฟลาวมิลล์</v>
          </cell>
          <cell r="F63" t="str">
            <v>ดอกไม้แดง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45930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PDR250306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45930</v>
          </cell>
          <cell r="DP63">
            <v>45925</v>
          </cell>
          <cell r="DQ63"/>
          <cell r="DR63">
            <v>45921</v>
          </cell>
          <cell r="DS63">
            <v>45928</v>
          </cell>
          <cell r="DT63">
            <v>45929</v>
          </cell>
          <cell r="DU63">
            <v>45929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บจก.เคอรี่ฟลาวมิลล์</v>
          </cell>
          <cell r="F64" t="str">
            <v>รอแบบ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45961</v>
          </cell>
          <cell r="Z64" t="str">
            <v>ห่ออัดเบลแบน500</v>
          </cell>
          <cell r="AA64">
            <v>400000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400000</v>
          </cell>
          <cell r="AM64"/>
          <cell r="AN64">
            <v>420000</v>
          </cell>
          <cell r="AO64" t="str">
            <v>WSWT1921720</v>
          </cell>
          <cell r="AQ64">
            <v>374396.00000000006</v>
          </cell>
          <cell r="AR64">
            <v>0</v>
          </cell>
          <cell r="AS64">
            <v>374396.00000000006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28201.170702222225</v>
          </cell>
          <cell r="DL64" t="str">
            <v>P7</v>
          </cell>
          <cell r="DM64">
            <v>2</v>
          </cell>
          <cell r="DN64">
            <v>45961</v>
          </cell>
          <cell r="DP64">
            <v>45956</v>
          </cell>
          <cell r="DQ64"/>
          <cell r="DR64">
            <v>45952</v>
          </cell>
          <cell r="DS64">
            <v>45959</v>
          </cell>
          <cell r="DT64">
            <v>45960</v>
          </cell>
          <cell r="DU64">
            <v>45960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>
            <v>0</v>
          </cell>
          <cell r="C65"/>
          <cell r="E65"/>
          <cell r="F65"/>
          <cell r="G65">
            <v>19</v>
          </cell>
          <cell r="H65">
            <v>30</v>
          </cell>
          <cell r="I65"/>
          <cell r="J65"/>
          <cell r="L65">
            <v>63</v>
          </cell>
          <cell r="M65" t="str">
            <v>+</v>
          </cell>
          <cell r="N65">
            <v>5</v>
          </cell>
          <cell r="R65"/>
          <cell r="T65"/>
          <cell r="U65"/>
          <cell r="V65"/>
          <cell r="X65"/>
          <cell r="Z65"/>
          <cell r="AA65">
            <v>0</v>
          </cell>
          <cell r="AB65"/>
          <cell r="AC65">
            <v>0</v>
          </cell>
          <cell r="AD65"/>
          <cell r="AG65"/>
          <cell r="AI65" t="str">
            <v>ระบุในSD</v>
          </cell>
          <cell r="AJ65">
            <v>0</v>
          </cell>
          <cell r="AL65">
            <v>0</v>
          </cell>
          <cell r="AM65"/>
          <cell r="AN65">
            <v>0</v>
          </cell>
          <cell r="AO65" t="str">
            <v>WSWT1921720</v>
          </cell>
          <cell r="AQ65">
            <v>453414.87771250005</v>
          </cell>
          <cell r="AR65">
            <v>54501.527712500014</v>
          </cell>
          <cell r="AS65">
            <v>398913.35000000003</v>
          </cell>
          <cell r="AT65">
            <v>0</v>
          </cell>
          <cell r="AU65">
            <v>0</v>
          </cell>
          <cell r="BZ65" t="str">
            <v>WRWT190720/WRWT25800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>
            <v>0</v>
          </cell>
          <cell r="EI65">
            <v>0</v>
          </cell>
        </row>
        <row r="66">
          <cell r="B66">
            <v>0</v>
          </cell>
          <cell r="C66"/>
          <cell r="E66"/>
          <cell r="F66"/>
          <cell r="G66">
            <v>19</v>
          </cell>
          <cell r="H66">
            <v>30</v>
          </cell>
          <cell r="I66"/>
          <cell r="J66"/>
          <cell r="L66">
            <v>56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>
            <v>0</v>
          </cell>
          <cell r="AB66"/>
          <cell r="AC66">
            <v>0</v>
          </cell>
          <cell r="AD66"/>
          <cell r="AG66"/>
          <cell r="AI66" t="str">
            <v>ระบุในSD</v>
          </cell>
          <cell r="AJ66" t="str">
            <v xml:space="preserve"> </v>
          </cell>
          <cell r="AL66">
            <v>0</v>
          </cell>
          <cell r="AM66"/>
          <cell r="AN66">
            <v>0</v>
          </cell>
          <cell r="AO66" t="str">
            <v>WSWT1925800SM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BZ66" t="str">
            <v>WRWT190800/WRWT25800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>
            <v>0</v>
          </cell>
          <cell r="EI66">
            <v>0</v>
          </cell>
        </row>
        <row r="67">
          <cell r="B67" t="str">
            <v>MK68-001080</v>
          </cell>
          <cell r="C67">
            <v>45905</v>
          </cell>
          <cell r="E67" t="str">
            <v>บจก.อินเทคค์ โกลบอล</v>
          </cell>
          <cell r="F67" t="str">
            <v>เพอเฟคค์104 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109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109</v>
          </cell>
          <cell r="AM67">
            <v>6124</v>
          </cell>
          <cell r="AN67">
            <v>0</v>
          </cell>
          <cell r="AO67" t="str">
            <v>WSWT19251000SM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WRWT251000/WRWT251000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>
            <v>0</v>
          </cell>
          <cell r="C68"/>
          <cell r="E68"/>
          <cell r="F68"/>
          <cell r="G68">
            <v>19</v>
          </cell>
          <cell r="H68">
            <v>34</v>
          </cell>
          <cell r="I68" t="str">
            <v>ขาว</v>
          </cell>
          <cell r="J68"/>
          <cell r="L68">
            <v>80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WSWT19251000SM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WRWT251000/WRYL251000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>
            <v>0</v>
          </cell>
          <cell r="C69"/>
          <cell r="E69"/>
          <cell r="F69"/>
          <cell r="G69">
            <v>20</v>
          </cell>
          <cell r="H69">
            <v>37</v>
          </cell>
          <cell r="I69" t="str">
            <v>ขาว</v>
          </cell>
          <cell r="J69"/>
          <cell r="L69">
            <v>65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WSWT2025650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BZ69" t="str">
            <v>WRWT25650/WRWT25650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>
            <v>0</v>
          </cell>
          <cell r="C70"/>
          <cell r="E70"/>
          <cell r="F70"/>
          <cell r="G70">
            <v>20</v>
          </cell>
          <cell r="H70">
            <v>37</v>
          </cell>
          <cell r="I70" t="str">
            <v>ขาว</v>
          </cell>
          <cell r="J70"/>
          <cell r="L70">
            <v>70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WSWT2025700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BZ70" t="str">
            <v>WRWT25800/WRWT25650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 t="str">
            <v>MK68-001078</v>
          </cell>
          <cell r="C71">
            <v>45905</v>
          </cell>
          <cell r="E71" t="str">
            <v>บจก.อินเทคค์ โกลบอล</v>
          </cell>
          <cell r="F71" t="str">
            <v>เฟิร์สช้อย 914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>
            <v>45919</v>
          </cell>
          <cell r="Z71" t="str">
            <v>มัด80 ใช้สายรัด</v>
          </cell>
          <cell r="AA71">
            <v>5040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5040</v>
          </cell>
          <cell r="AL71">
            <v>0</v>
          </cell>
          <cell r="AM71">
            <v>6100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45919</v>
          </cell>
          <cell r="DP71">
            <v>45914</v>
          </cell>
          <cell r="DQ71">
            <v>45915</v>
          </cell>
          <cell r="DR71">
            <v>45908</v>
          </cell>
          <cell r="DS71">
            <v>45916</v>
          </cell>
          <cell r="DT71">
            <v>45917</v>
          </cell>
          <cell r="DU71">
            <v>45918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MK68-001078</v>
          </cell>
          <cell r="C72">
            <v>45905</v>
          </cell>
          <cell r="E72" t="str">
            <v>บจก.อินเทคค์ โกลบอล</v>
          </cell>
          <cell r="F72" t="str">
            <v>เพอเฟคค์ 912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>
            <v>45919</v>
          </cell>
          <cell r="Z72" t="str">
            <v>มัด80 ใช้สายรัด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10000</v>
          </cell>
          <cell r="AL72">
            <v>0</v>
          </cell>
          <cell r="AM72">
            <v>11200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45919</v>
          </cell>
          <cell r="DP72">
            <v>45914</v>
          </cell>
          <cell r="DQ72">
            <v>45915</v>
          </cell>
          <cell r="DR72">
            <v>45908</v>
          </cell>
          <cell r="DS72">
            <v>45916</v>
          </cell>
          <cell r="DT72">
            <v>45917</v>
          </cell>
          <cell r="DU72">
            <v>45918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MK68-001069</v>
          </cell>
          <cell r="C73">
            <v>45902</v>
          </cell>
          <cell r="E73" t="str">
            <v>บจก.วีซีเอฟ</v>
          </cell>
          <cell r="F73" t="str">
            <v>VC120</v>
          </cell>
          <cell r="G73">
            <v>20</v>
          </cell>
          <cell r="H73">
            <v>37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45920</v>
          </cell>
          <cell r="Z73" t="str">
            <v>500กระสอบแบน</v>
          </cell>
          <cell r="AA73">
            <v>8000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ลบสี  4000</v>
          </cell>
          <cell r="AJ73">
            <v>8000</v>
          </cell>
          <cell r="AL73">
            <v>0</v>
          </cell>
          <cell r="AM73">
            <v>20753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45920</v>
          </cell>
          <cell r="DP73">
            <v>45915</v>
          </cell>
          <cell r="DQ73">
            <v>45916</v>
          </cell>
          <cell r="DR73">
            <v>45909</v>
          </cell>
          <cell r="DS73">
            <v>45917</v>
          </cell>
          <cell r="DT73">
            <v>45918</v>
          </cell>
          <cell r="DU73">
            <v>45919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MK68-001070</v>
          </cell>
          <cell r="C74">
            <v>45902</v>
          </cell>
          <cell r="E74" t="str">
            <v>บจก.วีซีเอฟ</v>
          </cell>
          <cell r="F74" t="str">
            <v>JET555</v>
          </cell>
          <cell r="G74">
            <v>20</v>
          </cell>
          <cell r="H74">
            <v>37</v>
          </cell>
          <cell r="I74" t="str">
            <v>ขาว</v>
          </cell>
          <cell r="J74" t="str">
            <v>ใส</v>
          </cell>
          <cell r="L74">
            <v>100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45920</v>
          </cell>
          <cell r="Z74" t="str">
            <v>500กระสอบแบน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4876</v>
          </cell>
          <cell r="AL74">
            <v>124</v>
          </cell>
          <cell r="AM74">
            <v>10200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45920</v>
          </cell>
          <cell r="DP74">
            <v>45915</v>
          </cell>
          <cell r="DQ74">
            <v>45916</v>
          </cell>
          <cell r="DR74">
            <v>45909</v>
          </cell>
          <cell r="DS74">
            <v>45917</v>
          </cell>
          <cell r="DT74">
            <v>45918</v>
          </cell>
          <cell r="DU74">
            <v>45919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MK68-001079</v>
          </cell>
          <cell r="C75">
            <v>45905</v>
          </cell>
          <cell r="E75" t="str">
            <v>บจก.อินเทคค์ โกลบอล</v>
          </cell>
          <cell r="F75" t="str">
            <v>เฟิร์สช้อย 902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45920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 t="str">
            <v>ลบสี</v>
          </cell>
          <cell r="AI75"/>
          <cell r="AJ75">
            <v>5040</v>
          </cell>
          <cell r="AL75">
            <v>0</v>
          </cell>
          <cell r="AM75">
            <v>5950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45920</v>
          </cell>
          <cell r="DP75">
            <v>45915</v>
          </cell>
          <cell r="DQ75">
            <v>45916</v>
          </cell>
          <cell r="DR75">
            <v>45909</v>
          </cell>
          <cell r="DS75">
            <v>45917</v>
          </cell>
          <cell r="DT75">
            <v>45918</v>
          </cell>
          <cell r="DU75">
            <v>45919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MK68-000671</v>
          </cell>
          <cell r="C76">
            <v>45796</v>
          </cell>
          <cell r="E76" t="str">
            <v>บจก.อินเทคค์ โกลบอล</v>
          </cell>
          <cell r="F76" t="str">
            <v>เฟิร์สช้อย 902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45920</v>
          </cell>
          <cell r="Z76" t="str">
            <v>มัด80 ใช้สายรัด</v>
          </cell>
          <cell r="AA76">
            <v>366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366</v>
          </cell>
          <cell r="AL76">
            <v>0</v>
          </cell>
          <cell r="AM76">
            <v>400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45920</v>
          </cell>
          <cell r="DP76">
            <v>45915</v>
          </cell>
          <cell r="DQ76">
            <v>45916</v>
          </cell>
          <cell r="DR76">
            <v>45909</v>
          </cell>
          <cell r="DS76">
            <v>45917</v>
          </cell>
          <cell r="DT76">
            <v>45918</v>
          </cell>
          <cell r="DU76">
            <v>45919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MK68-001071</v>
          </cell>
          <cell r="C77">
            <v>45902</v>
          </cell>
          <cell r="E77" t="str">
            <v>บจก.วีซีเอฟ</v>
          </cell>
          <cell r="F77" t="str">
            <v>VC181</v>
          </cell>
          <cell r="G77">
            <v>20</v>
          </cell>
          <cell r="H77">
            <v>37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45920</v>
          </cell>
          <cell r="Z77" t="str">
            <v>500กระสอบแบน</v>
          </cell>
          <cell r="AA77">
            <v>20000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18716</v>
          </cell>
          <cell r="AL77">
            <v>1284</v>
          </cell>
          <cell r="AM77">
            <v>20630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45920</v>
          </cell>
          <cell r="DP77">
            <v>45915</v>
          </cell>
          <cell r="DQ77">
            <v>45916</v>
          </cell>
          <cell r="DR77">
            <v>45909</v>
          </cell>
          <cell r="DS77">
            <v>45917</v>
          </cell>
          <cell r="DT77">
            <v>45918</v>
          </cell>
          <cell r="DU77">
            <v>45919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MK68-001086</v>
          </cell>
          <cell r="C78">
            <v>45908</v>
          </cell>
          <cell r="E78" t="str">
            <v>บจก.เอ.เจ.ฟาร์ม่าแล็บ</v>
          </cell>
          <cell r="F78" t="str">
            <v>เบส-มิน</v>
          </cell>
          <cell r="G78">
            <v>20</v>
          </cell>
          <cell r="H78">
            <v>34</v>
          </cell>
          <cell r="I78" t="str">
            <v>ขาว</v>
          </cell>
          <cell r="J78" t="str">
            <v>ใส</v>
          </cell>
          <cell r="L78">
            <v>95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45922</v>
          </cell>
          <cell r="Z78" t="str">
            <v>500กระสอบ</v>
          </cell>
          <cell r="AA78">
            <v>8000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3500</v>
          </cell>
          <cell r="AL78">
            <v>4500</v>
          </cell>
          <cell r="AM78">
            <v>8120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45922</v>
          </cell>
          <cell r="DP78">
            <v>45917</v>
          </cell>
          <cell r="DQ78">
            <v>45918</v>
          </cell>
          <cell r="DR78">
            <v>45911</v>
          </cell>
          <cell r="DS78">
            <v>45919</v>
          </cell>
          <cell r="DT78">
            <v>45920</v>
          </cell>
          <cell r="DU78">
            <v>45921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MK68-001086</v>
          </cell>
          <cell r="C79">
            <v>45908</v>
          </cell>
          <cell r="E79" t="str">
            <v>บจก.เอ.เจ.ฟาร์ม่าแล็บ</v>
          </cell>
          <cell r="F79" t="str">
            <v>เวท-มิน</v>
          </cell>
          <cell r="G79">
            <v>20</v>
          </cell>
          <cell r="H79">
            <v>34</v>
          </cell>
          <cell r="I79" t="str">
            <v>ขาว</v>
          </cell>
          <cell r="J79" t="str">
            <v>ใส</v>
          </cell>
          <cell r="L79">
            <v>95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>
            <v>45922</v>
          </cell>
          <cell r="Z79" t="str">
            <v>500กระสอบ</v>
          </cell>
          <cell r="AA79">
            <v>8000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8000</v>
          </cell>
          <cell r="AM79">
            <v>8070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45922</v>
          </cell>
          <cell r="DP79">
            <v>45917</v>
          </cell>
          <cell r="DQ79">
            <v>45918</v>
          </cell>
          <cell r="DR79">
            <v>45911</v>
          </cell>
          <cell r="DS79">
            <v>45919</v>
          </cell>
          <cell r="DT79">
            <v>45920</v>
          </cell>
          <cell r="DU79">
            <v>45921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MK68-000694</v>
          </cell>
          <cell r="C80">
            <v>45799</v>
          </cell>
          <cell r="E80" t="str">
            <v>บจก.เอ.เจ.ฟาร์ม่าแล็บ</v>
          </cell>
          <cell r="F80" t="str">
            <v>เบส-มิน</v>
          </cell>
          <cell r="G80">
            <v>20</v>
          </cell>
          <cell r="H80">
            <v>34</v>
          </cell>
          <cell r="I80" t="str">
            <v>ขาว</v>
          </cell>
          <cell r="J80" t="str">
            <v>ใส</v>
          </cell>
          <cell r="L80">
            <v>95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>
            <v>45922</v>
          </cell>
          <cell r="Z80" t="str">
            <v>500กระสอบ</v>
          </cell>
          <cell r="AA80">
            <v>4000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ห้ามขาด-ห้ามเกิน</v>
          </cell>
          <cell r="AJ80">
            <v>4000</v>
          </cell>
          <cell r="AL80">
            <v>0</v>
          </cell>
          <cell r="AM80">
            <v>4140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45922</v>
          </cell>
          <cell r="DP80">
            <v>45917</v>
          </cell>
          <cell r="DQ80">
            <v>45918</v>
          </cell>
          <cell r="DR80">
            <v>45911</v>
          </cell>
          <cell r="DS80">
            <v>45919</v>
          </cell>
          <cell r="DT80">
            <v>45920</v>
          </cell>
          <cell r="DU80">
            <v>45921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MK68-000694</v>
          </cell>
          <cell r="C81">
            <v>45799</v>
          </cell>
          <cell r="E81" t="str">
            <v>บจก.เอ.เจ.ฟาร์ม่าแล็บ</v>
          </cell>
          <cell r="F81" t="str">
            <v>เวท-มิน</v>
          </cell>
          <cell r="G81">
            <v>20</v>
          </cell>
          <cell r="H81">
            <v>34</v>
          </cell>
          <cell r="I81" t="str">
            <v>ขาว</v>
          </cell>
          <cell r="J81" t="str">
            <v>ใส</v>
          </cell>
          <cell r="L81">
            <v>95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>
            <v>45922</v>
          </cell>
          <cell r="Z81" t="str">
            <v>500กระสอบ</v>
          </cell>
          <cell r="AA81">
            <v>4000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ห้ามขาด-ห้ามเกิน</v>
          </cell>
          <cell r="AJ81">
            <v>2654</v>
          </cell>
          <cell r="AL81">
            <v>1346</v>
          </cell>
          <cell r="AM81">
            <v>0</v>
          </cell>
          <cell r="AN81">
            <v>1413.3</v>
          </cell>
          <cell r="AO81" t="str">
            <v>WSWT2025800SM</v>
          </cell>
          <cell r="AQ81">
            <v>1335.05702</v>
          </cell>
          <cell r="AR81">
            <v>1335.05702</v>
          </cell>
          <cell r="AS81">
            <v>0</v>
          </cell>
          <cell r="AT81">
            <v>1335.05702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45922</v>
          </cell>
          <cell r="DP81">
            <v>45917</v>
          </cell>
          <cell r="DQ81">
            <v>45918</v>
          </cell>
          <cell r="DR81">
            <v>45911</v>
          </cell>
          <cell r="DS81">
            <v>45919</v>
          </cell>
          <cell r="DT81">
            <v>45920</v>
          </cell>
          <cell r="DU81">
            <v>45921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MK68-001069</v>
          </cell>
          <cell r="C82">
            <v>45902</v>
          </cell>
          <cell r="E82" t="str">
            <v>บจก.วีซีเอฟ</v>
          </cell>
          <cell r="F82" t="str">
            <v>VC193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45923</v>
          </cell>
          <cell r="Z82" t="str">
            <v>500กระสอบแบน</v>
          </cell>
          <cell r="AA82">
            <v>10000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9620</v>
          </cell>
          <cell r="AL82">
            <v>380</v>
          </cell>
          <cell r="AM82">
            <v>10294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45923</v>
          </cell>
          <cell r="DP82">
            <v>45918</v>
          </cell>
          <cell r="DQ82">
            <v>45919</v>
          </cell>
          <cell r="DR82">
            <v>45912</v>
          </cell>
          <cell r="DS82">
            <v>45920</v>
          </cell>
          <cell r="DT82">
            <v>45921</v>
          </cell>
          <cell r="DU82">
            <v>45922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MK68-001095</v>
          </cell>
          <cell r="C83">
            <v>45909</v>
          </cell>
          <cell r="E83" t="str">
            <v>บจก.เอสพีเอ็ม อาหารสัตว์</v>
          </cell>
          <cell r="F83" t="str">
            <v>เอส ฟาร์ม105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45925</v>
          </cell>
          <cell r="Z83" t="str">
            <v>500กระสอบแบน</v>
          </cell>
          <cell r="AA83">
            <v>3000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3000</v>
          </cell>
          <cell r="AM83"/>
          <cell r="AN83">
            <v>3150</v>
          </cell>
          <cell r="AO83" t="str">
            <v>WSWT2025800SM</v>
          </cell>
          <cell r="AQ83">
            <v>3310.89</v>
          </cell>
          <cell r="AR83">
            <v>3310.89</v>
          </cell>
          <cell r="AS83">
            <v>0</v>
          </cell>
          <cell r="AT83">
            <v>3310.89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45925</v>
          </cell>
          <cell r="DP83">
            <v>45920</v>
          </cell>
          <cell r="DQ83">
            <v>45921</v>
          </cell>
          <cell r="DR83">
            <v>45914</v>
          </cell>
          <cell r="DS83">
            <v>45922</v>
          </cell>
          <cell r="DT83">
            <v>45923</v>
          </cell>
          <cell r="DU83">
            <v>45924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MK68-001094</v>
          </cell>
          <cell r="C84">
            <v>45909</v>
          </cell>
          <cell r="E84" t="str">
            <v>บจก.เอสพีเอ็ม อาหารสัตว์</v>
          </cell>
          <cell r="F84" t="str">
            <v>เอส ฟาร์ม190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45925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3310.89</v>
          </cell>
          <cell r="AS84">
            <v>0</v>
          </cell>
          <cell r="AT84">
            <v>3310.89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45925</v>
          </cell>
          <cell r="DP84">
            <v>45920</v>
          </cell>
          <cell r="DQ84">
            <v>45921</v>
          </cell>
          <cell r="DR84">
            <v>45914</v>
          </cell>
          <cell r="DS84">
            <v>45922</v>
          </cell>
          <cell r="DT84">
            <v>45923</v>
          </cell>
          <cell r="DU84">
            <v>45924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MK68-001040</v>
          </cell>
          <cell r="C85">
            <v>45896</v>
          </cell>
          <cell r="E85" t="str">
            <v>บจก.เอสพีเอ็ม อาหารสัตว์</v>
          </cell>
          <cell r="F85" t="str">
            <v>ฟิล กู๊ด พี4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45926</v>
          </cell>
          <cell r="Z85" t="str">
            <v>500กระสอบแบน</v>
          </cell>
          <cell r="AA85">
            <v>8000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8000</v>
          </cell>
          <cell r="AL85">
            <v>0</v>
          </cell>
          <cell r="AM85">
            <v>8100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5</v>
          </cell>
          <cell r="DN85">
            <v>45926</v>
          </cell>
          <cell r="DP85">
            <v>45921</v>
          </cell>
          <cell r="DQ85">
            <v>45921</v>
          </cell>
          <cell r="DR85">
            <v>45914</v>
          </cell>
          <cell r="DS85">
            <v>45922</v>
          </cell>
          <cell r="DT85">
            <v>45923</v>
          </cell>
          <cell r="DU85">
            <v>45924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ใบรับคำสั่งซื้อ</v>
          </cell>
          <cell r="C86">
            <v>45916</v>
          </cell>
          <cell r="E86" t="str">
            <v>บจก.ซันฟีด</v>
          </cell>
          <cell r="F86" t="str">
            <v>ขุนศึกเบอร์ 1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45926</v>
          </cell>
          <cell r="Z86" t="str">
            <v xml:space="preserve">300กระสอบแบนเต็มใบ </v>
          </cell>
          <cell r="AA86">
            <v>10000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10000</v>
          </cell>
          <cell r="AM86"/>
          <cell r="AN86">
            <v>10500</v>
          </cell>
          <cell r="AO86" t="str">
            <v>WSWT2025800SM</v>
          </cell>
          <cell r="AQ86">
            <v>11036.3</v>
          </cell>
          <cell r="AR86">
            <v>11036.3</v>
          </cell>
          <cell r="AS86">
            <v>0</v>
          </cell>
          <cell r="AT86">
            <v>0</v>
          </cell>
          <cell r="AU86">
            <v>11036.3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45926</v>
          </cell>
          <cell r="DP86">
            <v>45921</v>
          </cell>
          <cell r="DQ86">
            <v>45922</v>
          </cell>
          <cell r="DR86">
            <v>45915</v>
          </cell>
          <cell r="DS86">
            <v>45923</v>
          </cell>
          <cell r="DT86">
            <v>45924</v>
          </cell>
          <cell r="DU86">
            <v>45925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ใบรับคำสั่งซื้อ</v>
          </cell>
          <cell r="C87">
            <v>45916</v>
          </cell>
          <cell r="E87" t="str">
            <v>บจก.ซันฟีด</v>
          </cell>
          <cell r="F87" t="str">
            <v>ขุนศึกเบอร์ 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45926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5000</v>
          </cell>
          <cell r="AM87"/>
          <cell r="AN87">
            <v>5250</v>
          </cell>
          <cell r="AO87" t="str">
            <v>WSWT2025800SM</v>
          </cell>
          <cell r="AQ87">
            <v>5518.15</v>
          </cell>
          <cell r="AR87">
            <v>5518.15</v>
          </cell>
          <cell r="AS87">
            <v>0</v>
          </cell>
          <cell r="AT87">
            <v>0</v>
          </cell>
          <cell r="AU87">
            <v>5518.15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45926</v>
          </cell>
          <cell r="DP87">
            <v>45921</v>
          </cell>
          <cell r="DQ87">
            <v>45922</v>
          </cell>
          <cell r="DR87">
            <v>45915</v>
          </cell>
          <cell r="DS87">
            <v>45923</v>
          </cell>
          <cell r="DT87">
            <v>45924</v>
          </cell>
          <cell r="DU87">
            <v>45925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ใบรับคำสั่งซื้อ</v>
          </cell>
          <cell r="C88">
            <v>45916</v>
          </cell>
          <cell r="E88" t="str">
            <v>บจก.ซันฟีด</v>
          </cell>
          <cell r="F88">
            <v>952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45926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/>
          <cell r="AN88">
            <v>5250</v>
          </cell>
          <cell r="AO88" t="str">
            <v>WSWT2025800SM</v>
          </cell>
          <cell r="AQ88">
            <v>5518.15</v>
          </cell>
          <cell r="AR88">
            <v>5518.15</v>
          </cell>
          <cell r="AS88">
            <v>0</v>
          </cell>
          <cell r="AT88">
            <v>0</v>
          </cell>
          <cell r="AU88">
            <v>5518.15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45926</v>
          </cell>
          <cell r="DP88">
            <v>45921</v>
          </cell>
          <cell r="DQ88">
            <v>45922</v>
          </cell>
          <cell r="DR88">
            <v>45915</v>
          </cell>
          <cell r="DS88">
            <v>45923</v>
          </cell>
          <cell r="DT88">
            <v>45924</v>
          </cell>
          <cell r="DU88">
            <v>45925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MK68-001029</v>
          </cell>
          <cell r="C89">
            <v>45892</v>
          </cell>
          <cell r="E89" t="str">
            <v>บจก.เอสพีเอ็ม อาหารสัตว์</v>
          </cell>
          <cell r="F89" t="str">
            <v>SPM 312</v>
          </cell>
          <cell r="G89">
            <v>20</v>
          </cell>
          <cell r="H89">
            <v>37</v>
          </cell>
          <cell r="I89" t="str">
            <v>ขาว</v>
          </cell>
          <cell r="J89" t="str">
            <v>ด้าน</v>
          </cell>
          <cell r="L89">
            <v>97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45930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 t="str">
            <v>ลบสี 675</v>
          </cell>
          <cell r="AI89"/>
          <cell r="AJ89">
            <v>3000</v>
          </cell>
          <cell r="AL89">
            <v>0</v>
          </cell>
          <cell r="AM89">
            <v>3100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45930</v>
          </cell>
          <cell r="DP89">
            <v>45925</v>
          </cell>
          <cell r="DQ89">
            <v>45926</v>
          </cell>
          <cell r="DR89">
            <v>45919</v>
          </cell>
          <cell r="DS89">
            <v>45927</v>
          </cell>
          <cell r="DT89">
            <v>45928</v>
          </cell>
          <cell r="DU89">
            <v>45929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MK68-001033</v>
          </cell>
          <cell r="C90">
            <v>45891</v>
          </cell>
          <cell r="E90" t="str">
            <v>บจก.เอสพีเอ็ม อาหารสัตว์</v>
          </cell>
          <cell r="F90" t="str">
            <v>นาโน 03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45930</v>
          </cell>
          <cell r="Z90" t="str">
            <v>500กระสอบแบน</v>
          </cell>
          <cell r="AA90">
            <v>9000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8447</v>
          </cell>
          <cell r="AL90">
            <v>553</v>
          </cell>
          <cell r="AM90">
            <v>9150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5</v>
          </cell>
          <cell r="DN90">
            <v>45930</v>
          </cell>
          <cell r="DP90">
            <v>45925</v>
          </cell>
          <cell r="DQ90">
            <v>45925</v>
          </cell>
          <cell r="DR90">
            <v>45918</v>
          </cell>
          <cell r="DS90">
            <v>45926</v>
          </cell>
          <cell r="DT90">
            <v>45927</v>
          </cell>
          <cell r="DU90">
            <v>45928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MK68-001034</v>
          </cell>
          <cell r="C91">
            <v>45891</v>
          </cell>
          <cell r="E91" t="str">
            <v>บจก.เอสพีเอ็ม อาหารสัตว์</v>
          </cell>
          <cell r="F91" t="str">
            <v>นาโน 01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45930</v>
          </cell>
          <cell r="Z91" t="str">
            <v>500กระสอบแบน</v>
          </cell>
          <cell r="AA91">
            <v>4000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3780</v>
          </cell>
          <cell r="AL91">
            <v>220</v>
          </cell>
          <cell r="AM91">
            <v>4100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5</v>
          </cell>
          <cell r="DN91">
            <v>45930</v>
          </cell>
          <cell r="DP91">
            <v>45925</v>
          </cell>
          <cell r="DQ91">
            <v>45925</v>
          </cell>
          <cell r="DR91">
            <v>45918</v>
          </cell>
          <cell r="DS91">
            <v>45926</v>
          </cell>
          <cell r="DT91">
            <v>45927</v>
          </cell>
          <cell r="DU91">
            <v>45928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MK68-001035</v>
          </cell>
          <cell r="C92">
            <v>45891</v>
          </cell>
          <cell r="E92" t="str">
            <v>บจก.เอสพีเอ็ม อาหารสัตว์</v>
          </cell>
          <cell r="F92" t="str">
            <v>นาโน 02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45930</v>
          </cell>
          <cell r="Z92" t="str">
            <v>500กระสอบแบน</v>
          </cell>
          <cell r="AA92">
            <v>9000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8500</v>
          </cell>
          <cell r="AL92">
            <v>500</v>
          </cell>
          <cell r="AM92">
            <v>9455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5</v>
          </cell>
          <cell r="DN92">
            <v>45930</v>
          </cell>
          <cell r="DP92">
            <v>45925</v>
          </cell>
          <cell r="DQ92">
            <v>45925</v>
          </cell>
          <cell r="DR92">
            <v>45918</v>
          </cell>
          <cell r="DS92">
            <v>45926</v>
          </cell>
          <cell r="DT92">
            <v>45927</v>
          </cell>
          <cell r="DU92">
            <v>45928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MK68-000609</v>
          </cell>
          <cell r="C93">
            <v>45782</v>
          </cell>
          <cell r="E93" t="str">
            <v>บจก.เอสพีเอ็ม อาหารสัตว์</v>
          </cell>
          <cell r="F93" t="str">
            <v xml:space="preserve">SW 441 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45930</v>
          </cell>
          <cell r="Z93" t="str">
            <v>500กระสอบแบน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5000</v>
          </cell>
          <cell r="AM93">
            <v>0</v>
          </cell>
          <cell r="AN93">
            <v>5250</v>
          </cell>
          <cell r="AO93" t="str">
            <v>WSWT2025800SM</v>
          </cell>
          <cell r="AQ93">
            <v>5518.15</v>
          </cell>
          <cell r="AR93">
            <v>5518.15</v>
          </cell>
          <cell r="AS93">
            <v>0</v>
          </cell>
          <cell r="AT93">
            <v>3800</v>
          </cell>
          <cell r="AU93">
            <v>1718.1499999999996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45930</v>
          </cell>
          <cell r="DP93">
            <v>45925</v>
          </cell>
          <cell r="DQ93">
            <v>45926</v>
          </cell>
          <cell r="DR93">
            <v>45919</v>
          </cell>
          <cell r="DS93">
            <v>45927</v>
          </cell>
          <cell r="DT93">
            <v>45928</v>
          </cell>
          <cell r="DU93">
            <v>45929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ประมาณการ</v>
          </cell>
          <cell r="C94" t="str">
            <v>ประมาณการ</v>
          </cell>
          <cell r="E94" t="str">
            <v>บจก.อินเทคค์ โกลบอล</v>
          </cell>
          <cell r="F94" t="str">
            <v>รอแบบ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>
            <v>45930</v>
          </cell>
          <cell r="Z94" t="str">
            <v>มัด80 ใช้สายรัด</v>
          </cell>
          <cell r="AA94">
            <v>100000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100000</v>
          </cell>
          <cell r="AM94"/>
          <cell r="AN94">
            <v>105000</v>
          </cell>
          <cell r="AO94" t="str">
            <v>WSWT2025800SM</v>
          </cell>
          <cell r="AQ94">
            <v>104775.00000000001</v>
          </cell>
          <cell r="AR94">
            <v>17551</v>
          </cell>
          <cell r="AS94">
            <v>87224.000000000015</v>
          </cell>
          <cell r="AT94">
            <v>17551</v>
          </cell>
          <cell r="AU94">
            <v>87224.000000000015</v>
          </cell>
          <cell r="BZ94" t="str">
            <v>WRWT25850/WRWT25850</v>
          </cell>
          <cell r="CA94">
            <v>6590.2577777777778</v>
          </cell>
          <cell r="DL94" t="str">
            <v>P6</v>
          </cell>
          <cell r="DM94">
            <v>4</v>
          </cell>
          <cell r="DN94">
            <v>45930</v>
          </cell>
          <cell r="DP94">
            <v>45925</v>
          </cell>
          <cell r="DQ94">
            <v>45926</v>
          </cell>
          <cell r="DR94">
            <v>45919</v>
          </cell>
          <cell r="DS94">
            <v>45927</v>
          </cell>
          <cell r="DT94">
            <v>45928</v>
          </cell>
          <cell r="DU94">
            <v>45929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ประมาณการ</v>
          </cell>
          <cell r="C95" t="str">
            <v>ประมาณการ</v>
          </cell>
          <cell r="E95" t="str">
            <v>บจก.เอสพีเอ็ม อาหารสัตว์</v>
          </cell>
          <cell r="F95" t="str">
            <v>รอแบบ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45930</v>
          </cell>
          <cell r="Z95" t="str">
            <v>500กระสอบแบน</v>
          </cell>
          <cell r="AA95">
            <v>20000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20000</v>
          </cell>
          <cell r="AM95"/>
          <cell r="AN95">
            <v>21000</v>
          </cell>
          <cell r="AO95" t="str">
            <v>WSWT2025800SM</v>
          </cell>
          <cell r="AQ95">
            <v>22072.6</v>
          </cell>
          <cell r="AR95">
            <v>0</v>
          </cell>
          <cell r="AS95">
            <v>22072.6</v>
          </cell>
          <cell r="AT95">
            <v>0</v>
          </cell>
          <cell r="AU95">
            <v>22072.6</v>
          </cell>
          <cell r="BZ95" t="str">
            <v>WRWT25850/WRWT25850</v>
          </cell>
          <cell r="CA95">
            <v>1667.7075555555555</v>
          </cell>
          <cell r="DL95" t="str">
            <v>P6</v>
          </cell>
          <cell r="DM95">
            <v>4</v>
          </cell>
          <cell r="DN95">
            <v>45930</v>
          </cell>
          <cell r="DP95">
            <v>45925</v>
          </cell>
          <cell r="DQ95">
            <v>45926</v>
          </cell>
          <cell r="DR95">
            <v>45919</v>
          </cell>
          <cell r="DS95">
            <v>45927</v>
          </cell>
          <cell r="DT95">
            <v>45928</v>
          </cell>
          <cell r="DU95">
            <v>45929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บจก.ไทยธรรมดี</v>
          </cell>
          <cell r="F96" t="str">
            <v>รอแบบ</v>
          </cell>
          <cell r="G96">
            <v>20</v>
          </cell>
          <cell r="H96">
            <v>37</v>
          </cell>
          <cell r="I96" t="str">
            <v>ขาว</v>
          </cell>
          <cell r="J96" t="str">
            <v>ด้าน</v>
          </cell>
          <cell r="L96">
            <v>97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45930</v>
          </cell>
          <cell r="Z96" t="str">
            <v>500กระสอบ</v>
          </cell>
          <cell r="AA96">
            <v>20000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20000</v>
          </cell>
          <cell r="AM96"/>
          <cell r="AN96">
            <v>21000</v>
          </cell>
          <cell r="AO96" t="str">
            <v>WSWT2025800SM</v>
          </cell>
          <cell r="AQ96">
            <v>21513.800000000003</v>
          </cell>
          <cell r="AR96">
            <v>0</v>
          </cell>
          <cell r="AS96">
            <v>21513.800000000003</v>
          </cell>
          <cell r="AT96">
            <v>0</v>
          </cell>
          <cell r="AU96">
            <v>21513.800000000003</v>
          </cell>
          <cell r="BZ96" t="str">
            <v>WRWT25850/WRWT25850</v>
          </cell>
          <cell r="CA96">
            <v>1625.4871111111113</v>
          </cell>
          <cell r="DL96" t="str">
            <v>P6</v>
          </cell>
          <cell r="DM96">
            <v>4</v>
          </cell>
          <cell r="DN96">
            <v>45930</v>
          </cell>
          <cell r="DP96">
            <v>45925</v>
          </cell>
          <cell r="DQ96">
            <v>45926</v>
          </cell>
          <cell r="DR96">
            <v>45919</v>
          </cell>
          <cell r="DS96">
            <v>45927</v>
          </cell>
          <cell r="DT96">
            <v>45928</v>
          </cell>
          <cell r="DU96">
            <v>45929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ใบรับคำสั่งซื้อ</v>
          </cell>
          <cell r="C97">
            <v>45916</v>
          </cell>
          <cell r="E97" t="str">
            <v>บจก.ซันฟีด</v>
          </cell>
          <cell r="F97" t="str">
            <v>ขุนศึกเบอร์ 1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45933</v>
          </cell>
          <cell r="Z97" t="str">
            <v xml:space="preserve">300กระสอบแบนเต็มใบ 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/>
          <cell r="AN97">
            <v>5250</v>
          </cell>
          <cell r="AO97" t="str">
            <v>WSWT2025800SM</v>
          </cell>
          <cell r="AQ97">
            <v>5518.15</v>
          </cell>
          <cell r="AR97">
            <v>5518.15</v>
          </cell>
          <cell r="AS97">
            <v>0</v>
          </cell>
          <cell r="AT97">
            <v>0</v>
          </cell>
          <cell r="AU97">
            <v>5518.15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45933</v>
          </cell>
          <cell r="DP97">
            <v>45928</v>
          </cell>
          <cell r="DQ97">
            <v>45929</v>
          </cell>
          <cell r="DR97">
            <v>45922</v>
          </cell>
          <cell r="DS97">
            <v>45930</v>
          </cell>
          <cell r="DT97">
            <v>45931</v>
          </cell>
          <cell r="DU97">
            <v>45932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ใบรับคำสั่งซื้อ</v>
          </cell>
          <cell r="C98">
            <v>45916</v>
          </cell>
          <cell r="E98" t="str">
            <v>บจก.ซันฟีด</v>
          </cell>
          <cell r="F98" t="str">
            <v>ขุนศึกเบอร์ 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45933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/>
          <cell r="AN98">
            <v>5250</v>
          </cell>
          <cell r="AO98" t="str">
            <v>WSWT2025800SM</v>
          </cell>
          <cell r="AQ98">
            <v>5518.15</v>
          </cell>
          <cell r="AR98">
            <v>5518.15</v>
          </cell>
          <cell r="AS98">
            <v>0</v>
          </cell>
          <cell r="AT98">
            <v>0</v>
          </cell>
          <cell r="AU98">
            <v>5518.15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45933</v>
          </cell>
          <cell r="DP98">
            <v>45928</v>
          </cell>
          <cell r="DQ98">
            <v>45929</v>
          </cell>
          <cell r="DR98">
            <v>45922</v>
          </cell>
          <cell r="DS98">
            <v>45930</v>
          </cell>
          <cell r="DT98">
            <v>45931</v>
          </cell>
          <cell r="DU98">
            <v>45932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ใบรับคำสั่งซื้อ</v>
          </cell>
          <cell r="C99">
            <v>45916</v>
          </cell>
          <cell r="E99" t="str">
            <v>บจก.ซันฟีด</v>
          </cell>
          <cell r="F99">
            <v>952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45933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45933</v>
          </cell>
          <cell r="DP99">
            <v>45928</v>
          </cell>
          <cell r="DQ99">
            <v>45929</v>
          </cell>
          <cell r="DR99">
            <v>45922</v>
          </cell>
          <cell r="DS99">
            <v>45930</v>
          </cell>
          <cell r="DT99">
            <v>45931</v>
          </cell>
          <cell r="DU99">
            <v>45932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ใบรับคำสั่งซื้อ</v>
          </cell>
          <cell r="C100">
            <v>45916</v>
          </cell>
          <cell r="E100" t="str">
            <v>บจก.ซันฟีด</v>
          </cell>
          <cell r="F100">
            <v>953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45937</v>
          </cell>
          <cell r="Z100" t="str">
            <v xml:space="preserve">300กระสอบแบนเต็มใบ 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WSWT2025800SM</v>
          </cell>
          <cell r="AQ100">
            <v>5518.15</v>
          </cell>
          <cell r="AR100">
            <v>5518.15</v>
          </cell>
          <cell r="AS100">
            <v>0</v>
          </cell>
          <cell r="AT100">
            <v>0</v>
          </cell>
          <cell r="AU100">
            <v>5518.15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45937</v>
          </cell>
          <cell r="DP100">
            <v>45932</v>
          </cell>
          <cell r="DQ100">
            <v>45933</v>
          </cell>
          <cell r="DR100">
            <v>45926</v>
          </cell>
          <cell r="DS100">
            <v>45934</v>
          </cell>
          <cell r="DT100">
            <v>45935</v>
          </cell>
          <cell r="DU100">
            <v>45936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ใบรับคำสั่งซื้อ</v>
          </cell>
          <cell r="C101">
            <v>45916</v>
          </cell>
          <cell r="E101" t="str">
            <v>บจก.ซันฟีด</v>
          </cell>
          <cell r="F101">
            <v>956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45937</v>
          </cell>
          <cell r="Z101" t="str">
            <v xml:space="preserve">300กระสอบแบนเต็มใบ </v>
          </cell>
          <cell r="AA101">
            <v>2500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2500</v>
          </cell>
          <cell r="AM101"/>
          <cell r="AN101">
            <v>2625</v>
          </cell>
          <cell r="AO101" t="str">
            <v>WSWT2025800SM</v>
          </cell>
          <cell r="AQ101">
            <v>2759.0749999999998</v>
          </cell>
          <cell r="AR101">
            <v>2759.0749999999998</v>
          </cell>
          <cell r="AS101">
            <v>0</v>
          </cell>
          <cell r="AT101">
            <v>0</v>
          </cell>
          <cell r="AU101">
            <v>2759.0749999999998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45937</v>
          </cell>
          <cell r="DP101">
            <v>45932</v>
          </cell>
          <cell r="DQ101">
            <v>45933</v>
          </cell>
          <cell r="DR101">
            <v>45926</v>
          </cell>
          <cell r="DS101">
            <v>45934</v>
          </cell>
          <cell r="DT101">
            <v>45935</v>
          </cell>
          <cell r="DU101">
            <v>45936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45916</v>
          </cell>
          <cell r="E102" t="str">
            <v>บจก.ซันฟีด</v>
          </cell>
          <cell r="F102" t="str">
            <v>ขุนศึกเบอร์ 1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45939</v>
          </cell>
          <cell r="Z102" t="str">
            <v xml:space="preserve">300กระสอบแบนเต็มใบ 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5518.15</v>
          </cell>
          <cell r="AS102">
            <v>0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45939</v>
          </cell>
          <cell r="DP102">
            <v>45934</v>
          </cell>
          <cell r="DQ102">
            <v>45935</v>
          </cell>
          <cell r="DR102">
            <v>45928</v>
          </cell>
          <cell r="DS102">
            <v>45936</v>
          </cell>
          <cell r="DT102">
            <v>45937</v>
          </cell>
          <cell r="DU102">
            <v>45938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ใบรับคำสั่งซื้อ</v>
          </cell>
          <cell r="C103">
            <v>45916</v>
          </cell>
          <cell r="E103" t="str">
            <v>บจก.ซันฟีด</v>
          </cell>
          <cell r="F103" t="str">
            <v>ขุนศึกเบอร์ 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45939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WSWT2025800SM</v>
          </cell>
          <cell r="AQ103">
            <v>5518.15</v>
          </cell>
          <cell r="AR103">
            <v>5518.15</v>
          </cell>
          <cell r="AS103">
            <v>0</v>
          </cell>
          <cell r="AT103">
            <v>0</v>
          </cell>
          <cell r="AU103">
            <v>5518.15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45939</v>
          </cell>
          <cell r="DP103">
            <v>45934</v>
          </cell>
          <cell r="DQ103">
            <v>45935</v>
          </cell>
          <cell r="DR103">
            <v>45928</v>
          </cell>
          <cell r="DS103">
            <v>45936</v>
          </cell>
          <cell r="DT103">
            <v>45937</v>
          </cell>
          <cell r="DU103">
            <v>45938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ใบรับคำสั่งซื้อ</v>
          </cell>
          <cell r="C104">
            <v>45916</v>
          </cell>
          <cell r="E104" t="str">
            <v>บจก.ซันฟีด</v>
          </cell>
          <cell r="F104" t="str">
            <v>007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45940</v>
          </cell>
          <cell r="Z104" t="str">
            <v xml:space="preserve">300กระสอบแบนเต็มใบ </v>
          </cell>
          <cell r="AA104">
            <v>2500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2500</v>
          </cell>
          <cell r="AM104"/>
          <cell r="AN104">
            <v>2625</v>
          </cell>
          <cell r="AO104" t="str">
            <v>WSWT2025800SM</v>
          </cell>
          <cell r="AQ104">
            <v>2759.0749999999998</v>
          </cell>
          <cell r="AR104">
            <v>2759.0749999999998</v>
          </cell>
          <cell r="AS104">
            <v>0</v>
          </cell>
          <cell r="AT104">
            <v>0</v>
          </cell>
          <cell r="AU104">
            <v>2759.0749999999998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45940</v>
          </cell>
          <cell r="DP104">
            <v>45935</v>
          </cell>
          <cell r="DQ104">
            <v>45936</v>
          </cell>
          <cell r="DR104">
            <v>45929</v>
          </cell>
          <cell r="DS104">
            <v>45937</v>
          </cell>
          <cell r="DT104">
            <v>45938</v>
          </cell>
          <cell r="DU104">
            <v>45939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ใบรับคำสั่งซื้อ</v>
          </cell>
          <cell r="C105">
            <v>45916</v>
          </cell>
          <cell r="E105" t="str">
            <v>บจก.ซันฟีด</v>
          </cell>
          <cell r="F105">
            <v>952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45940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5518.15</v>
          </cell>
          <cell r="AR105">
            <v>5518.15</v>
          </cell>
          <cell r="AS105">
            <v>0</v>
          </cell>
          <cell r="AT105">
            <v>0</v>
          </cell>
          <cell r="AU105">
            <v>5518.15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45940</v>
          </cell>
          <cell r="DP105">
            <v>45935</v>
          </cell>
          <cell r="DQ105">
            <v>45936</v>
          </cell>
          <cell r="DR105">
            <v>45929</v>
          </cell>
          <cell r="DS105">
            <v>45937</v>
          </cell>
          <cell r="DT105">
            <v>45938</v>
          </cell>
          <cell r="DU105">
            <v>45939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MK68-000990</v>
          </cell>
          <cell r="C106">
            <v>45877</v>
          </cell>
          <cell r="E106" t="str">
            <v>บจก.เอสพีเอ็ม อาหารสัตว์</v>
          </cell>
          <cell r="F106" t="str">
            <v>SW 441 PLUS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45944</v>
          </cell>
          <cell r="Z106" t="str">
            <v>500กระสอบแบน</v>
          </cell>
          <cell r="AA106">
            <v>7000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7000</v>
          </cell>
          <cell r="AM106"/>
          <cell r="AN106">
            <v>7350</v>
          </cell>
          <cell r="AO106" t="str">
            <v>WSWT2025800SM</v>
          </cell>
          <cell r="AQ106">
            <v>7725.41</v>
          </cell>
          <cell r="AR106">
            <v>7725.41</v>
          </cell>
          <cell r="AS106">
            <v>0</v>
          </cell>
          <cell r="AT106">
            <v>0</v>
          </cell>
          <cell r="AU106">
            <v>7725.41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45944</v>
          </cell>
          <cell r="DP106">
            <v>45939</v>
          </cell>
          <cell r="DQ106">
            <v>45940</v>
          </cell>
          <cell r="DR106">
            <v>45933</v>
          </cell>
          <cell r="DS106">
            <v>45941</v>
          </cell>
          <cell r="DT106">
            <v>45942</v>
          </cell>
          <cell r="DU106">
            <v>45943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ใบรับคำสั่งซื้อ</v>
          </cell>
          <cell r="C107">
            <v>45916</v>
          </cell>
          <cell r="E107" t="str">
            <v>บจก.ซันฟีด</v>
          </cell>
          <cell r="F107" t="str">
            <v>ขุนศึกเบอร์ 1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+</v>
          </cell>
          <cell r="N107"/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45945</v>
          </cell>
          <cell r="Z107" t="str">
            <v xml:space="preserve">300กระสอบแบนเต็มใบ 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5518.15</v>
          </cell>
          <cell r="AR107">
            <v>5518.15</v>
          </cell>
          <cell r="AS107">
            <v>0</v>
          </cell>
          <cell r="AT107">
            <v>0</v>
          </cell>
          <cell r="AU107">
            <v>5518.15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45945</v>
          </cell>
          <cell r="DP107">
            <v>45940</v>
          </cell>
          <cell r="DQ107">
            <v>45941</v>
          </cell>
          <cell r="DR107">
            <v>45934</v>
          </cell>
          <cell r="DS107">
            <v>45942</v>
          </cell>
          <cell r="DT107">
            <v>45943</v>
          </cell>
          <cell r="DU107">
            <v>45944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ใบรับคำสั่งซื้อ</v>
          </cell>
          <cell r="C108">
            <v>45916</v>
          </cell>
          <cell r="E108" t="str">
            <v>บจก.ซันฟีด</v>
          </cell>
          <cell r="F108">
            <v>952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45946</v>
          </cell>
          <cell r="Z108" t="str">
            <v xml:space="preserve">300กระสอบแบนเต็มใบ </v>
          </cell>
          <cell r="AA108">
            <v>7500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7500</v>
          </cell>
          <cell r="AM108"/>
          <cell r="AN108">
            <v>7875</v>
          </cell>
          <cell r="AO108" t="str">
            <v>WSWT2025800SM</v>
          </cell>
          <cell r="AQ108">
            <v>8277.2250000000004</v>
          </cell>
          <cell r="AR108">
            <v>8277.2250000000004</v>
          </cell>
          <cell r="AS108">
            <v>0</v>
          </cell>
          <cell r="AT108">
            <v>0</v>
          </cell>
          <cell r="AU108">
            <v>8277.2250000000004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45946</v>
          </cell>
          <cell r="DP108">
            <v>45941</v>
          </cell>
          <cell r="DQ108">
            <v>45942</v>
          </cell>
          <cell r="DR108">
            <v>45935</v>
          </cell>
          <cell r="DS108">
            <v>45943</v>
          </cell>
          <cell r="DT108">
            <v>45944</v>
          </cell>
          <cell r="DU108">
            <v>45945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ใบรับคำสั่งซื้อ</v>
          </cell>
          <cell r="C109">
            <v>45916</v>
          </cell>
          <cell r="E109" t="str">
            <v>บจก.ซันฟีด</v>
          </cell>
          <cell r="F109">
            <v>953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+</v>
          </cell>
          <cell r="N109"/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45946</v>
          </cell>
          <cell r="Z109" t="str">
            <v xml:space="preserve">300กระสอบแบนเต็มใบ 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WSWT2025800SM</v>
          </cell>
          <cell r="AQ109">
            <v>5518.15</v>
          </cell>
          <cell r="AR109">
            <v>5518.15</v>
          </cell>
          <cell r="AS109">
            <v>0</v>
          </cell>
          <cell r="AT109">
            <v>0</v>
          </cell>
          <cell r="AU109">
            <v>5518.15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45946</v>
          </cell>
          <cell r="DP109">
            <v>45941</v>
          </cell>
          <cell r="DQ109">
            <v>45942</v>
          </cell>
          <cell r="DR109">
            <v>45935</v>
          </cell>
          <cell r="DS109">
            <v>45943</v>
          </cell>
          <cell r="DT109">
            <v>45944</v>
          </cell>
          <cell r="DU109">
            <v>45945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ใบรับคำสั่งซื้อ</v>
          </cell>
          <cell r="C110">
            <v>45916</v>
          </cell>
          <cell r="E110" t="str">
            <v>บจก.ซันฟีด</v>
          </cell>
          <cell r="F110" t="str">
            <v>007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45947</v>
          </cell>
          <cell r="Z110" t="str">
            <v xml:space="preserve">300กระสอบแบนเต็มใบ </v>
          </cell>
          <cell r="AA110">
            <v>2500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2500</v>
          </cell>
          <cell r="AM110"/>
          <cell r="AN110">
            <v>2625</v>
          </cell>
          <cell r="AO110" t="str">
            <v>WSWT2025800SM</v>
          </cell>
          <cell r="AQ110">
            <v>2759.0749999999998</v>
          </cell>
          <cell r="AR110">
            <v>2759.0749999999998</v>
          </cell>
          <cell r="AS110">
            <v>0</v>
          </cell>
          <cell r="AT110">
            <v>0</v>
          </cell>
          <cell r="AU110">
            <v>2759.0749999999998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45947</v>
          </cell>
          <cell r="DP110">
            <v>45942</v>
          </cell>
          <cell r="DQ110">
            <v>45943</v>
          </cell>
          <cell r="DR110">
            <v>45936</v>
          </cell>
          <cell r="DS110">
            <v>45944</v>
          </cell>
          <cell r="DT110">
            <v>45945</v>
          </cell>
          <cell r="DU110">
            <v>45946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ใบรับคำสั่งซื้อ</v>
          </cell>
          <cell r="C111">
            <v>45916</v>
          </cell>
          <cell r="E111" t="str">
            <v>บจก.ซันฟีด</v>
          </cell>
          <cell r="F111" t="str">
            <v>ขุนศึกเบอร์ 2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45947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WSWT2025800SM</v>
          </cell>
          <cell r="AQ111">
            <v>5518.15</v>
          </cell>
          <cell r="AR111">
            <v>5518.15</v>
          </cell>
          <cell r="AS111">
            <v>0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45947</v>
          </cell>
          <cell r="DP111">
            <v>45942</v>
          </cell>
          <cell r="DQ111">
            <v>45943</v>
          </cell>
          <cell r="DR111">
            <v>45936</v>
          </cell>
          <cell r="DS111">
            <v>45944</v>
          </cell>
          <cell r="DT111">
            <v>45945</v>
          </cell>
          <cell r="DU111">
            <v>45946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MK68-001105</v>
          </cell>
          <cell r="C112">
            <v>45911</v>
          </cell>
          <cell r="E112" t="str">
            <v>บจก.เอพีเอ็ม อะโกร</v>
          </cell>
          <cell r="F112" t="str">
            <v>ฟีล-กู๊ด พี6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45947</v>
          </cell>
          <cell r="Z112" t="str">
            <v>500กระสอบแบน</v>
          </cell>
          <cell r="AA112">
            <v>8000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8000</v>
          </cell>
          <cell r="AM112"/>
          <cell r="AN112">
            <v>8400</v>
          </cell>
          <cell r="AO112" t="str">
            <v>WSWT2025800SM</v>
          </cell>
          <cell r="AQ112">
            <v>8829.0399999999991</v>
          </cell>
          <cell r="AR112">
            <v>8829.0399999999991</v>
          </cell>
          <cell r="AS112">
            <v>0</v>
          </cell>
          <cell r="AT112">
            <v>0</v>
          </cell>
          <cell r="AU112">
            <v>8829.0399999999991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45947</v>
          </cell>
          <cell r="DP112">
            <v>45942</v>
          </cell>
          <cell r="DQ112">
            <v>45943</v>
          </cell>
          <cell r="DR112">
            <v>45936</v>
          </cell>
          <cell r="DS112">
            <v>45944</v>
          </cell>
          <cell r="DT112">
            <v>45945</v>
          </cell>
          <cell r="DU112">
            <v>45946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45916</v>
          </cell>
          <cell r="E113" t="str">
            <v>บจก.ซันฟีด</v>
          </cell>
          <cell r="F113" t="str">
            <v>ขุนศึกเบอร์ 1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+</v>
          </cell>
          <cell r="N113"/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45950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/>
          <cell r="AN113">
            <v>5250</v>
          </cell>
          <cell r="AO113" t="str">
            <v>WSWT2025800SM</v>
          </cell>
          <cell r="AQ113">
            <v>5518.15</v>
          </cell>
          <cell r="AR113">
            <v>5518.15</v>
          </cell>
          <cell r="AS113">
            <v>0</v>
          </cell>
          <cell r="AT113">
            <v>0</v>
          </cell>
          <cell r="AU113">
            <v>5518.15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45950</v>
          </cell>
          <cell r="DP113">
            <v>45945</v>
          </cell>
          <cell r="DQ113">
            <v>45946</v>
          </cell>
          <cell r="DR113">
            <v>45939</v>
          </cell>
          <cell r="DS113">
            <v>45947</v>
          </cell>
          <cell r="DT113">
            <v>45948</v>
          </cell>
          <cell r="DU113">
            <v>45949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>รอART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45916</v>
          </cell>
          <cell r="E114" t="str">
            <v>บจก.ซันฟีด</v>
          </cell>
          <cell r="F114" t="str">
            <v>ขุนศึกเบอร์ 2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45951</v>
          </cell>
          <cell r="Z114" t="str">
            <v xml:space="preserve">300กระสอบแบนเต็มใบ 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WSWT2025800SM</v>
          </cell>
          <cell r="AQ114">
            <v>5518.15</v>
          </cell>
          <cell r="AR114">
            <v>5518.15</v>
          </cell>
          <cell r="AS114">
            <v>0</v>
          </cell>
          <cell r="AT114">
            <v>0</v>
          </cell>
          <cell r="AU114">
            <v>5518.15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45951</v>
          </cell>
          <cell r="DP114">
            <v>45946</v>
          </cell>
          <cell r="DQ114">
            <v>45947</v>
          </cell>
          <cell r="DR114">
            <v>45940</v>
          </cell>
          <cell r="DS114">
            <v>45948</v>
          </cell>
          <cell r="DT114">
            <v>45949</v>
          </cell>
          <cell r="DU114">
            <v>45950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ใบรับคำสั่งซื้อ</v>
          </cell>
          <cell r="C115">
            <v>45916</v>
          </cell>
          <cell r="E115" t="str">
            <v>บจก.ซันฟีด</v>
          </cell>
          <cell r="F115">
            <v>956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+</v>
          </cell>
          <cell r="N115"/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45951</v>
          </cell>
          <cell r="Z115" t="str">
            <v xml:space="preserve">300กระสอบแบนเต็มใบ </v>
          </cell>
          <cell r="AA115">
            <v>2500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2500</v>
          </cell>
          <cell r="AM115"/>
          <cell r="AN115">
            <v>2625</v>
          </cell>
          <cell r="AO115" t="str">
            <v>WSWT2025800SM</v>
          </cell>
          <cell r="AQ115">
            <v>2759.0749999999998</v>
          </cell>
          <cell r="AR115">
            <v>2759.0749999999998</v>
          </cell>
          <cell r="AS115">
            <v>0</v>
          </cell>
          <cell r="AT115">
            <v>0</v>
          </cell>
          <cell r="AU115">
            <v>2759.0749999999998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45951</v>
          </cell>
          <cell r="DP115">
            <v>45946</v>
          </cell>
          <cell r="DQ115">
            <v>45947</v>
          </cell>
          <cell r="DR115">
            <v>45940</v>
          </cell>
          <cell r="DS115">
            <v>45948</v>
          </cell>
          <cell r="DT115">
            <v>45949</v>
          </cell>
          <cell r="DU115">
            <v>45950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MK68-001027</v>
          </cell>
          <cell r="C116">
            <v>45892</v>
          </cell>
          <cell r="E116" t="str">
            <v>บจก.เอสพีเอ็ม อาหารสัตว์</v>
          </cell>
          <cell r="F116" t="str">
            <v>นีโอ 05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ไม่</v>
          </cell>
          <cell r="T116" t="str">
            <v>ไม่สวมถุงใน</v>
          </cell>
          <cell r="U116"/>
          <cell r="V116"/>
          <cell r="X116">
            <v>45951</v>
          </cell>
          <cell r="Z116" t="str">
            <v>500กระสอบแบน</v>
          </cell>
          <cell r="AA116">
            <v>6000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6000</v>
          </cell>
          <cell r="AM116"/>
          <cell r="AN116">
            <v>6300</v>
          </cell>
          <cell r="AO116" t="str">
            <v>WSWT2025800SM</v>
          </cell>
          <cell r="AQ116">
            <v>6621.78</v>
          </cell>
          <cell r="AR116">
            <v>6621.78</v>
          </cell>
          <cell r="AS116">
            <v>0</v>
          </cell>
          <cell r="AT116">
            <v>0</v>
          </cell>
          <cell r="AU116">
            <v>6621.78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45951</v>
          </cell>
          <cell r="DP116">
            <v>45946</v>
          </cell>
          <cell r="DQ116">
            <v>45947</v>
          </cell>
          <cell r="DR116">
            <v>45940</v>
          </cell>
          <cell r="DS116">
            <v>45948</v>
          </cell>
          <cell r="DT116">
            <v>45949</v>
          </cell>
          <cell r="DU116">
            <v>45950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45916</v>
          </cell>
          <cell r="E117" t="str">
            <v>บจก.ซันฟีด</v>
          </cell>
          <cell r="F117">
            <v>917</v>
          </cell>
          <cell r="G117">
            <v>20</v>
          </cell>
          <cell r="H117">
            <v>37</v>
          </cell>
          <cell r="I117" t="str">
            <v>ขาว</v>
          </cell>
          <cell r="J117" t="str">
            <v>ด้าน</v>
          </cell>
          <cell r="L117">
            <v>98</v>
          </cell>
          <cell r="M117" t="str">
            <v>+</v>
          </cell>
          <cell r="N117"/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45952</v>
          </cell>
          <cell r="Z117" t="str">
            <v xml:space="preserve">300กระสอบแบนเต็มใบ </v>
          </cell>
          <cell r="AA117">
            <v>2500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2500</v>
          </cell>
          <cell r="AM117"/>
          <cell r="AN117">
            <v>2625</v>
          </cell>
          <cell r="AO117" t="str">
            <v>WSWT2025800SM</v>
          </cell>
          <cell r="AQ117">
            <v>2689.2250000000004</v>
          </cell>
          <cell r="AR117">
            <v>2689.2250000000004</v>
          </cell>
          <cell r="AS117">
            <v>0</v>
          </cell>
          <cell r="AT117">
            <v>0</v>
          </cell>
          <cell r="AU117">
            <v>2689.2250000000004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45952</v>
          </cell>
          <cell r="DP117">
            <v>45947</v>
          </cell>
          <cell r="DQ117">
            <v>45948</v>
          </cell>
          <cell r="DR117">
            <v>45941</v>
          </cell>
          <cell r="DS117">
            <v>45949</v>
          </cell>
          <cell r="DT117">
            <v>45950</v>
          </cell>
          <cell r="DU117">
            <v>45951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>
            <v>45916</v>
          </cell>
          <cell r="E118" t="str">
            <v>บจก.ซันฟีด</v>
          </cell>
          <cell r="F118">
            <v>952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+</v>
          </cell>
          <cell r="N118"/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45952</v>
          </cell>
          <cell r="Z118" t="str">
            <v xml:space="preserve">300กระสอบแบนเต็มใบ </v>
          </cell>
          <cell r="AA118">
            <v>7500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7500</v>
          </cell>
          <cell r="AM118"/>
          <cell r="AN118">
            <v>7875</v>
          </cell>
          <cell r="AO118" t="str">
            <v>WSWT2025800SM</v>
          </cell>
          <cell r="AQ118">
            <v>8277.2250000000004</v>
          </cell>
          <cell r="AR118">
            <v>8277.2250000000004</v>
          </cell>
          <cell r="AS118">
            <v>0</v>
          </cell>
          <cell r="AT118">
            <v>0</v>
          </cell>
          <cell r="AU118">
            <v>8277.2250000000004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45952</v>
          </cell>
          <cell r="DP118">
            <v>45947</v>
          </cell>
          <cell r="DQ118">
            <v>45948</v>
          </cell>
          <cell r="DR118">
            <v>45941</v>
          </cell>
          <cell r="DS118">
            <v>45949</v>
          </cell>
          <cell r="DT118">
            <v>45950</v>
          </cell>
          <cell r="DU118">
            <v>45951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45916</v>
          </cell>
          <cell r="E119" t="str">
            <v>บจก.ซันฟีด</v>
          </cell>
          <cell r="F119" t="str">
            <v>007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45954</v>
          </cell>
          <cell r="Z119" t="str">
            <v xml:space="preserve">300กระสอบแบนเต็มใบ </v>
          </cell>
          <cell r="AA119">
            <v>2500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2500</v>
          </cell>
          <cell r="AM119"/>
          <cell r="AN119">
            <v>2625</v>
          </cell>
          <cell r="AO119" t="str">
            <v>WSWT2025800SM</v>
          </cell>
          <cell r="AQ119">
            <v>2759.0749999999998</v>
          </cell>
          <cell r="AR119">
            <v>2759.0749999999998</v>
          </cell>
          <cell r="AS119">
            <v>0</v>
          </cell>
          <cell r="AT119">
            <v>0</v>
          </cell>
          <cell r="AU119">
            <v>2759.0749999999998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45954</v>
          </cell>
          <cell r="DP119">
            <v>45949</v>
          </cell>
          <cell r="DQ119">
            <v>45950</v>
          </cell>
          <cell r="DR119">
            <v>45943</v>
          </cell>
          <cell r="DS119">
            <v>45951</v>
          </cell>
          <cell r="DT119">
            <v>45952</v>
          </cell>
          <cell r="DU119">
            <v>45953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ใบรับคำสั่งซื้อ</v>
          </cell>
          <cell r="C120">
            <v>45916</v>
          </cell>
          <cell r="E120" t="str">
            <v>บจก.ซันฟีด</v>
          </cell>
          <cell r="F120" t="str">
            <v>ขุนศึกเบอร์ 1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45954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5518.15</v>
          </cell>
          <cell r="AS120">
            <v>0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45954</v>
          </cell>
          <cell r="DP120">
            <v>45949</v>
          </cell>
          <cell r="DQ120">
            <v>45950</v>
          </cell>
          <cell r="DR120">
            <v>45943</v>
          </cell>
          <cell r="DS120">
            <v>45951</v>
          </cell>
          <cell r="DT120">
            <v>45952</v>
          </cell>
          <cell r="DU120">
            <v>45953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ใบรับคำสั่งซื้อ</v>
          </cell>
          <cell r="C121">
            <v>45916</v>
          </cell>
          <cell r="E121" t="str">
            <v>บจก.ซันฟีด</v>
          </cell>
          <cell r="F121" t="str">
            <v>ขุนศึกเบอร์ 2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45957</v>
          </cell>
          <cell r="Z121" t="str">
            <v xml:space="preserve">300กระสอบแบนเต็มใบ 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/>
          <cell r="AN121">
            <v>5250</v>
          </cell>
          <cell r="AO121" t="str">
            <v>WSWT2025800SM</v>
          </cell>
          <cell r="AQ121">
            <v>5518.15</v>
          </cell>
          <cell r="AR121">
            <v>5518.15</v>
          </cell>
          <cell r="AS121">
            <v>0</v>
          </cell>
          <cell r="AT121">
            <v>0</v>
          </cell>
          <cell r="AU121">
            <v>5518.15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45957</v>
          </cell>
          <cell r="DP121">
            <v>45952</v>
          </cell>
          <cell r="DQ121">
            <v>45953</v>
          </cell>
          <cell r="DR121">
            <v>45946</v>
          </cell>
          <cell r="DS121">
            <v>45954</v>
          </cell>
          <cell r="DT121">
            <v>45955</v>
          </cell>
          <cell r="DU121">
            <v>45956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>รอART</v>
          </cell>
          <cell r="EG121"/>
          <cell r="EH121"/>
          <cell r="EI121"/>
        </row>
        <row r="122">
          <cell r="B122" t="str">
            <v>ใบรับคำสั่งซื้อ</v>
          </cell>
          <cell r="C122">
            <v>45916</v>
          </cell>
          <cell r="E122" t="str">
            <v>บจก.ซันฟีด</v>
          </cell>
          <cell r="F122">
            <v>952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45958</v>
          </cell>
          <cell r="Z122" t="str">
            <v xml:space="preserve">300กระสอบแบนเต็มใบ 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WSWT2025800SM</v>
          </cell>
          <cell r="AQ122">
            <v>5518.15</v>
          </cell>
          <cell r="AR122">
            <v>5518.15</v>
          </cell>
          <cell r="AS122">
            <v>0</v>
          </cell>
          <cell r="AT122">
            <v>0</v>
          </cell>
          <cell r="AU122">
            <v>5518.15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45958</v>
          </cell>
          <cell r="DP122">
            <v>45953</v>
          </cell>
          <cell r="DQ122">
            <v>45954</v>
          </cell>
          <cell r="DR122">
            <v>45947</v>
          </cell>
          <cell r="DS122">
            <v>45955</v>
          </cell>
          <cell r="DT122">
            <v>45956</v>
          </cell>
          <cell r="DU122">
            <v>45957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>รอART</v>
          </cell>
          <cell r="EG122"/>
          <cell r="EH122"/>
          <cell r="EI122"/>
        </row>
        <row r="123">
          <cell r="B123" t="str">
            <v>MK68-001093</v>
          </cell>
          <cell r="C123">
            <v>45909</v>
          </cell>
          <cell r="E123" t="str">
            <v>บจก.เอสพีเอ็ม อาหารสัตว์</v>
          </cell>
          <cell r="F123" t="str">
            <v>เอส ฟาร์ม115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45958</v>
          </cell>
          <cell r="Z123" t="str">
            <v>500กระสอบแบน</v>
          </cell>
          <cell r="AA123">
            <v>6000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6000</v>
          </cell>
          <cell r="AM123"/>
          <cell r="AN123">
            <v>6300</v>
          </cell>
          <cell r="AO123" t="str">
            <v>WSWT2025800SM</v>
          </cell>
          <cell r="AQ123">
            <v>6621.78</v>
          </cell>
          <cell r="AR123">
            <v>6621.78</v>
          </cell>
          <cell r="AS123">
            <v>0</v>
          </cell>
          <cell r="AT123">
            <v>6621.78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>
            <v>45958</v>
          </cell>
          <cell r="DP123">
            <v>45953</v>
          </cell>
          <cell r="DQ123">
            <v>45954</v>
          </cell>
          <cell r="DR123">
            <v>45947</v>
          </cell>
          <cell r="DS123">
            <v>45955</v>
          </cell>
          <cell r="DT123">
            <v>45956</v>
          </cell>
          <cell r="DU123">
            <v>45957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 </v>
          </cell>
          <cell r="EG123"/>
          <cell r="EH123"/>
          <cell r="EI123"/>
        </row>
        <row r="124">
          <cell r="B124" t="str">
            <v>ใบรับคำสั่งซื้อ</v>
          </cell>
          <cell r="C124">
            <v>45916</v>
          </cell>
          <cell r="E124" t="str">
            <v>บจก.ซันฟีด</v>
          </cell>
          <cell r="F124">
            <v>953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+</v>
          </cell>
          <cell r="N124"/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45959</v>
          </cell>
          <cell r="Z124" t="str">
            <v xml:space="preserve">300กระสอบแบนเต็มใบ 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WSWT2025800SM</v>
          </cell>
          <cell r="AQ124">
            <v>5518.15</v>
          </cell>
          <cell r="AR124">
            <v>5518.15</v>
          </cell>
          <cell r="AS124">
            <v>0</v>
          </cell>
          <cell r="AT124">
            <v>0</v>
          </cell>
          <cell r="AU124">
            <v>5518.15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45959</v>
          </cell>
          <cell r="DP124">
            <v>45954</v>
          </cell>
          <cell r="DQ124">
            <v>45955</v>
          </cell>
          <cell r="DR124">
            <v>45948</v>
          </cell>
          <cell r="DS124">
            <v>45956</v>
          </cell>
          <cell r="DT124">
            <v>45957</v>
          </cell>
          <cell r="DU124">
            <v>45958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ใบรับคำสั่งซื้อ</v>
          </cell>
          <cell r="C125">
            <v>45916</v>
          </cell>
          <cell r="E125" t="str">
            <v>บจก.ซันฟีด</v>
          </cell>
          <cell r="F125" t="str">
            <v>ขุนศึกเบอร์ 1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+</v>
          </cell>
          <cell r="N125"/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45960</v>
          </cell>
          <cell r="Z125" t="str">
            <v xml:space="preserve">300กระสอบแบนเต็มใบ 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/>
          <cell r="AN125">
            <v>5250</v>
          </cell>
          <cell r="AO125" t="str">
            <v>WSWT2025800SM</v>
          </cell>
          <cell r="AQ125">
            <v>5518.15</v>
          </cell>
          <cell r="AR125">
            <v>5518.15</v>
          </cell>
          <cell r="AS125">
            <v>0</v>
          </cell>
          <cell r="AT125">
            <v>0</v>
          </cell>
          <cell r="AU125">
            <v>5518.15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45960</v>
          </cell>
          <cell r="DP125">
            <v>45955</v>
          </cell>
          <cell r="DQ125">
            <v>45956</v>
          </cell>
          <cell r="DR125">
            <v>45949</v>
          </cell>
          <cell r="DS125">
            <v>45957</v>
          </cell>
          <cell r="DT125">
            <v>45958</v>
          </cell>
          <cell r="DU125">
            <v>45959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ใบรับคำสั่งซื้อ</v>
          </cell>
          <cell r="C126">
            <v>45916</v>
          </cell>
          <cell r="E126" t="str">
            <v>บจก.ซันฟีด</v>
          </cell>
          <cell r="F126" t="str">
            <v>007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+</v>
          </cell>
          <cell r="N126"/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45961</v>
          </cell>
          <cell r="Z126" t="str">
            <v xml:space="preserve">300กระสอบแบนเต็มใบ </v>
          </cell>
          <cell r="AA126">
            <v>2500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2500</v>
          </cell>
          <cell r="AM126"/>
          <cell r="AN126">
            <v>2625</v>
          </cell>
          <cell r="AO126" t="str">
            <v>WSWT2025800SM</v>
          </cell>
          <cell r="AQ126">
            <v>2759.0749999999998</v>
          </cell>
          <cell r="AR126">
            <v>2759.0749999999998</v>
          </cell>
          <cell r="AS126">
            <v>0</v>
          </cell>
          <cell r="AT126">
            <v>0</v>
          </cell>
          <cell r="AU126">
            <v>2759.0749999999998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45961</v>
          </cell>
          <cell r="DP126">
            <v>45956</v>
          </cell>
          <cell r="DQ126">
            <v>45957</v>
          </cell>
          <cell r="DR126">
            <v>45950</v>
          </cell>
          <cell r="DS126">
            <v>45958</v>
          </cell>
          <cell r="DT126">
            <v>45959</v>
          </cell>
          <cell r="DU126">
            <v>45960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45916</v>
          </cell>
          <cell r="E127" t="str">
            <v>บจก.ซันฟีด</v>
          </cell>
          <cell r="F127">
            <v>917</v>
          </cell>
          <cell r="G127">
            <v>20</v>
          </cell>
          <cell r="H127">
            <v>37</v>
          </cell>
          <cell r="I127" t="str">
            <v>ขาว</v>
          </cell>
          <cell r="J127" t="str">
            <v>ด้าน</v>
          </cell>
          <cell r="L127">
            <v>98</v>
          </cell>
          <cell r="M127" t="str">
            <v>+</v>
          </cell>
          <cell r="N127"/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45961</v>
          </cell>
          <cell r="Z127" t="str">
            <v xml:space="preserve">300กระสอบแบนเต็มใบ </v>
          </cell>
          <cell r="AA127">
            <v>2500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2500</v>
          </cell>
          <cell r="AM127"/>
          <cell r="AN127">
            <v>2625</v>
          </cell>
          <cell r="AO127" t="str">
            <v>WSWT2025800SM</v>
          </cell>
          <cell r="AQ127">
            <v>2689.2250000000004</v>
          </cell>
          <cell r="AR127">
            <v>2689.2250000000004</v>
          </cell>
          <cell r="AS127">
            <v>0</v>
          </cell>
          <cell r="AT127">
            <v>0</v>
          </cell>
          <cell r="AU127">
            <v>2689.2250000000004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45961</v>
          </cell>
          <cell r="DP127">
            <v>45956</v>
          </cell>
          <cell r="DQ127">
            <v>45957</v>
          </cell>
          <cell r="DR127">
            <v>45950</v>
          </cell>
          <cell r="DS127">
            <v>45958</v>
          </cell>
          <cell r="DT127">
            <v>45959</v>
          </cell>
          <cell r="DU127">
            <v>45960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45916</v>
          </cell>
          <cell r="E128" t="str">
            <v>บจก.ซันฟีด</v>
          </cell>
          <cell r="F128">
            <v>952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+</v>
          </cell>
          <cell r="N128"/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45961</v>
          </cell>
          <cell r="Z128" t="str">
            <v xml:space="preserve">300กระสอบแบนเต็มใบ 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5000</v>
          </cell>
          <cell r="AM128"/>
          <cell r="AN128">
            <v>5250</v>
          </cell>
          <cell r="AO128" t="str">
            <v>WSWT2025800SM</v>
          </cell>
          <cell r="AQ128">
            <v>5518.15</v>
          </cell>
          <cell r="AR128">
            <v>5518.15</v>
          </cell>
          <cell r="AS128">
            <v>0</v>
          </cell>
          <cell r="AT128">
            <v>0</v>
          </cell>
          <cell r="AU128">
            <v>5518.15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45961</v>
          </cell>
          <cell r="DP128">
            <v>45956</v>
          </cell>
          <cell r="DQ128">
            <v>45957</v>
          </cell>
          <cell r="DR128">
            <v>45950</v>
          </cell>
          <cell r="DS128">
            <v>45958</v>
          </cell>
          <cell r="DT128">
            <v>45959</v>
          </cell>
          <cell r="DU128">
            <v>45960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MK68-001106</v>
          </cell>
          <cell r="C129">
            <v>45911</v>
          </cell>
          <cell r="E129" t="str">
            <v>บจก.เอพีเอ็ม อะโกร</v>
          </cell>
          <cell r="F129" t="str">
            <v>วี-ฟีด วี 06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45961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3310.89</v>
          </cell>
          <cell r="AS129">
            <v>0</v>
          </cell>
          <cell r="AT129">
            <v>0</v>
          </cell>
          <cell r="AU129">
            <v>3310.89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45961</v>
          </cell>
          <cell r="DP129">
            <v>45956</v>
          </cell>
          <cell r="DQ129">
            <v>45957</v>
          </cell>
          <cell r="DR129">
            <v>45950</v>
          </cell>
          <cell r="DS129">
            <v>45958</v>
          </cell>
          <cell r="DT129">
            <v>45959</v>
          </cell>
          <cell r="DU129">
            <v>45960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MK68-001104</v>
          </cell>
          <cell r="C130">
            <v>45911</v>
          </cell>
          <cell r="E130" t="str">
            <v>บจก.เอพีเอ็ม อะโกร</v>
          </cell>
          <cell r="F130" t="str">
            <v>U-FEED U4(เอส)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45961</v>
          </cell>
          <cell r="Z130" t="str">
            <v>500กระสอบแบน</v>
          </cell>
          <cell r="AA130">
            <v>4000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4000</v>
          </cell>
          <cell r="AM130"/>
          <cell r="AN130">
            <v>4200</v>
          </cell>
          <cell r="AO130" t="str">
            <v>WSWT2025800SM</v>
          </cell>
          <cell r="AQ130">
            <v>4414.5199999999995</v>
          </cell>
          <cell r="AR130">
            <v>4414.5199999999995</v>
          </cell>
          <cell r="AS130">
            <v>0</v>
          </cell>
          <cell r="AT130">
            <v>0</v>
          </cell>
          <cell r="AU130">
            <v>4414.5199999999995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>
            <v>45961</v>
          </cell>
          <cell r="DP130">
            <v>45956</v>
          </cell>
          <cell r="DQ130">
            <v>45957</v>
          </cell>
          <cell r="DR130">
            <v>45950</v>
          </cell>
          <cell r="DS130">
            <v>45958</v>
          </cell>
          <cell r="DT130">
            <v>45959</v>
          </cell>
          <cell r="DU130">
            <v>45960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MK68-001092</v>
          </cell>
          <cell r="C131">
            <v>45909</v>
          </cell>
          <cell r="E131" t="str">
            <v>บจก.เอพีเอ็ม อะโกร</v>
          </cell>
          <cell r="F131" t="str">
            <v>APM915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45961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</v>
          </cell>
          <cell r="AM131"/>
          <cell r="AN131">
            <v>3150</v>
          </cell>
          <cell r="AO131" t="str">
            <v>WSWT2025800SM</v>
          </cell>
          <cell r="AQ131">
            <v>3310.89</v>
          </cell>
          <cell r="AR131">
            <v>3310.89</v>
          </cell>
          <cell r="AS131">
            <v>0</v>
          </cell>
          <cell r="AT131">
            <v>0</v>
          </cell>
          <cell r="AU131">
            <v>3310.89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>
            <v>45961</v>
          </cell>
          <cell r="DP131">
            <v>45956</v>
          </cell>
          <cell r="DQ131">
            <v>45957</v>
          </cell>
          <cell r="DR131">
            <v>45950</v>
          </cell>
          <cell r="DS131">
            <v>45958</v>
          </cell>
          <cell r="DT131">
            <v>45959</v>
          </cell>
          <cell r="DU131">
            <v>45960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 </v>
          </cell>
          <cell r="EG131"/>
          <cell r="EH131"/>
          <cell r="EI131"/>
        </row>
        <row r="132">
          <cell r="B132" t="str">
            <v>MK68-001091</v>
          </cell>
          <cell r="C132">
            <v>45909</v>
          </cell>
          <cell r="E132" t="str">
            <v>บจก.เอพีเอ็ม อะโกร</v>
          </cell>
          <cell r="F132" t="str">
            <v>ยู-ฟีด บี1</v>
          </cell>
          <cell r="G132">
            <v>20</v>
          </cell>
          <cell r="H132">
            <v>40</v>
          </cell>
          <cell r="I132" t="str">
            <v>ขาว</v>
          </cell>
          <cell r="J132" t="str">
            <v>ใส</v>
          </cell>
          <cell r="L132">
            <v>108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45961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/>
          <cell r="AN132">
            <v>3150</v>
          </cell>
          <cell r="AO132" t="str">
            <v>WSWT2025800SM</v>
          </cell>
          <cell r="AQ132">
            <v>3478.5300000000007</v>
          </cell>
          <cell r="AR132">
            <v>3478.5300000000007</v>
          </cell>
          <cell r="AS132">
            <v>0</v>
          </cell>
          <cell r="AT132">
            <v>0</v>
          </cell>
          <cell r="AU132">
            <v>3478.5300000000007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>
            <v>45961</v>
          </cell>
          <cell r="DP132">
            <v>45956</v>
          </cell>
          <cell r="DQ132">
            <v>45957</v>
          </cell>
          <cell r="DR132">
            <v>45950</v>
          </cell>
          <cell r="DS132">
            <v>45958</v>
          </cell>
          <cell r="DT132">
            <v>45959</v>
          </cell>
          <cell r="DU132">
            <v>45960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 </v>
          </cell>
          <cell r="EG132"/>
          <cell r="EH132"/>
          <cell r="EI132"/>
        </row>
        <row r="133">
          <cell r="B133" t="str">
            <v>ประมาณการ</v>
          </cell>
          <cell r="C133" t="str">
            <v>ประมาณการ</v>
          </cell>
          <cell r="E133" t="str">
            <v>บจก.ซันฟีด</v>
          </cell>
          <cell r="F133" t="str">
            <v>รอแบบ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 xml:space="preserve">300กระสอบแบนเต็มใบ </v>
          </cell>
          <cell r="AA133">
            <v>305000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305000</v>
          </cell>
          <cell r="AM133"/>
          <cell r="AN133">
            <v>320250</v>
          </cell>
          <cell r="AO133" t="str">
            <v>WSWT2025800SM</v>
          </cell>
          <cell r="AQ133">
            <v>336607.14999999997</v>
          </cell>
          <cell r="AR133">
            <v>52479</v>
          </cell>
          <cell r="AS133">
            <v>284128.14999999997</v>
          </cell>
          <cell r="AT133">
            <v>0</v>
          </cell>
          <cell r="AU133">
            <v>336607.14999999997</v>
          </cell>
          <cell r="BZ133" t="str">
            <v>WRWT25850/WRWT25850</v>
          </cell>
          <cell r="CA133">
            <v>21467.46022222222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MK68-001024</v>
          </cell>
          <cell r="C134">
            <v>45892</v>
          </cell>
          <cell r="E134" t="str">
            <v>บจก.อินเทคค์ โกลบอล</v>
          </cell>
          <cell r="F134" t="str">
            <v>เฟิร์สช้อย 913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640</v>
          </cell>
          <cell r="AB134">
            <v>0</v>
          </cell>
          <cell r="AC134">
            <v>0</v>
          </cell>
          <cell r="AD134">
            <v>0</v>
          </cell>
          <cell r="AG134" t="str">
            <v>สีผิดเบอร์280</v>
          </cell>
          <cell r="AI134"/>
          <cell r="AJ134">
            <v>0</v>
          </cell>
          <cell r="AL134">
            <v>640</v>
          </cell>
          <cell r="AM134">
            <v>6000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MK68-001026</v>
          </cell>
          <cell r="C135">
            <v>45892</v>
          </cell>
          <cell r="E135" t="str">
            <v>บจก.อินเทคค์ โกลบอล</v>
          </cell>
          <cell r="F135" t="str">
            <v>เพอเฟคค์ 913</v>
          </cell>
          <cell r="G135">
            <v>20</v>
          </cell>
          <cell r="H135">
            <v>36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จับจีบ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1840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80</v>
          </cell>
          <cell r="AL135">
            <v>1760</v>
          </cell>
          <cell r="AM135">
            <v>10650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MK68-001007</v>
          </cell>
          <cell r="C136">
            <v>45887</v>
          </cell>
          <cell r="E136" t="str">
            <v>บจก.อินเทคค์ โกลบอล</v>
          </cell>
          <cell r="F136" t="str">
            <v>เพอเฟคค์ 916</v>
          </cell>
          <cell r="G136">
            <v>20</v>
          </cell>
          <cell r="H136">
            <v>36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จับจีบ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มัด80 ใช้สายรัด</v>
          </cell>
          <cell r="AA136">
            <v>104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104</v>
          </cell>
          <cell r="AM136">
            <v>11230</v>
          </cell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 </v>
          </cell>
          <cell r="EG136"/>
          <cell r="EH136"/>
          <cell r="EI136"/>
        </row>
        <row r="137">
          <cell r="B137" t="str">
            <v>MK68-001039</v>
          </cell>
          <cell r="C137">
            <v>45896</v>
          </cell>
          <cell r="E137" t="str">
            <v>บจก.เอสพีเอ็ม อาหารสัตว์</v>
          </cell>
          <cell r="F137" t="str">
            <v>U-GOAT14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500กระสอบแบน</v>
          </cell>
          <cell r="AA137">
            <v>3000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3000</v>
          </cell>
          <cell r="AM137"/>
          <cell r="AN137">
            <v>3150</v>
          </cell>
          <cell r="AO137" t="str">
            <v>WSWT2025800SM</v>
          </cell>
          <cell r="AQ137">
            <v>3310.89</v>
          </cell>
          <cell r="AR137">
            <v>3310.89</v>
          </cell>
          <cell r="AS137">
            <v>0</v>
          </cell>
          <cell r="AT137">
            <v>0</v>
          </cell>
          <cell r="AU137">
            <v>3310.89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5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 </v>
          </cell>
          <cell r="EG137"/>
          <cell r="EH137"/>
          <cell r="EI137"/>
        </row>
        <row r="138">
          <cell r="B138" t="str">
            <v>MK68-000675</v>
          </cell>
          <cell r="C138">
            <v>45796</v>
          </cell>
          <cell r="E138" t="str">
            <v>บจก.อินเทคค์ โกลบอล</v>
          </cell>
          <cell r="F138" t="str">
            <v>เพอเฟคค์ 914</v>
          </cell>
          <cell r="G138">
            <v>20</v>
          </cell>
          <cell r="H138">
            <v>36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จับจีบ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240</v>
          </cell>
          <cell r="AB138">
            <v>0</v>
          </cell>
          <cell r="AC138">
            <v>0</v>
          </cell>
          <cell r="AD138">
            <v>0</v>
          </cell>
          <cell r="AG138" t="str">
            <v>2/6---6/6</v>
          </cell>
          <cell r="AI138"/>
          <cell r="AJ138">
            <v>0</v>
          </cell>
          <cell r="AL138">
            <v>240</v>
          </cell>
          <cell r="AM138">
            <v>0</v>
          </cell>
          <cell r="AN138">
            <v>252</v>
          </cell>
          <cell r="AO138" t="str">
            <v>WSWT2025800SM</v>
          </cell>
          <cell r="AQ138">
            <v>251.46</v>
          </cell>
          <cell r="AR138">
            <v>251.46</v>
          </cell>
          <cell r="AS138">
            <v>0</v>
          </cell>
          <cell r="AT138">
            <v>0</v>
          </cell>
          <cell r="AU138">
            <v>251.46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MK68-000983</v>
          </cell>
          <cell r="C139">
            <v>45876</v>
          </cell>
          <cell r="E139" t="str">
            <v>บจก.เอพีเอ็ม อะโกร</v>
          </cell>
          <cell r="F139" t="str">
            <v>ยูฟีด บี2</v>
          </cell>
          <cell r="G139">
            <v>20</v>
          </cell>
          <cell r="H139">
            <v>40</v>
          </cell>
          <cell r="I139" t="str">
            <v>ขาว</v>
          </cell>
          <cell r="J139" t="str">
            <v>ใส</v>
          </cell>
          <cell r="L139">
            <v>108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3075</v>
          </cell>
          <cell r="AL139">
            <v>0</v>
          </cell>
          <cell r="AM139"/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MK68-000801</v>
          </cell>
          <cell r="C140">
            <v>45825</v>
          </cell>
          <cell r="E140" t="str">
            <v>บจก.อินเทคค์ โกลบอล</v>
          </cell>
          <cell r="F140" t="str">
            <v>สุบรรณ 111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จับจีบ3.5"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894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525</v>
          </cell>
          <cell r="AL140">
            <v>369</v>
          </cell>
          <cell r="AM140">
            <v>6000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 </v>
          </cell>
          <cell r="EG140"/>
          <cell r="EH140"/>
          <cell r="EI140"/>
        </row>
        <row r="141">
          <cell r="B141" t="str">
            <v>MK68-000673</v>
          </cell>
          <cell r="C141">
            <v>45796</v>
          </cell>
          <cell r="E141" t="str">
            <v>บจก.อินเทคค์ โกลบอล</v>
          </cell>
          <cell r="F141" t="str">
            <v>เพอเฟคค์ 902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302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302</v>
          </cell>
          <cell r="AM141">
            <v>5300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MK68-000693</v>
          </cell>
          <cell r="C142">
            <v>45798</v>
          </cell>
          <cell r="E142" t="str">
            <v>บจก.เอพีเอ็ม อะโกร</v>
          </cell>
          <cell r="F142" t="str">
            <v>ฟีล กู๊ด พี07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ใส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500กระสอบแบน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5000</v>
          </cell>
          <cell r="AM142"/>
          <cell r="AN142">
            <v>5250</v>
          </cell>
          <cell r="AO142" t="str">
            <v>WSWT2025800SM</v>
          </cell>
          <cell r="AQ142">
            <v>5518.15</v>
          </cell>
          <cell r="AR142">
            <v>5518.15</v>
          </cell>
          <cell r="AS142">
            <v>0</v>
          </cell>
          <cell r="AT142">
            <v>0</v>
          </cell>
          <cell r="AU142">
            <v>5518.15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MK68-000093</v>
          </cell>
          <cell r="C143">
            <v>45674</v>
          </cell>
          <cell r="E143" t="str">
            <v>บจก.อินเทคค์ โกลบอล</v>
          </cell>
          <cell r="F143" t="str">
            <v>เฟิร์สคลาส 902</v>
          </cell>
          <cell r="G143">
            <v>20</v>
          </cell>
          <cell r="H143">
            <v>35</v>
          </cell>
          <cell r="I143" t="str">
            <v>ขาว</v>
          </cell>
          <cell r="J143" t="str">
            <v>ด้าน</v>
          </cell>
          <cell r="L143">
            <v>97</v>
          </cell>
          <cell r="M143" t="str">
            <v>±</v>
          </cell>
          <cell r="N143">
            <v>5</v>
          </cell>
          <cell r="R143" t="str">
            <v>จับจีบ4"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152</v>
          </cell>
          <cell r="AB143">
            <v>0</v>
          </cell>
          <cell r="AC143">
            <v>0</v>
          </cell>
          <cell r="AD143">
            <v>0</v>
          </cell>
          <cell r="AG143" t="str">
            <v>ลบสี 5040</v>
          </cell>
          <cell r="AI143">
            <v>5987</v>
          </cell>
          <cell r="AJ143">
            <v>0</v>
          </cell>
          <cell r="AL143">
            <v>152</v>
          </cell>
          <cell r="AM143">
            <v>6000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MK67-001532</v>
          </cell>
          <cell r="C144">
            <v>45611</v>
          </cell>
          <cell r="E144" t="str">
            <v>บจก.อินเทคค์ โกลบอล</v>
          </cell>
          <cell r="F144" t="str">
            <v>เฟิร์สช้อย 903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117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117</v>
          </cell>
          <cell r="AM144">
            <v>10065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MK67-001153</v>
          </cell>
          <cell r="C145">
            <v>45523</v>
          </cell>
          <cell r="E145" t="str">
            <v>บจก.อินเทคค์ โกลบอล</v>
          </cell>
          <cell r="F145" t="str">
            <v>สุบรรณ 777</v>
          </cell>
          <cell r="G145">
            <v>20</v>
          </cell>
          <cell r="H145">
            <v>36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มัด80 ใช้สายรัด</v>
          </cell>
          <cell r="AA145">
            <v>1260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1260</v>
          </cell>
          <cell r="AM145">
            <v>11095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MK67-001153</v>
          </cell>
          <cell r="C146">
            <v>45523</v>
          </cell>
          <cell r="E146" t="str">
            <v>บจก.อินเทคค์ โกลบอล</v>
          </cell>
          <cell r="F146" t="str">
            <v>สุบรรณ 666</v>
          </cell>
          <cell r="G146">
            <v>20</v>
          </cell>
          <cell r="H146">
            <v>36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จับจีบ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มัด80 ใช้สายรัด</v>
          </cell>
          <cell r="AA146">
            <v>89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89</v>
          </cell>
          <cell r="AM146">
            <v>11180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MK68-000452</v>
          </cell>
          <cell r="C147">
            <v>45741</v>
          </cell>
          <cell r="E147" t="str">
            <v>บจก.เอพีเอ็ม อะโกร</v>
          </cell>
          <cell r="F147" t="str">
            <v>วี-ฟีด วี 07</v>
          </cell>
          <cell r="G147">
            <v>20</v>
          </cell>
          <cell r="H147">
            <v>38</v>
          </cell>
          <cell r="I147" t="str">
            <v>ขาว</v>
          </cell>
          <cell r="J147" t="str">
            <v>ใส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 t="str">
            <v>รอส่ง</v>
          </cell>
          <cell r="Z147" t="str">
            <v>500กระสอบแบน</v>
          </cell>
          <cell r="AA147">
            <v>4000</v>
          </cell>
          <cell r="AB147">
            <v>0</v>
          </cell>
          <cell r="AC147">
            <v>0</v>
          </cell>
          <cell r="AD147">
            <v>0</v>
          </cell>
          <cell r="AG147" t="str">
            <v>มีลบสี</v>
          </cell>
          <cell r="AI147"/>
          <cell r="AJ147">
            <v>3867</v>
          </cell>
          <cell r="AL147">
            <v>133</v>
          </cell>
          <cell r="AM147">
            <v>4200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รอส่ง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ใบรับคำสั่งซื้อ</v>
          </cell>
          <cell r="C148">
            <v>45720</v>
          </cell>
          <cell r="E148" t="str">
            <v>บจก.เอพีเอ็ม อะโกร</v>
          </cell>
          <cell r="F148" t="str">
            <v>นีโอ พี3(เอส)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 t="str">
            <v>รอส่ง</v>
          </cell>
          <cell r="Z148" t="str">
            <v>500กระสอบแบน</v>
          </cell>
          <cell r="AA148">
            <v>4000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4010</v>
          </cell>
          <cell r="AL148">
            <v>0</v>
          </cell>
          <cell r="AM148">
            <v>4470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รอส่ง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ใบรับคำสั่งซื้อ</v>
          </cell>
          <cell r="C149">
            <v>45720</v>
          </cell>
          <cell r="E149" t="str">
            <v>บจก.เอพีเอ็ม อะโกร</v>
          </cell>
          <cell r="F149" t="str">
            <v>นีโอ พี4(เอส)</v>
          </cell>
          <cell r="G149">
            <v>20</v>
          </cell>
          <cell r="H149">
            <v>38</v>
          </cell>
          <cell r="I149" t="str">
            <v>ขาว</v>
          </cell>
          <cell r="J149" t="str">
            <v>ด้าน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รอส่ง</v>
          </cell>
          <cell r="Z149" t="str">
            <v>500กระสอบแบน</v>
          </cell>
          <cell r="AA149">
            <v>3000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3065</v>
          </cell>
          <cell r="AL149">
            <v>0</v>
          </cell>
          <cell r="AM149">
            <v>3300</v>
          </cell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รอส่ง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MK67-001236</v>
          </cell>
          <cell r="C150">
            <v>45541</v>
          </cell>
          <cell r="E150" t="str">
            <v>บจก.เอพีเอ็ม อะโกร</v>
          </cell>
          <cell r="F150" t="str">
            <v>ยูฟีด รวมไก่ วัว</v>
          </cell>
          <cell r="G150">
            <v>20</v>
          </cell>
          <cell r="H150">
            <v>40</v>
          </cell>
          <cell r="I150" t="str">
            <v>ขาว</v>
          </cell>
          <cell r="J150" t="str">
            <v>ด้าน</v>
          </cell>
          <cell r="L150">
            <v>108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รอส่ง</v>
          </cell>
          <cell r="Z150" t="str">
            <v>500กระสอบแบน</v>
          </cell>
          <cell r="AA150">
            <v>3000</v>
          </cell>
          <cell r="AB150">
            <v>0</v>
          </cell>
          <cell r="AC150">
            <v>0</v>
          </cell>
          <cell r="AD150">
            <v>0</v>
          </cell>
          <cell r="AG150" t="str">
            <v>ลูกค้าต้องการเคลือบใส แต่เปิดมาเคลือบด้าน</v>
          </cell>
          <cell r="AI150" t="str">
            <v>ลูกค้าสั่งผิดเอาไปส่งเดือน10</v>
          </cell>
          <cell r="AJ150">
            <v>3318</v>
          </cell>
          <cell r="AL150">
            <v>0</v>
          </cell>
          <cell r="AM150"/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รอส่ง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/>
          <cell r="EG150"/>
          <cell r="EH150"/>
          <cell r="EI150"/>
        </row>
        <row r="151">
          <cell r="B151" t="str">
            <v>MK67-001396</v>
          </cell>
          <cell r="C151">
            <v>45581</v>
          </cell>
          <cell r="E151" t="str">
            <v>บจก.เอพีเอ็ม อะโกร</v>
          </cell>
          <cell r="F151" t="str">
            <v>นีโอ พี4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รอส่ง</v>
          </cell>
          <cell r="Z151" t="str">
            <v>500กระสอบแบน</v>
          </cell>
          <cell r="AA151">
            <v>3000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3194</v>
          </cell>
          <cell r="AL151">
            <v>0</v>
          </cell>
          <cell r="AM151">
            <v>5632</v>
          </cell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รอส่ง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20</v>
          </cell>
          <cell r="H152">
            <v>38</v>
          </cell>
          <cell r="I152"/>
          <cell r="J152"/>
          <cell r="L152">
            <v>84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WSWT2025800SM</v>
          </cell>
          <cell r="AQ152">
            <v>711723.52702000015</v>
          </cell>
          <cell r="AR152">
            <v>296784.97702000005</v>
          </cell>
          <cell r="AS152">
            <v>414938.55</v>
          </cell>
          <cell r="AT152">
            <v>35929.617019999998</v>
          </cell>
          <cell r="AU152">
            <v>675793.91000000015</v>
          </cell>
          <cell r="BZ152" t="str">
            <v>WRWT25850/WRWT25850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 t="str">
            <v>ใบรับคำสั่งซื้อ</v>
          </cell>
          <cell r="C153">
            <v>45916</v>
          </cell>
          <cell r="E153" t="str">
            <v>บจก.ซันฟีด</v>
          </cell>
          <cell r="F153" t="str">
            <v>954 แอล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45926</v>
          </cell>
          <cell r="Z153" t="str">
            <v xml:space="preserve">300กระสอบแบนเต็มใบ </v>
          </cell>
          <cell r="AA153">
            <v>2500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2500</v>
          </cell>
          <cell r="AM153"/>
          <cell r="AN153">
            <v>2625</v>
          </cell>
          <cell r="AO153" t="str">
            <v>WSWT2025850</v>
          </cell>
          <cell r="AQ153">
            <v>2828.9250000000002</v>
          </cell>
          <cell r="AR153">
            <v>2828.9250000000002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45926</v>
          </cell>
          <cell r="DP153">
            <v>45921</v>
          </cell>
          <cell r="DQ153"/>
          <cell r="DR153">
            <v>45917</v>
          </cell>
          <cell r="DS153">
            <v>45924</v>
          </cell>
          <cell r="DT153">
            <v>45925</v>
          </cell>
          <cell r="DU153">
            <v>45925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>รอART</v>
          </cell>
          <cell r="EG153"/>
          <cell r="EH153"/>
          <cell r="EI153"/>
        </row>
        <row r="154">
          <cell r="B154" t="str">
            <v>ใบรับคำสั่งซื้อ</v>
          </cell>
          <cell r="C154">
            <v>45916</v>
          </cell>
          <cell r="E154" t="str">
            <v>บจก.ซันฟีด</v>
          </cell>
          <cell r="F154" t="str">
            <v>952 เอส</v>
          </cell>
          <cell r="G154">
            <v>20</v>
          </cell>
          <cell r="H154">
            <v>39</v>
          </cell>
          <cell r="I154" t="str">
            <v>ขาว</v>
          </cell>
          <cell r="J154"/>
          <cell r="L154">
            <v>84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45933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WSWT2025850</v>
          </cell>
          <cell r="AQ154">
            <v>5657.85</v>
          </cell>
          <cell r="AR154">
            <v>5657.85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45933</v>
          </cell>
          <cell r="DP154">
            <v>45928</v>
          </cell>
          <cell r="DQ154"/>
          <cell r="DR154">
            <v>45924</v>
          </cell>
          <cell r="DS154">
            <v>45931</v>
          </cell>
          <cell r="DT154">
            <v>45932</v>
          </cell>
          <cell r="DU154">
            <v>45932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ใบรับคำสั่งซื้อ</v>
          </cell>
          <cell r="C155">
            <v>45916</v>
          </cell>
          <cell r="E155" t="str">
            <v>บจก.ซันฟีด</v>
          </cell>
          <cell r="F155">
            <v>21</v>
          </cell>
          <cell r="G155">
            <v>20</v>
          </cell>
          <cell r="H155">
            <v>39</v>
          </cell>
          <cell r="I155" t="str">
            <v>ขาว</v>
          </cell>
          <cell r="J155"/>
          <cell r="L155">
            <v>84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45933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5000</v>
          </cell>
          <cell r="AM155"/>
          <cell r="AN155">
            <v>5250</v>
          </cell>
          <cell r="AO155" t="str">
            <v>WSWT2025850</v>
          </cell>
          <cell r="AQ155">
            <v>5657.85</v>
          </cell>
          <cell r="AR155">
            <v>5657.85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45933</v>
          </cell>
          <cell r="DP155">
            <v>45928</v>
          </cell>
          <cell r="DQ155"/>
          <cell r="DR155">
            <v>45924</v>
          </cell>
          <cell r="DS155">
            <v>45931</v>
          </cell>
          <cell r="DT155">
            <v>45932</v>
          </cell>
          <cell r="DU155">
            <v>45932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ใบรับคำสั่งซื้อ</v>
          </cell>
          <cell r="C156">
            <v>45916</v>
          </cell>
          <cell r="E156" t="str">
            <v>บจก.ซันฟีด</v>
          </cell>
          <cell r="F156" t="str">
            <v>915 เอ็ม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45937</v>
          </cell>
          <cell r="Z156" t="str">
            <v xml:space="preserve">300กระสอบแบนเต็มใบ 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WSWT2025850</v>
          </cell>
          <cell r="AQ156">
            <v>5657.85</v>
          </cell>
          <cell r="AR156">
            <v>5657.85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45937</v>
          </cell>
          <cell r="DP156">
            <v>45932</v>
          </cell>
          <cell r="DQ156"/>
          <cell r="DR156">
            <v>45928</v>
          </cell>
          <cell r="DS156">
            <v>45935</v>
          </cell>
          <cell r="DT156">
            <v>45936</v>
          </cell>
          <cell r="DU156">
            <v>45936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>รอART</v>
          </cell>
          <cell r="EG156"/>
          <cell r="EH156"/>
          <cell r="EI156"/>
        </row>
        <row r="157">
          <cell r="B157" t="str">
            <v>ใบรับคำสั่งซื้อ</v>
          </cell>
          <cell r="C157">
            <v>45916</v>
          </cell>
          <cell r="E157" t="str">
            <v>บจก.ซันฟีด</v>
          </cell>
          <cell r="F157" t="str">
            <v>915 พี</v>
          </cell>
          <cell r="G157">
            <v>20</v>
          </cell>
          <cell r="H157">
            <v>39</v>
          </cell>
          <cell r="I157" t="str">
            <v>ขาว</v>
          </cell>
          <cell r="J157"/>
          <cell r="L157">
            <v>84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45937</v>
          </cell>
          <cell r="Z157" t="str">
            <v xml:space="preserve">300กระสอบแบนเต็มใบ </v>
          </cell>
          <cell r="AA157">
            <v>7500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7500</v>
          </cell>
          <cell r="AM157"/>
          <cell r="AN157">
            <v>7875</v>
          </cell>
          <cell r="AO157" t="str">
            <v>WSWT2025850</v>
          </cell>
          <cell r="AQ157">
            <v>8486.7750000000015</v>
          </cell>
          <cell r="AR157">
            <v>8486.7750000000015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45937</v>
          </cell>
          <cell r="DP157">
            <v>45932</v>
          </cell>
          <cell r="DQ157"/>
          <cell r="DR157">
            <v>45928</v>
          </cell>
          <cell r="DS157">
            <v>45935</v>
          </cell>
          <cell r="DT157">
            <v>45936</v>
          </cell>
          <cell r="DU157">
            <v>45936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ใบรับคำสั่งซื้อ</v>
          </cell>
          <cell r="C158">
            <v>45916</v>
          </cell>
          <cell r="E158" t="str">
            <v>บจก.ซันฟีด</v>
          </cell>
          <cell r="F158">
            <v>21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45937</v>
          </cell>
          <cell r="Z158" t="str">
            <v xml:space="preserve">300กระสอบแบนเต็มใบ </v>
          </cell>
          <cell r="AA158">
            <v>2500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2500</v>
          </cell>
          <cell r="AM158"/>
          <cell r="AN158">
            <v>2625</v>
          </cell>
          <cell r="AO158" t="str">
            <v>WSWT2025850</v>
          </cell>
          <cell r="AQ158">
            <v>2828.9250000000002</v>
          </cell>
          <cell r="AR158">
            <v>2828.9250000000002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45937</v>
          </cell>
          <cell r="DP158">
            <v>45932</v>
          </cell>
          <cell r="DQ158"/>
          <cell r="DR158">
            <v>45928</v>
          </cell>
          <cell r="DS158">
            <v>45935</v>
          </cell>
          <cell r="DT158">
            <v>45936</v>
          </cell>
          <cell r="DU158">
            <v>45936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ใบรับคำสั่งซื้อ</v>
          </cell>
          <cell r="C159">
            <v>45916</v>
          </cell>
          <cell r="E159" t="str">
            <v>บจก.ซันฟีด</v>
          </cell>
          <cell r="F159" t="str">
            <v>ไอฟีดเป็ดไข่เบอร์ 5 เอ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45937</v>
          </cell>
          <cell r="Z159" t="str">
            <v xml:space="preserve">300กระสอบแบนเต็มใบ </v>
          </cell>
          <cell r="AA159">
            <v>2500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2500</v>
          </cell>
          <cell r="AM159"/>
          <cell r="AN159">
            <v>2625</v>
          </cell>
          <cell r="AO159" t="str">
            <v>WSWT2025850</v>
          </cell>
          <cell r="AQ159">
            <v>2689.2250000000004</v>
          </cell>
          <cell r="AR159">
            <v>2689.2250000000004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45937</v>
          </cell>
          <cell r="DP159">
            <v>45932</v>
          </cell>
          <cell r="DQ159"/>
          <cell r="DR159">
            <v>45928</v>
          </cell>
          <cell r="DS159">
            <v>45935</v>
          </cell>
          <cell r="DT159">
            <v>45936</v>
          </cell>
          <cell r="DU159">
            <v>45936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ใบรับคำสั่งซื้อ</v>
          </cell>
          <cell r="C160">
            <v>45916</v>
          </cell>
          <cell r="E160" t="str">
            <v>บจก.ซันฟีด</v>
          </cell>
          <cell r="F160" t="str">
            <v>915 เอ็ม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45939</v>
          </cell>
          <cell r="Z160" t="str">
            <v xml:space="preserve">300กระสอบแบนเต็มใบ 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WSWT2025850</v>
          </cell>
          <cell r="AQ160">
            <v>11315.7</v>
          </cell>
          <cell r="AR160">
            <v>11315.7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45939</v>
          </cell>
          <cell r="DP160">
            <v>45934</v>
          </cell>
          <cell r="DQ160"/>
          <cell r="DR160">
            <v>45930</v>
          </cell>
          <cell r="DS160">
            <v>45937</v>
          </cell>
          <cell r="DT160">
            <v>45938</v>
          </cell>
          <cell r="DU160">
            <v>45938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>รอART</v>
          </cell>
          <cell r="EG160"/>
          <cell r="EH160"/>
          <cell r="EI160"/>
        </row>
        <row r="161">
          <cell r="B161" t="str">
            <v>ใบรับคำสั่งซื้อ</v>
          </cell>
          <cell r="C161">
            <v>45916</v>
          </cell>
          <cell r="E161" t="str">
            <v>บจก.ซันฟีด</v>
          </cell>
          <cell r="F161" t="str">
            <v>915 เอ็ม</v>
          </cell>
          <cell r="G161">
            <v>20</v>
          </cell>
          <cell r="H161">
            <v>39</v>
          </cell>
          <cell r="I161" t="str">
            <v>ขาว</v>
          </cell>
          <cell r="J161"/>
          <cell r="L161">
            <v>84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45940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WSWT2025850</v>
          </cell>
          <cell r="AQ161">
            <v>5657.85</v>
          </cell>
          <cell r="AR161">
            <v>5657.85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45940</v>
          </cell>
          <cell r="DP161">
            <v>45935</v>
          </cell>
          <cell r="DQ161"/>
          <cell r="DR161">
            <v>45931</v>
          </cell>
          <cell r="DS161">
            <v>45938</v>
          </cell>
          <cell r="DT161">
            <v>45939</v>
          </cell>
          <cell r="DU161">
            <v>45939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>รอART</v>
          </cell>
          <cell r="EG161"/>
          <cell r="EH161"/>
          <cell r="EI161"/>
        </row>
        <row r="162">
          <cell r="B162" t="str">
            <v>ใบรับคำสั่งซื้อ</v>
          </cell>
          <cell r="C162">
            <v>45916</v>
          </cell>
          <cell r="E162" t="str">
            <v>บจก.ซันฟีด</v>
          </cell>
          <cell r="F162" t="str">
            <v>915 พี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45940</v>
          </cell>
          <cell r="Z162" t="str">
            <v xml:space="preserve">300กระสอบแบนเต็มใบ </v>
          </cell>
          <cell r="AA162">
            <v>7500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7500</v>
          </cell>
          <cell r="AM162"/>
          <cell r="AN162">
            <v>7875</v>
          </cell>
          <cell r="AO162" t="str">
            <v>WSWT2025850</v>
          </cell>
          <cell r="AQ162">
            <v>8486.7750000000015</v>
          </cell>
          <cell r="AR162">
            <v>8486.7750000000015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45940</v>
          </cell>
          <cell r="DP162">
            <v>45935</v>
          </cell>
          <cell r="DQ162"/>
          <cell r="DR162">
            <v>45931</v>
          </cell>
          <cell r="DS162">
            <v>45938</v>
          </cell>
          <cell r="DT162">
            <v>45939</v>
          </cell>
          <cell r="DU162">
            <v>45939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>รอART</v>
          </cell>
          <cell r="EG162"/>
          <cell r="EH162"/>
          <cell r="EI162"/>
        </row>
        <row r="163">
          <cell r="B163" t="str">
            <v>ใบรับคำสั่งซื้อ</v>
          </cell>
          <cell r="C163">
            <v>45916</v>
          </cell>
          <cell r="E163" t="str">
            <v>บจก.ซันฟีด</v>
          </cell>
          <cell r="F163" t="str">
            <v>915 เอ็ม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45945</v>
          </cell>
          <cell r="Z163" t="str">
            <v xml:space="preserve">300กระสอบแบนเต็มใบ </v>
          </cell>
          <cell r="AA163">
            <v>10000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10000</v>
          </cell>
          <cell r="AM163"/>
          <cell r="AN163">
            <v>10500</v>
          </cell>
          <cell r="AO163" t="str">
            <v>WSWT2025850</v>
          </cell>
          <cell r="AQ163">
            <v>11315.7</v>
          </cell>
          <cell r="AR163">
            <v>11315.7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45945</v>
          </cell>
          <cell r="DP163">
            <v>45940</v>
          </cell>
          <cell r="DQ163"/>
          <cell r="DR163">
            <v>45936</v>
          </cell>
          <cell r="DS163">
            <v>45943</v>
          </cell>
          <cell r="DT163">
            <v>45944</v>
          </cell>
          <cell r="DU163">
            <v>45944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>รอART</v>
          </cell>
          <cell r="EG163"/>
          <cell r="EH163"/>
          <cell r="EI163"/>
        </row>
        <row r="164">
          <cell r="B164" t="str">
            <v>ใบรับคำสั่งซื้อ</v>
          </cell>
          <cell r="C164">
            <v>45916</v>
          </cell>
          <cell r="E164" t="str">
            <v>บจก.ซันฟีด</v>
          </cell>
          <cell r="F164" t="str">
            <v>915 พี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45945</v>
          </cell>
          <cell r="Z164" t="str">
            <v xml:space="preserve">300กระสอบแบนเต็มใบ </v>
          </cell>
          <cell r="AA164">
            <v>7500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7500</v>
          </cell>
          <cell r="AM164"/>
          <cell r="AN164">
            <v>7875</v>
          </cell>
          <cell r="AO164" t="str">
            <v>WSWT2025850</v>
          </cell>
          <cell r="AQ164">
            <v>8486.7750000000015</v>
          </cell>
          <cell r="AR164">
            <v>8486.7750000000015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45945</v>
          </cell>
          <cell r="DP164">
            <v>45940</v>
          </cell>
          <cell r="DQ164"/>
          <cell r="DR164">
            <v>45936</v>
          </cell>
          <cell r="DS164">
            <v>45943</v>
          </cell>
          <cell r="DT164">
            <v>45944</v>
          </cell>
          <cell r="DU164">
            <v>45944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>รอART</v>
          </cell>
          <cell r="EG164"/>
          <cell r="EH164"/>
          <cell r="EI164"/>
        </row>
        <row r="165">
          <cell r="B165" t="str">
            <v>ใบรับคำสั่งซื้อ</v>
          </cell>
          <cell r="C165">
            <v>45916</v>
          </cell>
          <cell r="E165" t="str">
            <v>บจก.ซันฟีด</v>
          </cell>
          <cell r="F165">
            <v>932</v>
          </cell>
          <cell r="G165">
            <v>20</v>
          </cell>
          <cell r="H165">
            <v>38</v>
          </cell>
          <cell r="I165" t="str">
            <v>ขาว</v>
          </cell>
          <cell r="J165"/>
          <cell r="L165">
            <v>82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45945</v>
          </cell>
          <cell r="Z165" t="str">
            <v xml:space="preserve">300กระสอบแบนเต็มใบ </v>
          </cell>
          <cell r="AA165">
            <v>2500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2500</v>
          </cell>
          <cell r="AM165"/>
          <cell r="AN165">
            <v>2625</v>
          </cell>
          <cell r="AO165" t="str">
            <v>WSWT2025850</v>
          </cell>
          <cell r="AQ165">
            <v>2759.0749999999998</v>
          </cell>
          <cell r="AR165">
            <v>2759.0749999999998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45945</v>
          </cell>
          <cell r="DP165">
            <v>45940</v>
          </cell>
          <cell r="DQ165"/>
          <cell r="DR165">
            <v>45936</v>
          </cell>
          <cell r="DS165">
            <v>45943</v>
          </cell>
          <cell r="DT165">
            <v>45944</v>
          </cell>
          <cell r="DU165">
            <v>45944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>รอART</v>
          </cell>
          <cell r="EG165"/>
          <cell r="EH165"/>
          <cell r="EI165"/>
        </row>
        <row r="166">
          <cell r="B166" t="str">
            <v>ใบรับคำสั่งซื้อ</v>
          </cell>
          <cell r="C166">
            <v>45916</v>
          </cell>
          <cell r="E166" t="str">
            <v>บจก.ซันฟีด</v>
          </cell>
          <cell r="F166">
            <v>21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45946</v>
          </cell>
          <cell r="Z166" t="str">
            <v xml:space="preserve">300กระสอบแบนเต็มใบ </v>
          </cell>
          <cell r="AA166">
            <v>2500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2500</v>
          </cell>
          <cell r="AM166"/>
          <cell r="AN166">
            <v>2625</v>
          </cell>
          <cell r="AO166" t="str">
            <v>WSWT2025850</v>
          </cell>
          <cell r="AQ166">
            <v>2828.9250000000002</v>
          </cell>
          <cell r="AR166">
            <v>2828.9250000000002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45946</v>
          </cell>
          <cell r="DP166">
            <v>45941</v>
          </cell>
          <cell r="DQ166"/>
          <cell r="DR166">
            <v>45937</v>
          </cell>
          <cell r="DS166">
            <v>45944</v>
          </cell>
          <cell r="DT166">
            <v>45945</v>
          </cell>
          <cell r="DU166">
            <v>45945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>รอART</v>
          </cell>
          <cell r="EG166"/>
          <cell r="EH166"/>
          <cell r="EI166"/>
        </row>
        <row r="167">
          <cell r="B167" t="str">
            <v>ใบรับคำสั่งซื้อ</v>
          </cell>
          <cell r="C167">
            <v>45916</v>
          </cell>
          <cell r="E167" t="str">
            <v>บจก.ซันฟีด</v>
          </cell>
          <cell r="F167" t="str">
            <v>ไก่ไข่เบอร์ 5 เอ็ม</v>
          </cell>
          <cell r="G167">
            <v>20</v>
          </cell>
          <cell r="H167">
            <v>39</v>
          </cell>
          <cell r="I167" t="str">
            <v>ขาว</v>
          </cell>
          <cell r="J167"/>
          <cell r="L167">
            <v>84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45946</v>
          </cell>
          <cell r="Z167" t="str">
            <v xml:space="preserve">300กระสอบแบนเต็มใบ 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WSWT2025850</v>
          </cell>
          <cell r="AQ167">
            <v>5657.85</v>
          </cell>
          <cell r="AR167">
            <v>5657.85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45946</v>
          </cell>
          <cell r="DP167">
            <v>45941</v>
          </cell>
          <cell r="DQ167"/>
          <cell r="DR167">
            <v>45937</v>
          </cell>
          <cell r="DS167">
            <v>45944</v>
          </cell>
          <cell r="DT167">
            <v>45945</v>
          </cell>
          <cell r="DU167">
            <v>45945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>รอART</v>
          </cell>
          <cell r="EG167"/>
          <cell r="EH167"/>
          <cell r="EI167"/>
        </row>
        <row r="168">
          <cell r="B168" t="str">
            <v>ใบรับคำสั่งซื้อ</v>
          </cell>
          <cell r="C168">
            <v>45916</v>
          </cell>
          <cell r="E168" t="str">
            <v>บจก.ซันฟีด</v>
          </cell>
          <cell r="F168" t="str">
            <v>935 เอ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45946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WSWT2025850</v>
          </cell>
          <cell r="AQ168">
            <v>5378.4500000000007</v>
          </cell>
          <cell r="AR168">
            <v>5378.4500000000007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45946</v>
          </cell>
          <cell r="DP168">
            <v>45941</v>
          </cell>
          <cell r="DQ168"/>
          <cell r="DR168">
            <v>45937</v>
          </cell>
          <cell r="DS168">
            <v>45944</v>
          </cell>
          <cell r="DT168">
            <v>45945</v>
          </cell>
          <cell r="DU168">
            <v>45945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>รอART</v>
          </cell>
          <cell r="EG168"/>
          <cell r="EH168"/>
          <cell r="EI168"/>
        </row>
        <row r="169">
          <cell r="B169" t="str">
            <v>ใบรับคำสั่งซื้อ</v>
          </cell>
          <cell r="C169">
            <v>45916</v>
          </cell>
          <cell r="E169" t="str">
            <v>บจก.ซันฟีด</v>
          </cell>
          <cell r="F169" t="str">
            <v>แถบเขียว</v>
          </cell>
          <cell r="G169">
            <v>20</v>
          </cell>
          <cell r="H169">
            <v>38</v>
          </cell>
          <cell r="I169" t="str">
            <v>ขาว</v>
          </cell>
          <cell r="J169"/>
          <cell r="L169">
            <v>82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45947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WSWT2025850</v>
          </cell>
          <cell r="AQ169">
            <v>5518.15</v>
          </cell>
          <cell r="AR169">
            <v>5518.15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45947</v>
          </cell>
          <cell r="DP169">
            <v>45942</v>
          </cell>
          <cell r="DQ169"/>
          <cell r="DR169">
            <v>45938</v>
          </cell>
          <cell r="DS169">
            <v>45945</v>
          </cell>
          <cell r="DT169">
            <v>45946</v>
          </cell>
          <cell r="DU169">
            <v>45946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>รอART</v>
          </cell>
          <cell r="EG169"/>
          <cell r="EH169"/>
          <cell r="EI169"/>
        </row>
        <row r="170">
          <cell r="B170" t="str">
            <v>ใบรับคำสั่งซื้อ</v>
          </cell>
          <cell r="C170">
            <v>45916</v>
          </cell>
          <cell r="E170" t="str">
            <v>บจก.ซันฟีด</v>
          </cell>
          <cell r="F170" t="str">
            <v>915 เอ็ม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45947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WSWT2025850</v>
          </cell>
          <cell r="AQ170">
            <v>5657.85</v>
          </cell>
          <cell r="AR170">
            <v>5657.85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45947</v>
          </cell>
          <cell r="DP170">
            <v>45942</v>
          </cell>
          <cell r="DQ170"/>
          <cell r="DR170">
            <v>45938</v>
          </cell>
          <cell r="DS170">
            <v>45945</v>
          </cell>
          <cell r="DT170">
            <v>45946</v>
          </cell>
          <cell r="DU170">
            <v>45946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>รอART</v>
          </cell>
          <cell r="EG170"/>
          <cell r="EH170"/>
          <cell r="EI170"/>
        </row>
        <row r="171">
          <cell r="B171" t="str">
            <v>ใบรับคำสั่งซื้อ</v>
          </cell>
          <cell r="C171">
            <v>45916</v>
          </cell>
          <cell r="E171" t="str">
            <v>บจก.ซันฟีด</v>
          </cell>
          <cell r="F171" t="str">
            <v>915 พี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45947</v>
          </cell>
          <cell r="Z171" t="str">
            <v xml:space="preserve">300กระสอบแบนเต็มใบ 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5000</v>
          </cell>
          <cell r="AM171"/>
          <cell r="AN171">
            <v>5250</v>
          </cell>
          <cell r="AO171" t="str">
            <v>WSWT2025850</v>
          </cell>
          <cell r="AQ171">
            <v>5657.85</v>
          </cell>
          <cell r="AR171">
            <v>5657.85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45947</v>
          </cell>
          <cell r="DP171">
            <v>45942</v>
          </cell>
          <cell r="DQ171"/>
          <cell r="DR171">
            <v>45938</v>
          </cell>
          <cell r="DS171">
            <v>45945</v>
          </cell>
          <cell r="DT171">
            <v>45946</v>
          </cell>
          <cell r="DU171">
            <v>45946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>รอART</v>
          </cell>
          <cell r="EG171"/>
          <cell r="EH171"/>
          <cell r="EI171"/>
        </row>
        <row r="172">
          <cell r="B172" t="str">
            <v>ใบรับคำสั่งซื้อ</v>
          </cell>
          <cell r="C172">
            <v>45916</v>
          </cell>
          <cell r="E172" t="str">
            <v>บจก.ซันฟีด</v>
          </cell>
          <cell r="F172" t="str">
            <v>952 เอส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45947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2500</v>
          </cell>
          <cell r="AM172"/>
          <cell r="AN172">
            <v>2625</v>
          </cell>
          <cell r="AO172" t="str">
            <v>WSWT2025850</v>
          </cell>
          <cell r="AQ172">
            <v>2828.9250000000002</v>
          </cell>
          <cell r="AR172">
            <v>2828.9250000000002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45947</v>
          </cell>
          <cell r="DP172">
            <v>45942</v>
          </cell>
          <cell r="DQ172"/>
          <cell r="DR172">
            <v>45938</v>
          </cell>
          <cell r="DS172">
            <v>45945</v>
          </cell>
          <cell r="DT172">
            <v>45946</v>
          </cell>
          <cell r="DU172">
            <v>45946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>รอART</v>
          </cell>
          <cell r="EG172"/>
          <cell r="EH172"/>
          <cell r="EI172"/>
        </row>
        <row r="173">
          <cell r="B173" t="str">
            <v>ใบรับคำสั่งซื้อ</v>
          </cell>
          <cell r="C173">
            <v>45916</v>
          </cell>
          <cell r="E173" t="str">
            <v>บจก.ซันฟีด</v>
          </cell>
          <cell r="F173">
            <v>935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45947</v>
          </cell>
          <cell r="Z173" t="str">
            <v xml:space="preserve">300กระสอบแบนเต็มใบ 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10000</v>
          </cell>
          <cell r="AM173"/>
          <cell r="AN173">
            <v>10500</v>
          </cell>
          <cell r="AO173" t="str">
            <v>WSWT2025850</v>
          </cell>
          <cell r="AQ173">
            <v>10756.900000000001</v>
          </cell>
          <cell r="AR173">
            <v>0</v>
          </cell>
          <cell r="AS173">
            <v>10756.900000000001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847.40467777777781</v>
          </cell>
          <cell r="DL173" t="str">
            <v>P7</v>
          </cell>
          <cell r="DM173">
            <v>2</v>
          </cell>
          <cell r="DN173">
            <v>45947</v>
          </cell>
          <cell r="DP173">
            <v>45942</v>
          </cell>
          <cell r="DQ173"/>
          <cell r="DR173">
            <v>45938</v>
          </cell>
          <cell r="DS173">
            <v>45945</v>
          </cell>
          <cell r="DT173">
            <v>45946</v>
          </cell>
          <cell r="DU173">
            <v>45946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>รอART</v>
          </cell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45916</v>
          </cell>
          <cell r="E174" t="str">
            <v>บจก.ซันฟีด</v>
          </cell>
          <cell r="F174" t="str">
            <v>935 แอล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45947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WSWT2025850</v>
          </cell>
          <cell r="AQ174">
            <v>5378.4500000000007</v>
          </cell>
          <cell r="AR174">
            <v>0</v>
          </cell>
          <cell r="AS174">
            <v>5378.4500000000007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423.7023388888889</v>
          </cell>
          <cell r="DL174" t="str">
            <v>P7</v>
          </cell>
          <cell r="DM174">
            <v>2</v>
          </cell>
          <cell r="DN174">
            <v>45947</v>
          </cell>
          <cell r="DP174">
            <v>45942</v>
          </cell>
          <cell r="DQ174"/>
          <cell r="DR174">
            <v>45938</v>
          </cell>
          <cell r="DS174">
            <v>45945</v>
          </cell>
          <cell r="DT174">
            <v>45946</v>
          </cell>
          <cell r="DU174">
            <v>45946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>รอART</v>
          </cell>
          <cell r="EG174"/>
          <cell r="EH174"/>
          <cell r="EI174"/>
        </row>
        <row r="175">
          <cell r="B175" t="str">
            <v>ใบรับคำสั่งซื้อ</v>
          </cell>
          <cell r="C175">
            <v>45916</v>
          </cell>
          <cell r="E175" t="str">
            <v>บจก.ซันฟีด</v>
          </cell>
          <cell r="F175" t="str">
            <v>935 เอ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45947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WSWT2025850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423.7023388888889</v>
          </cell>
          <cell r="DL175" t="str">
            <v>P7</v>
          </cell>
          <cell r="DM175">
            <v>2</v>
          </cell>
          <cell r="DN175">
            <v>45947</v>
          </cell>
          <cell r="DP175">
            <v>45942</v>
          </cell>
          <cell r="DQ175"/>
          <cell r="DR175">
            <v>45938</v>
          </cell>
          <cell r="DS175">
            <v>45945</v>
          </cell>
          <cell r="DT175">
            <v>45946</v>
          </cell>
          <cell r="DU175">
            <v>45946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>รอART</v>
          </cell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45916</v>
          </cell>
          <cell r="E176" t="str">
            <v>บจก.ซันฟีด</v>
          </cell>
          <cell r="F176" t="str">
            <v>915 เอ็ม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45950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5657.85</v>
          </cell>
          <cell r="AR176">
            <v>0</v>
          </cell>
          <cell r="AS176">
            <v>5657.85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445.71285000000012</v>
          </cell>
          <cell r="DL176" t="str">
            <v>P7</v>
          </cell>
          <cell r="DM176">
            <v>2</v>
          </cell>
          <cell r="DN176">
            <v>45950</v>
          </cell>
          <cell r="DP176">
            <v>45945</v>
          </cell>
          <cell r="DQ176"/>
          <cell r="DR176">
            <v>45941</v>
          </cell>
          <cell r="DS176">
            <v>45948</v>
          </cell>
          <cell r="DT176">
            <v>45949</v>
          </cell>
          <cell r="DU176">
            <v>45949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>รอART</v>
          </cell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45916</v>
          </cell>
          <cell r="E177" t="str">
            <v>บจก.ซันฟีด</v>
          </cell>
          <cell r="F177">
            <v>931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45950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5657.85</v>
          </cell>
          <cell r="AR177">
            <v>0</v>
          </cell>
          <cell r="AS177">
            <v>5657.85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445.71285000000012</v>
          </cell>
          <cell r="DL177" t="str">
            <v>P7</v>
          </cell>
          <cell r="DM177">
            <v>2</v>
          </cell>
          <cell r="DN177">
            <v>45950</v>
          </cell>
          <cell r="DP177">
            <v>45945</v>
          </cell>
          <cell r="DQ177"/>
          <cell r="DR177">
            <v>45941</v>
          </cell>
          <cell r="DS177">
            <v>45948</v>
          </cell>
          <cell r="DT177">
            <v>45949</v>
          </cell>
          <cell r="DU177">
            <v>45949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>รอART</v>
          </cell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45916</v>
          </cell>
          <cell r="E178" t="str">
            <v>บจก.ซันฟีด</v>
          </cell>
          <cell r="F178" t="str">
            <v>953 เอส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45950</v>
          </cell>
          <cell r="Z178" t="str">
            <v xml:space="preserve">300กระสอบแบนเต็มใบ </v>
          </cell>
          <cell r="AA178">
            <v>2500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2500</v>
          </cell>
          <cell r="AM178"/>
          <cell r="AN178">
            <v>2625</v>
          </cell>
          <cell r="AO178" t="str">
            <v>WSWT2025850</v>
          </cell>
          <cell r="AQ178">
            <v>2828.9250000000002</v>
          </cell>
          <cell r="AR178">
            <v>0</v>
          </cell>
          <cell r="AS178">
            <v>2828.9250000000002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222.85642500000006</v>
          </cell>
          <cell r="DL178" t="str">
            <v>P7</v>
          </cell>
          <cell r="DM178">
            <v>2</v>
          </cell>
          <cell r="DN178">
            <v>45950</v>
          </cell>
          <cell r="DP178">
            <v>45945</v>
          </cell>
          <cell r="DQ178"/>
          <cell r="DR178">
            <v>45941</v>
          </cell>
          <cell r="DS178">
            <v>45948</v>
          </cell>
          <cell r="DT178">
            <v>45949</v>
          </cell>
          <cell r="DU178">
            <v>45949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>รอART</v>
          </cell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45916</v>
          </cell>
          <cell r="E179" t="str">
            <v>บจก.ซันฟีด</v>
          </cell>
          <cell r="F179">
            <v>932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45950</v>
          </cell>
          <cell r="Z179" t="str">
            <v xml:space="preserve">300กระสอบแบนเต็มใบ </v>
          </cell>
          <cell r="AA179">
            <v>2500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2500</v>
          </cell>
          <cell r="AM179"/>
          <cell r="AN179">
            <v>2625</v>
          </cell>
          <cell r="AO179" t="str">
            <v>WSWT2025850</v>
          </cell>
          <cell r="AQ179">
            <v>2759.0749999999998</v>
          </cell>
          <cell r="AR179">
            <v>0</v>
          </cell>
          <cell r="AS179">
            <v>2759.0749999999998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217.3537972222222</v>
          </cell>
          <cell r="DL179" t="str">
            <v>P7</v>
          </cell>
          <cell r="DM179">
            <v>2</v>
          </cell>
          <cell r="DN179">
            <v>45950</v>
          </cell>
          <cell r="DP179">
            <v>45945</v>
          </cell>
          <cell r="DQ179"/>
          <cell r="DR179">
            <v>45941</v>
          </cell>
          <cell r="DS179">
            <v>45948</v>
          </cell>
          <cell r="DT179">
            <v>45949</v>
          </cell>
          <cell r="DU179">
            <v>45949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>รอART</v>
          </cell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45916</v>
          </cell>
          <cell r="E180" t="str">
            <v>บจก.ซันฟีด</v>
          </cell>
          <cell r="F180" t="str">
            <v>915 เอ็ม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45951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0</v>
          </cell>
          <cell r="AS180">
            <v>5657.85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445.71285000000012</v>
          </cell>
          <cell r="DL180" t="str">
            <v>P7</v>
          </cell>
          <cell r="DM180">
            <v>2</v>
          </cell>
          <cell r="DN180">
            <v>45951</v>
          </cell>
          <cell r="DP180">
            <v>45946</v>
          </cell>
          <cell r="DQ180"/>
          <cell r="DR180">
            <v>45942</v>
          </cell>
          <cell r="DS180">
            <v>45949</v>
          </cell>
          <cell r="DT180">
            <v>45950</v>
          </cell>
          <cell r="DU180">
            <v>45950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>รอART</v>
          </cell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45916</v>
          </cell>
          <cell r="E181" t="str">
            <v>บจก.ซันฟีด</v>
          </cell>
          <cell r="F181" t="str">
            <v>915 พี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45951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5657.85</v>
          </cell>
          <cell r="AR181">
            <v>0</v>
          </cell>
          <cell r="AS181">
            <v>5657.85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445.71285000000012</v>
          </cell>
          <cell r="DL181" t="str">
            <v>P7</v>
          </cell>
          <cell r="DM181">
            <v>2</v>
          </cell>
          <cell r="DN181">
            <v>45951</v>
          </cell>
          <cell r="DP181">
            <v>45946</v>
          </cell>
          <cell r="DQ181"/>
          <cell r="DR181">
            <v>45942</v>
          </cell>
          <cell r="DS181">
            <v>45949</v>
          </cell>
          <cell r="DT181">
            <v>45950</v>
          </cell>
          <cell r="DU181">
            <v>45950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>รอART</v>
          </cell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45916</v>
          </cell>
          <cell r="E182" t="str">
            <v>บจก.ซันฟีด</v>
          </cell>
          <cell r="F182" t="str">
            <v>ไก่เนื้อ สระบุรี2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45951</v>
          </cell>
          <cell r="Z182" t="str">
            <v xml:space="preserve">300กระสอบแบนเต็มใบ </v>
          </cell>
          <cell r="AA182">
            <v>2500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2500</v>
          </cell>
          <cell r="AM182"/>
          <cell r="AN182">
            <v>2625</v>
          </cell>
          <cell r="AO182" t="str">
            <v>WSWT2025850</v>
          </cell>
          <cell r="AQ182">
            <v>2828.9250000000002</v>
          </cell>
          <cell r="AR182">
            <v>0</v>
          </cell>
          <cell r="AS182">
            <v>2828.9250000000002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222.85642500000006</v>
          </cell>
          <cell r="DL182" t="str">
            <v>P7</v>
          </cell>
          <cell r="DM182">
            <v>2</v>
          </cell>
          <cell r="DN182">
            <v>45951</v>
          </cell>
          <cell r="DP182">
            <v>45946</v>
          </cell>
          <cell r="DQ182"/>
          <cell r="DR182">
            <v>45942</v>
          </cell>
          <cell r="DS182">
            <v>45949</v>
          </cell>
          <cell r="DT182">
            <v>45950</v>
          </cell>
          <cell r="DU182">
            <v>45950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>รอART</v>
          </cell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45916</v>
          </cell>
          <cell r="E183" t="str">
            <v>บจก.ซันฟีด</v>
          </cell>
          <cell r="F183">
            <v>935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45951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45951</v>
          </cell>
          <cell r="DP183">
            <v>45946</v>
          </cell>
          <cell r="DQ183"/>
          <cell r="DR183">
            <v>45942</v>
          </cell>
          <cell r="DS183">
            <v>45949</v>
          </cell>
          <cell r="DT183">
            <v>45950</v>
          </cell>
          <cell r="DU183">
            <v>45950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>รอART</v>
          </cell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45916</v>
          </cell>
          <cell r="E184" t="str">
            <v>บจก.ซันฟีด</v>
          </cell>
          <cell r="F184" t="str">
            <v>935 แอล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45951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45951</v>
          </cell>
          <cell r="DP184">
            <v>45946</v>
          </cell>
          <cell r="DQ184"/>
          <cell r="DR184">
            <v>45942</v>
          </cell>
          <cell r="DS184">
            <v>45949</v>
          </cell>
          <cell r="DT184">
            <v>45950</v>
          </cell>
          <cell r="DU184">
            <v>45950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>รอART</v>
          </cell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45916</v>
          </cell>
          <cell r="E185" t="str">
            <v>บจก.ซันฟีด</v>
          </cell>
          <cell r="F185" t="str">
            <v>935 เอ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45951</v>
          </cell>
          <cell r="Z185" t="str">
            <v xml:space="preserve">300กระสอบแบนเต็มใบ 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/>
          <cell r="AN185">
            <v>10500</v>
          </cell>
          <cell r="AO185" t="str">
            <v>WSWT2025850</v>
          </cell>
          <cell r="AQ185">
            <v>10756.900000000001</v>
          </cell>
          <cell r="AR185">
            <v>0</v>
          </cell>
          <cell r="AS185">
            <v>10756.900000000001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847.40467777777781</v>
          </cell>
          <cell r="DL185" t="str">
            <v>P7</v>
          </cell>
          <cell r="DM185">
            <v>2</v>
          </cell>
          <cell r="DN185">
            <v>45951</v>
          </cell>
          <cell r="DP185">
            <v>45946</v>
          </cell>
          <cell r="DQ185"/>
          <cell r="DR185">
            <v>45942</v>
          </cell>
          <cell r="DS185">
            <v>45949</v>
          </cell>
          <cell r="DT185">
            <v>45950</v>
          </cell>
          <cell r="DU185">
            <v>45950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>รอART</v>
          </cell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45916</v>
          </cell>
          <cell r="E186" t="str">
            <v>บจก.ซันฟีด</v>
          </cell>
          <cell r="F186" t="str">
            <v>915 เอ็ม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45952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45952</v>
          </cell>
          <cell r="DP186">
            <v>45947</v>
          </cell>
          <cell r="DQ186"/>
          <cell r="DR186">
            <v>45943</v>
          </cell>
          <cell r="DS186">
            <v>45950</v>
          </cell>
          <cell r="DT186">
            <v>45951</v>
          </cell>
          <cell r="DU186">
            <v>45951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>รอART</v>
          </cell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45916</v>
          </cell>
          <cell r="E187" t="str">
            <v>บจก.ซันฟีด</v>
          </cell>
          <cell r="F187">
            <v>21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45952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2500</v>
          </cell>
          <cell r="AM187"/>
          <cell r="AN187">
            <v>2625</v>
          </cell>
          <cell r="AO187" t="str">
            <v>WSWT2025850</v>
          </cell>
          <cell r="AQ187">
            <v>2828.9250000000002</v>
          </cell>
          <cell r="AR187">
            <v>0</v>
          </cell>
          <cell r="AS187">
            <v>2828.9250000000002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222.85642500000006</v>
          </cell>
          <cell r="DL187" t="str">
            <v>P7</v>
          </cell>
          <cell r="DM187">
            <v>2</v>
          </cell>
          <cell r="DN187">
            <v>45952</v>
          </cell>
          <cell r="DP187">
            <v>45947</v>
          </cell>
          <cell r="DQ187"/>
          <cell r="DR187">
            <v>45943</v>
          </cell>
          <cell r="DS187">
            <v>45950</v>
          </cell>
          <cell r="DT187">
            <v>45951</v>
          </cell>
          <cell r="DU187">
            <v>45951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>รอART</v>
          </cell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45916</v>
          </cell>
          <cell r="E188" t="str">
            <v>บจก.ซันฟีด</v>
          </cell>
          <cell r="F188" t="str">
            <v>952 เอส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45952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2500</v>
          </cell>
          <cell r="AM188"/>
          <cell r="AN188">
            <v>2625</v>
          </cell>
          <cell r="AO188" t="str">
            <v>WSWT2025850</v>
          </cell>
          <cell r="AQ188">
            <v>2828.9250000000002</v>
          </cell>
          <cell r="AR188">
            <v>0</v>
          </cell>
          <cell r="AS188">
            <v>2828.9250000000002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222.85642500000006</v>
          </cell>
          <cell r="DL188" t="str">
            <v>P7</v>
          </cell>
          <cell r="DM188">
            <v>2</v>
          </cell>
          <cell r="DN188">
            <v>45952</v>
          </cell>
          <cell r="DP188">
            <v>45947</v>
          </cell>
          <cell r="DQ188"/>
          <cell r="DR188">
            <v>45943</v>
          </cell>
          <cell r="DS188">
            <v>45950</v>
          </cell>
          <cell r="DT188">
            <v>45951</v>
          </cell>
          <cell r="DU188">
            <v>45951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>รอART</v>
          </cell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45916</v>
          </cell>
          <cell r="E189" t="str">
            <v>บจก.ซันฟีด</v>
          </cell>
          <cell r="F189" t="str">
            <v>ไก่ไข่เบอร์ 5 เอ็ม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45952</v>
          </cell>
          <cell r="Z189" t="str">
            <v xml:space="preserve">300กระสอบแบนเต็มใบ </v>
          </cell>
          <cell r="AA189">
            <v>2500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2500</v>
          </cell>
          <cell r="AM189"/>
          <cell r="AN189">
            <v>2625</v>
          </cell>
          <cell r="AO189" t="str">
            <v>WSWT2025850</v>
          </cell>
          <cell r="AQ189">
            <v>2828.9250000000002</v>
          </cell>
          <cell r="AR189">
            <v>0</v>
          </cell>
          <cell r="AS189">
            <v>2828.9250000000002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222.85642500000006</v>
          </cell>
          <cell r="DL189" t="str">
            <v>P7</v>
          </cell>
          <cell r="DM189">
            <v>2</v>
          </cell>
          <cell r="DN189">
            <v>45952</v>
          </cell>
          <cell r="DP189">
            <v>45947</v>
          </cell>
          <cell r="DQ189"/>
          <cell r="DR189">
            <v>45943</v>
          </cell>
          <cell r="DS189">
            <v>45950</v>
          </cell>
          <cell r="DT189">
            <v>45951</v>
          </cell>
          <cell r="DU189">
            <v>45951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>รอART</v>
          </cell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45916</v>
          </cell>
          <cell r="E190" t="str">
            <v>บจก.ซันฟีด</v>
          </cell>
          <cell r="F190" t="str">
            <v>แถบส้ม</v>
          </cell>
          <cell r="G190">
            <v>20</v>
          </cell>
          <cell r="H190">
            <v>38</v>
          </cell>
          <cell r="I190" t="str">
            <v>ขาว</v>
          </cell>
          <cell r="J190"/>
          <cell r="L190">
            <v>82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45954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WSWT2025850</v>
          </cell>
          <cell r="AQ190">
            <v>5518.15</v>
          </cell>
          <cell r="AR190">
            <v>0</v>
          </cell>
          <cell r="AS190">
            <v>5518.15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434.7075944444444</v>
          </cell>
          <cell r="DL190" t="str">
            <v>P7</v>
          </cell>
          <cell r="DM190">
            <v>2</v>
          </cell>
          <cell r="DN190">
            <v>45954</v>
          </cell>
          <cell r="DP190">
            <v>45949</v>
          </cell>
          <cell r="DQ190"/>
          <cell r="DR190">
            <v>45945</v>
          </cell>
          <cell r="DS190">
            <v>45952</v>
          </cell>
          <cell r="DT190">
            <v>45953</v>
          </cell>
          <cell r="DU190">
            <v>45953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>รอART</v>
          </cell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45916</v>
          </cell>
          <cell r="E191" t="str">
            <v>บจก.ซันฟีด</v>
          </cell>
          <cell r="F191" t="str">
            <v>915 เอ็ม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45954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5657.85</v>
          </cell>
          <cell r="AR191">
            <v>0</v>
          </cell>
          <cell r="AS191">
            <v>5657.85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445.71285000000012</v>
          </cell>
          <cell r="DL191" t="str">
            <v>P7</v>
          </cell>
          <cell r="DM191">
            <v>2</v>
          </cell>
          <cell r="DN191">
            <v>45954</v>
          </cell>
          <cell r="DP191">
            <v>45949</v>
          </cell>
          <cell r="DQ191"/>
          <cell r="DR191">
            <v>45945</v>
          </cell>
          <cell r="DS191">
            <v>45952</v>
          </cell>
          <cell r="DT191">
            <v>45953</v>
          </cell>
          <cell r="DU191">
            <v>45953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>รอART</v>
          </cell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45916</v>
          </cell>
          <cell r="E192" t="str">
            <v>บจก.ซันฟีด</v>
          </cell>
          <cell r="F192" t="str">
            <v>915 พี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45954</v>
          </cell>
          <cell r="Z192" t="str">
            <v xml:space="preserve">300กระสอบแบนเต็มใบ </v>
          </cell>
          <cell r="AA192">
            <v>7500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7500</v>
          </cell>
          <cell r="AM192"/>
          <cell r="AN192">
            <v>7875</v>
          </cell>
          <cell r="AO192" t="str">
            <v>WSWT2025850</v>
          </cell>
          <cell r="AQ192">
            <v>8486.7750000000015</v>
          </cell>
          <cell r="AR192">
            <v>0</v>
          </cell>
          <cell r="AS192">
            <v>8486.7750000000015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668.56927500000018</v>
          </cell>
          <cell r="DL192" t="str">
            <v>P7</v>
          </cell>
          <cell r="DM192">
            <v>2</v>
          </cell>
          <cell r="DN192">
            <v>45954</v>
          </cell>
          <cell r="DP192">
            <v>45949</v>
          </cell>
          <cell r="DQ192"/>
          <cell r="DR192">
            <v>45945</v>
          </cell>
          <cell r="DS192">
            <v>45952</v>
          </cell>
          <cell r="DT192">
            <v>45953</v>
          </cell>
          <cell r="DU192">
            <v>45953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>รอART</v>
          </cell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45916</v>
          </cell>
          <cell r="E193" t="str">
            <v>บจก.ซันฟีด</v>
          </cell>
          <cell r="F193" t="str">
            <v>ไก่เนื้อ สระบุรี1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45954</v>
          </cell>
          <cell r="Z193" t="str">
            <v xml:space="preserve">300กระสอบแบนเต็มใบ </v>
          </cell>
          <cell r="AA193">
            <v>2500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2500</v>
          </cell>
          <cell r="AM193"/>
          <cell r="AN193">
            <v>2625</v>
          </cell>
          <cell r="AO193" t="str">
            <v>WSWT2025850</v>
          </cell>
          <cell r="AQ193">
            <v>2828.9250000000002</v>
          </cell>
          <cell r="AR193">
            <v>0</v>
          </cell>
          <cell r="AS193">
            <v>2828.9250000000002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222.85642500000006</v>
          </cell>
          <cell r="DL193" t="str">
            <v>P7</v>
          </cell>
          <cell r="DM193">
            <v>2</v>
          </cell>
          <cell r="DN193">
            <v>45954</v>
          </cell>
          <cell r="DP193">
            <v>45949</v>
          </cell>
          <cell r="DQ193"/>
          <cell r="DR193">
            <v>45945</v>
          </cell>
          <cell r="DS193">
            <v>45952</v>
          </cell>
          <cell r="DT193">
            <v>45953</v>
          </cell>
          <cell r="DU193">
            <v>45953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>รอART</v>
          </cell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45916</v>
          </cell>
          <cell r="E194" t="str">
            <v>บจก.ซันฟีด</v>
          </cell>
          <cell r="F194">
            <v>935</v>
          </cell>
          <cell r="G194">
            <v>20</v>
          </cell>
          <cell r="H194">
            <v>37</v>
          </cell>
          <cell r="I194" t="str">
            <v>ขาว</v>
          </cell>
          <cell r="J194"/>
          <cell r="L194">
            <v>80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45954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5378.4500000000007</v>
          </cell>
          <cell r="AR194">
            <v>0</v>
          </cell>
          <cell r="AS194">
            <v>5378.4500000000007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423.7023388888889</v>
          </cell>
          <cell r="DL194" t="str">
            <v>P7</v>
          </cell>
          <cell r="DM194">
            <v>2</v>
          </cell>
          <cell r="DN194">
            <v>45954</v>
          </cell>
          <cell r="DP194">
            <v>45949</v>
          </cell>
          <cell r="DQ194"/>
          <cell r="DR194">
            <v>45945</v>
          </cell>
          <cell r="DS194">
            <v>45952</v>
          </cell>
          <cell r="DT194">
            <v>45953</v>
          </cell>
          <cell r="DU194">
            <v>45953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>รอART</v>
          </cell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45916</v>
          </cell>
          <cell r="E195" t="str">
            <v>บจก.ซันฟีด</v>
          </cell>
          <cell r="F195" t="str">
            <v>935 เอ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45954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5378.4500000000007</v>
          </cell>
          <cell r="AR195">
            <v>0</v>
          </cell>
          <cell r="AS195">
            <v>5378.4500000000007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423.7023388888889</v>
          </cell>
          <cell r="DL195" t="str">
            <v>P7</v>
          </cell>
          <cell r="DM195">
            <v>2</v>
          </cell>
          <cell r="DN195">
            <v>45954</v>
          </cell>
          <cell r="DP195">
            <v>45949</v>
          </cell>
          <cell r="DQ195"/>
          <cell r="DR195">
            <v>45945</v>
          </cell>
          <cell r="DS195">
            <v>45952</v>
          </cell>
          <cell r="DT195">
            <v>45953</v>
          </cell>
          <cell r="DU195">
            <v>45953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>รอART</v>
          </cell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45916</v>
          </cell>
          <cell r="E196" t="str">
            <v>บจก.ซันฟีด</v>
          </cell>
          <cell r="F196" t="str">
            <v>915 เอ็ม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45957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5657.85</v>
          </cell>
          <cell r="AR196">
            <v>0</v>
          </cell>
          <cell r="AS196">
            <v>5657.85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445.71285000000012</v>
          </cell>
          <cell r="DL196" t="str">
            <v>P7</v>
          </cell>
          <cell r="DM196">
            <v>2</v>
          </cell>
          <cell r="DN196">
            <v>45957</v>
          </cell>
          <cell r="DP196">
            <v>45952</v>
          </cell>
          <cell r="DQ196"/>
          <cell r="DR196">
            <v>45948</v>
          </cell>
          <cell r="DS196">
            <v>45955</v>
          </cell>
          <cell r="DT196">
            <v>45956</v>
          </cell>
          <cell r="DU196">
            <v>45956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>รอART</v>
          </cell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45916</v>
          </cell>
          <cell r="E197" t="str">
            <v>บจก.ซันฟีด</v>
          </cell>
          <cell r="F197">
            <v>935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45957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WSWT2025850</v>
          </cell>
          <cell r="AQ197">
            <v>5378.4500000000007</v>
          </cell>
          <cell r="AR197">
            <v>0</v>
          </cell>
          <cell r="AS197">
            <v>5378.4500000000007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423.7023388888889</v>
          </cell>
          <cell r="DL197" t="str">
            <v>P7</v>
          </cell>
          <cell r="DM197">
            <v>2</v>
          </cell>
          <cell r="DN197">
            <v>45957</v>
          </cell>
          <cell r="DP197">
            <v>45952</v>
          </cell>
          <cell r="DQ197"/>
          <cell r="DR197">
            <v>45948</v>
          </cell>
          <cell r="DS197">
            <v>45955</v>
          </cell>
          <cell r="DT197">
            <v>45956</v>
          </cell>
          <cell r="DU197">
            <v>45956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>รอART</v>
          </cell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45916</v>
          </cell>
          <cell r="E198" t="str">
            <v>บจก.ซันฟีด</v>
          </cell>
          <cell r="F198" t="str">
            <v>935 แอล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45957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5000</v>
          </cell>
          <cell r="AM198"/>
          <cell r="AN198">
            <v>5250</v>
          </cell>
          <cell r="AO198" t="str">
            <v>WSWT2025850</v>
          </cell>
          <cell r="AQ198">
            <v>5378.4500000000007</v>
          </cell>
          <cell r="AR198">
            <v>0</v>
          </cell>
          <cell r="AS198">
            <v>5378.4500000000007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423.7023388888889</v>
          </cell>
          <cell r="DL198" t="str">
            <v>P7</v>
          </cell>
          <cell r="DM198">
            <v>2</v>
          </cell>
          <cell r="DN198">
            <v>45957</v>
          </cell>
          <cell r="DP198">
            <v>45952</v>
          </cell>
          <cell r="DQ198"/>
          <cell r="DR198">
            <v>45948</v>
          </cell>
          <cell r="DS198">
            <v>45955</v>
          </cell>
          <cell r="DT198">
            <v>45956</v>
          </cell>
          <cell r="DU198">
            <v>45956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45916</v>
          </cell>
          <cell r="E199" t="str">
            <v>บจก.ซันฟีด</v>
          </cell>
          <cell r="F199" t="str">
            <v>935 เอ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45957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WSWT2025850</v>
          </cell>
          <cell r="AQ199">
            <v>5378.4500000000007</v>
          </cell>
          <cell r="AR199">
            <v>0</v>
          </cell>
          <cell r="AS199">
            <v>5378.4500000000007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423.7023388888889</v>
          </cell>
          <cell r="DL199" t="str">
            <v>P7</v>
          </cell>
          <cell r="DM199">
            <v>2</v>
          </cell>
          <cell r="DN199">
            <v>45957</v>
          </cell>
          <cell r="DP199">
            <v>45952</v>
          </cell>
          <cell r="DQ199"/>
          <cell r="DR199">
            <v>45948</v>
          </cell>
          <cell r="DS199">
            <v>45955</v>
          </cell>
          <cell r="DT199">
            <v>45956</v>
          </cell>
          <cell r="DU199">
            <v>45956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>รอART</v>
          </cell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45916</v>
          </cell>
          <cell r="E200" t="str">
            <v>บจก.ซันฟีด</v>
          </cell>
          <cell r="F200" t="str">
            <v>954 แอล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45958</v>
          </cell>
          <cell r="Z200" t="str">
            <v xml:space="preserve">300กระสอบแบนเต็มใบ </v>
          </cell>
          <cell r="AA200">
            <v>2500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2500</v>
          </cell>
          <cell r="AM200"/>
          <cell r="AN200">
            <v>2625</v>
          </cell>
          <cell r="AO200" t="str">
            <v>WSWT2025850</v>
          </cell>
          <cell r="AQ200">
            <v>2828.9250000000002</v>
          </cell>
          <cell r="AR200">
            <v>2828.9250000000002</v>
          </cell>
          <cell r="AS200">
            <v>0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0</v>
          </cell>
          <cell r="DL200" t="str">
            <v>P7</v>
          </cell>
          <cell r="DM200">
            <v>2</v>
          </cell>
          <cell r="DN200">
            <v>45958</v>
          </cell>
          <cell r="DP200">
            <v>45953</v>
          </cell>
          <cell r="DQ200"/>
          <cell r="DR200">
            <v>45949</v>
          </cell>
          <cell r="DS200">
            <v>45956</v>
          </cell>
          <cell r="DT200">
            <v>45957</v>
          </cell>
          <cell r="DU200">
            <v>45957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45916</v>
          </cell>
          <cell r="E201" t="str">
            <v>บจก.ซันฟีด</v>
          </cell>
          <cell r="F201" t="str">
            <v>915 พี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45958</v>
          </cell>
          <cell r="Z201" t="str">
            <v xml:space="preserve">300กระสอบแบนเต็มใบ </v>
          </cell>
          <cell r="AA201">
            <v>7500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7500</v>
          </cell>
          <cell r="AM201"/>
          <cell r="AN201">
            <v>7875</v>
          </cell>
          <cell r="AO201" t="str">
            <v>WSWT2025850</v>
          </cell>
          <cell r="AQ201">
            <v>8486.7750000000015</v>
          </cell>
          <cell r="AR201">
            <v>0</v>
          </cell>
          <cell r="AS201">
            <v>8486.7750000000015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668.56927500000018</v>
          </cell>
          <cell r="DL201" t="str">
            <v>P7</v>
          </cell>
          <cell r="DM201">
            <v>2</v>
          </cell>
          <cell r="DN201">
            <v>45958</v>
          </cell>
          <cell r="DP201">
            <v>45953</v>
          </cell>
          <cell r="DQ201"/>
          <cell r="DR201">
            <v>45949</v>
          </cell>
          <cell r="DS201">
            <v>45956</v>
          </cell>
          <cell r="DT201">
            <v>45957</v>
          </cell>
          <cell r="DU201">
            <v>45957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>รอART</v>
          </cell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45916</v>
          </cell>
          <cell r="E202" t="str">
            <v>บจก.ซันฟีด</v>
          </cell>
          <cell r="F202">
            <v>21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45958</v>
          </cell>
          <cell r="Z202" t="str">
            <v xml:space="preserve">300กระสอบแบนเต็มใบ </v>
          </cell>
          <cell r="AA202">
            <v>2500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2500</v>
          </cell>
          <cell r="AM202"/>
          <cell r="AN202">
            <v>2625</v>
          </cell>
          <cell r="AO202" t="str">
            <v>WSWT2025850</v>
          </cell>
          <cell r="AQ202">
            <v>2828.9250000000002</v>
          </cell>
          <cell r="AR202">
            <v>0</v>
          </cell>
          <cell r="AS202">
            <v>2828.9250000000002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222.85642500000006</v>
          </cell>
          <cell r="DL202" t="str">
            <v>P7</v>
          </cell>
          <cell r="DM202">
            <v>2</v>
          </cell>
          <cell r="DN202">
            <v>45958</v>
          </cell>
          <cell r="DP202">
            <v>45953</v>
          </cell>
          <cell r="DQ202"/>
          <cell r="DR202">
            <v>45949</v>
          </cell>
          <cell r="DS202">
            <v>45956</v>
          </cell>
          <cell r="DT202">
            <v>45957</v>
          </cell>
          <cell r="DU202">
            <v>45957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>รอART</v>
          </cell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45916</v>
          </cell>
          <cell r="E203" t="str">
            <v>บจก.ซันฟีด</v>
          </cell>
          <cell r="F203">
            <v>932</v>
          </cell>
          <cell r="G203">
            <v>20</v>
          </cell>
          <cell r="H203">
            <v>38</v>
          </cell>
          <cell r="I203" t="str">
            <v>ขาว</v>
          </cell>
          <cell r="J203"/>
          <cell r="L203">
            <v>82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45958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5518.15</v>
          </cell>
          <cell r="AR203">
            <v>0</v>
          </cell>
          <cell r="AS203">
            <v>5518.15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434.7075944444444</v>
          </cell>
          <cell r="DL203" t="str">
            <v>P7</v>
          </cell>
          <cell r="DM203">
            <v>2</v>
          </cell>
          <cell r="DN203">
            <v>45958</v>
          </cell>
          <cell r="DP203">
            <v>45953</v>
          </cell>
          <cell r="DQ203"/>
          <cell r="DR203">
            <v>45949</v>
          </cell>
          <cell r="DS203">
            <v>45956</v>
          </cell>
          <cell r="DT203">
            <v>45957</v>
          </cell>
          <cell r="DU203">
            <v>45957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>รอART</v>
          </cell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45916</v>
          </cell>
          <cell r="E204" t="str">
            <v>บจก.ซันฟีด</v>
          </cell>
          <cell r="F204">
            <v>959</v>
          </cell>
          <cell r="G204">
            <v>20</v>
          </cell>
          <cell r="H204">
            <v>38</v>
          </cell>
          <cell r="I204" t="str">
            <v>ขาว</v>
          </cell>
          <cell r="J204"/>
          <cell r="L204">
            <v>82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45958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5518.15</v>
          </cell>
          <cell r="AR204">
            <v>0</v>
          </cell>
          <cell r="AS204">
            <v>5518.15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434.7075944444444</v>
          </cell>
          <cell r="DL204" t="str">
            <v>P7</v>
          </cell>
          <cell r="DM204">
            <v>2</v>
          </cell>
          <cell r="DN204">
            <v>45958</v>
          </cell>
          <cell r="DP204">
            <v>45953</v>
          </cell>
          <cell r="DQ204"/>
          <cell r="DR204">
            <v>45949</v>
          </cell>
          <cell r="DS204">
            <v>45956</v>
          </cell>
          <cell r="DT204">
            <v>45957</v>
          </cell>
          <cell r="DU204">
            <v>45957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>รอART</v>
          </cell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45916</v>
          </cell>
          <cell r="E205" t="str">
            <v>บจก.ซันฟีด</v>
          </cell>
          <cell r="F205" t="str">
            <v>ไก่ไข่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45959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5657.85</v>
          </cell>
          <cell r="AR205">
            <v>0</v>
          </cell>
          <cell r="AS205">
            <v>5657.85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445.71285000000012</v>
          </cell>
          <cell r="DL205" t="str">
            <v>P7</v>
          </cell>
          <cell r="DM205">
            <v>2</v>
          </cell>
          <cell r="DN205">
            <v>45959</v>
          </cell>
          <cell r="DP205">
            <v>45954</v>
          </cell>
          <cell r="DQ205"/>
          <cell r="DR205">
            <v>45950</v>
          </cell>
          <cell r="DS205">
            <v>45957</v>
          </cell>
          <cell r="DT205">
            <v>45958</v>
          </cell>
          <cell r="DU205">
            <v>45958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>รอART</v>
          </cell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45916</v>
          </cell>
          <cell r="E206" t="str">
            <v>บจก.ซันฟีด</v>
          </cell>
          <cell r="F206" t="str">
            <v>915 เอ็ม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45959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/>
          <cell r="AN206">
            <v>5250</v>
          </cell>
          <cell r="AO206" t="str">
            <v>WSWT2025850</v>
          </cell>
          <cell r="AQ206">
            <v>5657.85</v>
          </cell>
          <cell r="AR206">
            <v>0</v>
          </cell>
          <cell r="AS206">
            <v>5657.85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445.71285000000012</v>
          </cell>
          <cell r="DL206" t="str">
            <v>P7</v>
          </cell>
          <cell r="DM206">
            <v>2</v>
          </cell>
          <cell r="DN206">
            <v>45959</v>
          </cell>
          <cell r="DP206">
            <v>45954</v>
          </cell>
          <cell r="DQ206"/>
          <cell r="DR206">
            <v>45950</v>
          </cell>
          <cell r="DS206">
            <v>45957</v>
          </cell>
          <cell r="DT206">
            <v>45958</v>
          </cell>
          <cell r="DU206">
            <v>45958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>รอART</v>
          </cell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45916</v>
          </cell>
          <cell r="E207" t="str">
            <v>บจก.ซันฟีด</v>
          </cell>
          <cell r="F207">
            <v>931</v>
          </cell>
          <cell r="G207">
            <v>20</v>
          </cell>
          <cell r="H207">
            <v>39</v>
          </cell>
          <cell r="I207" t="str">
            <v>ขาว</v>
          </cell>
          <cell r="J207"/>
          <cell r="L207">
            <v>84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45959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5657.85</v>
          </cell>
          <cell r="AR207">
            <v>0</v>
          </cell>
          <cell r="AS207">
            <v>5657.85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445.71285000000012</v>
          </cell>
          <cell r="DL207" t="str">
            <v>P7</v>
          </cell>
          <cell r="DM207">
            <v>2</v>
          </cell>
          <cell r="DN207">
            <v>45959</v>
          </cell>
          <cell r="DP207">
            <v>45954</v>
          </cell>
          <cell r="DQ207"/>
          <cell r="DR207">
            <v>45950</v>
          </cell>
          <cell r="DS207">
            <v>45957</v>
          </cell>
          <cell r="DT207">
            <v>45958</v>
          </cell>
          <cell r="DU207">
            <v>45958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>รอART</v>
          </cell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45916</v>
          </cell>
          <cell r="E208" t="str">
            <v>บจก.ซันฟีด</v>
          </cell>
          <cell r="F208" t="str">
            <v>952 เอส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45959</v>
          </cell>
          <cell r="Z208" t="str">
            <v xml:space="preserve">300กระสอบแบนเต็มใบ </v>
          </cell>
          <cell r="AA208">
            <v>2500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2500</v>
          </cell>
          <cell r="AM208"/>
          <cell r="AN208">
            <v>2625</v>
          </cell>
          <cell r="AO208" t="str">
            <v>WSWT2025850</v>
          </cell>
          <cell r="AQ208">
            <v>2828.9250000000002</v>
          </cell>
          <cell r="AR208">
            <v>0</v>
          </cell>
          <cell r="AS208">
            <v>2828.9250000000002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222.85642500000006</v>
          </cell>
          <cell r="DL208" t="str">
            <v>P7</v>
          </cell>
          <cell r="DM208">
            <v>2</v>
          </cell>
          <cell r="DN208">
            <v>45959</v>
          </cell>
          <cell r="DP208">
            <v>45954</v>
          </cell>
          <cell r="DQ208"/>
          <cell r="DR208">
            <v>45950</v>
          </cell>
          <cell r="DS208">
            <v>45957</v>
          </cell>
          <cell r="DT208">
            <v>45958</v>
          </cell>
          <cell r="DU208">
            <v>45958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>รอART</v>
          </cell>
          <cell r="EG208"/>
          <cell r="EH208"/>
          <cell r="EI208"/>
        </row>
        <row r="209">
          <cell r="B209" t="str">
            <v>ใบรับคำสั่งซื้อ</v>
          </cell>
          <cell r="C209">
            <v>45916</v>
          </cell>
          <cell r="E209" t="str">
            <v>บจก.ซันฟีด</v>
          </cell>
          <cell r="F209" t="str">
            <v>ไก่เนื้อ สระบุรี1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45959</v>
          </cell>
          <cell r="Z209" t="str">
            <v xml:space="preserve">300กระสอบแบนเต็มใบ </v>
          </cell>
          <cell r="AA209">
            <v>2500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2500</v>
          </cell>
          <cell r="AM209"/>
          <cell r="AN209">
            <v>2625</v>
          </cell>
          <cell r="AO209" t="str">
            <v>WSWT2025850</v>
          </cell>
          <cell r="AQ209">
            <v>2828.9250000000002</v>
          </cell>
          <cell r="AR209">
            <v>0</v>
          </cell>
          <cell r="AS209">
            <v>2828.9250000000002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222.85642500000006</v>
          </cell>
          <cell r="DL209" t="str">
            <v>P7</v>
          </cell>
          <cell r="DM209">
            <v>2</v>
          </cell>
          <cell r="DN209">
            <v>45959</v>
          </cell>
          <cell r="DP209">
            <v>45954</v>
          </cell>
          <cell r="DQ209"/>
          <cell r="DR209">
            <v>45950</v>
          </cell>
          <cell r="DS209">
            <v>45957</v>
          </cell>
          <cell r="DT209">
            <v>45958</v>
          </cell>
          <cell r="DU209">
            <v>45958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>รอART</v>
          </cell>
          <cell r="EG209"/>
          <cell r="EH209"/>
          <cell r="EI209"/>
        </row>
        <row r="210">
          <cell r="B210" t="str">
            <v>ใบรับคำสั่งซื้อ</v>
          </cell>
          <cell r="C210">
            <v>45916</v>
          </cell>
          <cell r="E210" t="str">
            <v>บจก.ซันฟีด</v>
          </cell>
          <cell r="F210" t="str">
            <v>ไก่เนื้อ สระบุรี2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45959</v>
          </cell>
          <cell r="Z210" t="str">
            <v xml:space="preserve">300กระสอบแบนเต็มใบ </v>
          </cell>
          <cell r="AA210">
            <v>2500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2500</v>
          </cell>
          <cell r="AM210"/>
          <cell r="AN210">
            <v>2625</v>
          </cell>
          <cell r="AO210" t="str">
            <v>WSWT2025850</v>
          </cell>
          <cell r="AQ210">
            <v>2828.9250000000002</v>
          </cell>
          <cell r="AR210">
            <v>0</v>
          </cell>
          <cell r="AS210">
            <v>2828.9250000000002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222.85642500000006</v>
          </cell>
          <cell r="DL210" t="str">
            <v>P7</v>
          </cell>
          <cell r="DM210">
            <v>2</v>
          </cell>
          <cell r="DN210">
            <v>45959</v>
          </cell>
          <cell r="DP210">
            <v>45954</v>
          </cell>
          <cell r="DQ210"/>
          <cell r="DR210">
            <v>45950</v>
          </cell>
          <cell r="DS210">
            <v>45957</v>
          </cell>
          <cell r="DT210">
            <v>45958</v>
          </cell>
          <cell r="DU210">
            <v>45958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>รอART</v>
          </cell>
          <cell r="EG210"/>
          <cell r="EH210"/>
          <cell r="EI210"/>
        </row>
        <row r="211">
          <cell r="B211" t="str">
            <v>ใบรับคำสั่งซื้อ</v>
          </cell>
          <cell r="C211">
            <v>45916</v>
          </cell>
          <cell r="E211" t="str">
            <v>บจก.ซันฟีด</v>
          </cell>
          <cell r="F211" t="str">
            <v>ไก่ไข่เบอร์ 5 เอ็ม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45959</v>
          </cell>
          <cell r="Z211" t="str">
            <v xml:space="preserve">300กระสอบแบนเต็มใบ </v>
          </cell>
          <cell r="AA211">
            <v>2500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2500</v>
          </cell>
          <cell r="AM211"/>
          <cell r="AN211">
            <v>2625</v>
          </cell>
          <cell r="AO211" t="str">
            <v>WSWT2025850</v>
          </cell>
          <cell r="AQ211">
            <v>2828.9250000000002</v>
          </cell>
          <cell r="AR211">
            <v>0</v>
          </cell>
          <cell r="AS211">
            <v>2828.9250000000002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222.85642500000006</v>
          </cell>
          <cell r="DL211" t="str">
            <v>P7</v>
          </cell>
          <cell r="DM211">
            <v>2</v>
          </cell>
          <cell r="DN211">
            <v>45959</v>
          </cell>
          <cell r="DP211">
            <v>45954</v>
          </cell>
          <cell r="DQ211"/>
          <cell r="DR211">
            <v>45950</v>
          </cell>
          <cell r="DS211">
            <v>45957</v>
          </cell>
          <cell r="DT211">
            <v>45958</v>
          </cell>
          <cell r="DU211">
            <v>45958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>รอART</v>
          </cell>
          <cell r="EG211"/>
          <cell r="EH211"/>
          <cell r="EI211"/>
        </row>
        <row r="212">
          <cell r="B212" t="str">
            <v>ใบรับคำสั่งซื้อ</v>
          </cell>
          <cell r="C212">
            <v>45916</v>
          </cell>
          <cell r="E212" t="str">
            <v>บจก.ซันฟีด</v>
          </cell>
          <cell r="F212" t="str">
            <v>935 เอ</v>
          </cell>
          <cell r="G212">
            <v>20</v>
          </cell>
          <cell r="H212">
            <v>37</v>
          </cell>
          <cell r="I212" t="str">
            <v>ขาว</v>
          </cell>
          <cell r="J212"/>
          <cell r="L212">
            <v>80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45959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10000</v>
          </cell>
          <cell r="AM212"/>
          <cell r="AN212">
            <v>10500</v>
          </cell>
          <cell r="AO212" t="str">
            <v>WSWT2025850</v>
          </cell>
          <cell r="AQ212">
            <v>10756.900000000001</v>
          </cell>
          <cell r="AR212">
            <v>0</v>
          </cell>
          <cell r="AS212">
            <v>10756.900000000001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847.40467777777781</v>
          </cell>
          <cell r="DL212" t="str">
            <v>P7</v>
          </cell>
          <cell r="DM212">
            <v>2</v>
          </cell>
          <cell r="DN212">
            <v>45959</v>
          </cell>
          <cell r="DP212">
            <v>45954</v>
          </cell>
          <cell r="DQ212"/>
          <cell r="DR212">
            <v>45950</v>
          </cell>
          <cell r="DS212">
            <v>45957</v>
          </cell>
          <cell r="DT212">
            <v>45958</v>
          </cell>
          <cell r="DU212">
            <v>45958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>รอART</v>
          </cell>
          <cell r="EG212"/>
          <cell r="EH212"/>
          <cell r="EI212"/>
        </row>
        <row r="213">
          <cell r="B213" t="str">
            <v>ใบรับคำสั่งซื้อ</v>
          </cell>
          <cell r="C213">
            <v>45916</v>
          </cell>
          <cell r="E213" t="str">
            <v>บจก.ซันฟีด</v>
          </cell>
          <cell r="F213">
            <v>935</v>
          </cell>
          <cell r="G213">
            <v>20</v>
          </cell>
          <cell r="H213">
            <v>37</v>
          </cell>
          <cell r="I213" t="str">
            <v>ขาว</v>
          </cell>
          <cell r="J213"/>
          <cell r="L213">
            <v>80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45960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10500</v>
          </cell>
          <cell r="AO213" t="str">
            <v>WSWT2025850</v>
          </cell>
          <cell r="AQ213">
            <v>10756.900000000001</v>
          </cell>
          <cell r="AR213">
            <v>0</v>
          </cell>
          <cell r="AS213">
            <v>10756.900000000001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847.40467777777781</v>
          </cell>
          <cell r="DL213" t="str">
            <v>P7</v>
          </cell>
          <cell r="DM213">
            <v>2</v>
          </cell>
          <cell r="DN213">
            <v>45960</v>
          </cell>
          <cell r="DP213">
            <v>45955</v>
          </cell>
          <cell r="DQ213"/>
          <cell r="DR213">
            <v>45951</v>
          </cell>
          <cell r="DS213">
            <v>45958</v>
          </cell>
          <cell r="DT213">
            <v>45959</v>
          </cell>
          <cell r="DU213">
            <v>45959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>รอART</v>
          </cell>
          <cell r="EG213"/>
          <cell r="EH213"/>
          <cell r="EI213"/>
        </row>
        <row r="214">
          <cell r="B214" t="str">
            <v>ใบรับคำสั่งซื้อ</v>
          </cell>
          <cell r="C214">
            <v>45916</v>
          </cell>
          <cell r="E214" t="str">
            <v>บจก.ซันฟีด</v>
          </cell>
          <cell r="F214" t="str">
            <v>935 แอล</v>
          </cell>
          <cell r="G214">
            <v>20</v>
          </cell>
          <cell r="H214">
            <v>37</v>
          </cell>
          <cell r="I214" t="str">
            <v>ขาว</v>
          </cell>
          <cell r="J214"/>
          <cell r="L214">
            <v>80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45960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/>
          <cell r="AN214">
            <v>5250</v>
          </cell>
          <cell r="AO214" t="str">
            <v>WSWT2025850</v>
          </cell>
          <cell r="AQ214">
            <v>5378.4500000000007</v>
          </cell>
          <cell r="AR214">
            <v>0</v>
          </cell>
          <cell r="AS214">
            <v>5378.4500000000007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423.7023388888889</v>
          </cell>
          <cell r="DL214" t="str">
            <v>P7</v>
          </cell>
          <cell r="DM214">
            <v>2</v>
          </cell>
          <cell r="DN214">
            <v>45960</v>
          </cell>
          <cell r="DP214">
            <v>45955</v>
          </cell>
          <cell r="DQ214"/>
          <cell r="DR214">
            <v>45951</v>
          </cell>
          <cell r="DS214">
            <v>45958</v>
          </cell>
          <cell r="DT214">
            <v>45959</v>
          </cell>
          <cell r="DU214">
            <v>45959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>รอART</v>
          </cell>
          <cell r="EG214"/>
          <cell r="EH214"/>
          <cell r="EI214"/>
        </row>
        <row r="215">
          <cell r="B215" t="str">
            <v>ใบรับคำสั่งซื้อ</v>
          </cell>
          <cell r="C215">
            <v>45916</v>
          </cell>
          <cell r="E215" t="str">
            <v>บจก.ซันฟีด</v>
          </cell>
          <cell r="F215" t="str">
            <v>แถบเขียว</v>
          </cell>
          <cell r="G215">
            <v>20</v>
          </cell>
          <cell r="H215">
            <v>38</v>
          </cell>
          <cell r="I215" t="str">
            <v>ขาว</v>
          </cell>
          <cell r="J215"/>
          <cell r="L215">
            <v>82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45961</v>
          </cell>
          <cell r="Z215" t="str">
            <v xml:space="preserve">300กระสอบแบนเต็มใบ </v>
          </cell>
          <cell r="AA215">
            <v>5000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5000</v>
          </cell>
          <cell r="AM215"/>
          <cell r="AN215">
            <v>5250</v>
          </cell>
          <cell r="AO215" t="str">
            <v>WSWT2025850</v>
          </cell>
          <cell r="AQ215">
            <v>5518.15</v>
          </cell>
          <cell r="AR215">
            <v>0</v>
          </cell>
          <cell r="AS215">
            <v>5518.15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434.7075944444444</v>
          </cell>
          <cell r="DL215" t="str">
            <v>P7</v>
          </cell>
          <cell r="DM215">
            <v>2</v>
          </cell>
          <cell r="DN215">
            <v>45961</v>
          </cell>
          <cell r="DP215">
            <v>45956</v>
          </cell>
          <cell r="DQ215"/>
          <cell r="DR215">
            <v>45952</v>
          </cell>
          <cell r="DS215">
            <v>45959</v>
          </cell>
          <cell r="DT215">
            <v>45960</v>
          </cell>
          <cell r="DU215">
            <v>45960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>รอART</v>
          </cell>
          <cell r="EG215"/>
          <cell r="EH215"/>
          <cell r="EI215"/>
        </row>
        <row r="216">
          <cell r="B216" t="str">
            <v>ใบรับคำสั่งซื้อ</v>
          </cell>
          <cell r="C216">
            <v>45916</v>
          </cell>
          <cell r="E216" t="str">
            <v>บจก.ซันฟีด</v>
          </cell>
          <cell r="F216" t="str">
            <v>915 เอ็ม</v>
          </cell>
          <cell r="G216">
            <v>20</v>
          </cell>
          <cell r="H216">
            <v>39</v>
          </cell>
          <cell r="I216" t="str">
            <v>ขาว</v>
          </cell>
          <cell r="J216"/>
          <cell r="L216">
            <v>84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45961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WSWT2025850</v>
          </cell>
          <cell r="AQ216">
            <v>5657.85</v>
          </cell>
          <cell r="AR216">
            <v>0</v>
          </cell>
          <cell r="AS216">
            <v>5657.85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445.71285000000012</v>
          </cell>
          <cell r="DL216" t="str">
            <v>P7</v>
          </cell>
          <cell r="DM216">
            <v>2</v>
          </cell>
          <cell r="DN216">
            <v>45961</v>
          </cell>
          <cell r="DP216">
            <v>45956</v>
          </cell>
          <cell r="DQ216"/>
          <cell r="DR216">
            <v>45952</v>
          </cell>
          <cell r="DS216">
            <v>45959</v>
          </cell>
          <cell r="DT216">
            <v>45960</v>
          </cell>
          <cell r="DU216">
            <v>45960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>รอART</v>
          </cell>
          <cell r="EG216"/>
          <cell r="EH216"/>
          <cell r="EI216"/>
        </row>
        <row r="217">
          <cell r="B217" t="str">
            <v>ใบรับคำสั่งซื้อ</v>
          </cell>
          <cell r="C217">
            <v>45916</v>
          </cell>
          <cell r="E217" t="str">
            <v>บจก.ซันฟีด</v>
          </cell>
          <cell r="F217" t="str">
            <v>915 พี</v>
          </cell>
          <cell r="G217">
            <v>20</v>
          </cell>
          <cell r="H217">
            <v>39</v>
          </cell>
          <cell r="I217" t="str">
            <v>ขาว</v>
          </cell>
          <cell r="J217"/>
          <cell r="L217">
            <v>84</v>
          </cell>
          <cell r="M217" t="str">
            <v>+</v>
          </cell>
          <cell r="N217"/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45961</v>
          </cell>
          <cell r="Z217" t="str">
            <v xml:space="preserve">300กระสอบแบนเต็มใบ </v>
          </cell>
          <cell r="AA217">
            <v>7500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7500</v>
          </cell>
          <cell r="AM217"/>
          <cell r="AN217">
            <v>7875</v>
          </cell>
          <cell r="AO217" t="str">
            <v>WSWT2025850</v>
          </cell>
          <cell r="AQ217">
            <v>8486.7750000000015</v>
          </cell>
          <cell r="AR217">
            <v>0</v>
          </cell>
          <cell r="AS217">
            <v>8486.7750000000015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668.56927500000018</v>
          </cell>
          <cell r="DL217" t="str">
            <v>P7</v>
          </cell>
          <cell r="DM217">
            <v>2</v>
          </cell>
          <cell r="DN217">
            <v>45961</v>
          </cell>
          <cell r="DP217">
            <v>45956</v>
          </cell>
          <cell r="DQ217"/>
          <cell r="DR217">
            <v>45952</v>
          </cell>
          <cell r="DS217">
            <v>45959</v>
          </cell>
          <cell r="DT217">
            <v>45960</v>
          </cell>
          <cell r="DU217">
            <v>45960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 t="str">
            <v>ใบรับคำสั่งซื้อ</v>
          </cell>
          <cell r="C218">
            <v>45916</v>
          </cell>
          <cell r="E218" t="str">
            <v>บจก.ซันฟีด</v>
          </cell>
          <cell r="F218" t="str">
            <v>953 เอส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45961</v>
          </cell>
          <cell r="Z218" t="str">
            <v xml:space="preserve">300กระสอบแบนเต็มใบ </v>
          </cell>
          <cell r="AA218">
            <v>2500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2500</v>
          </cell>
          <cell r="AM218"/>
          <cell r="AN218">
            <v>2625</v>
          </cell>
          <cell r="AO218" t="str">
            <v>WSWT2025850</v>
          </cell>
          <cell r="AQ218">
            <v>2828.9250000000002</v>
          </cell>
          <cell r="AR218">
            <v>0</v>
          </cell>
          <cell r="AS218">
            <v>2828.9250000000002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222.85642500000006</v>
          </cell>
          <cell r="DL218" t="str">
            <v>P7</v>
          </cell>
          <cell r="DM218">
            <v>2</v>
          </cell>
          <cell r="DN218">
            <v>45961</v>
          </cell>
          <cell r="DP218">
            <v>45956</v>
          </cell>
          <cell r="DQ218"/>
          <cell r="DR218">
            <v>45952</v>
          </cell>
          <cell r="DS218">
            <v>45959</v>
          </cell>
          <cell r="DT218">
            <v>45960</v>
          </cell>
          <cell r="DU218">
            <v>45960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 t="str">
            <v>ใบรับคำสั่งซื้อ</v>
          </cell>
          <cell r="C219">
            <v>45916</v>
          </cell>
          <cell r="E219" t="str">
            <v>บจก.ซันฟีด</v>
          </cell>
          <cell r="F219" t="str">
            <v>935 เอ</v>
          </cell>
          <cell r="G219">
            <v>20</v>
          </cell>
          <cell r="H219">
            <v>37</v>
          </cell>
          <cell r="I219" t="str">
            <v>ขาว</v>
          </cell>
          <cell r="J219"/>
          <cell r="L219">
            <v>80</v>
          </cell>
          <cell r="M219" t="str">
            <v>+</v>
          </cell>
          <cell r="N219"/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45961</v>
          </cell>
          <cell r="Z219" t="str">
            <v xml:space="preserve">300กระสอบแบนเต็มใบ </v>
          </cell>
          <cell r="AA219">
            <v>5000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5000</v>
          </cell>
          <cell r="AM219"/>
          <cell r="AN219">
            <v>5250</v>
          </cell>
          <cell r="AO219" t="str">
            <v>WSWT2025850</v>
          </cell>
          <cell r="AQ219">
            <v>5378.4500000000007</v>
          </cell>
          <cell r="AR219">
            <v>0</v>
          </cell>
          <cell r="AS219">
            <v>5378.4500000000007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423.7023388888889</v>
          </cell>
          <cell r="DL219" t="str">
            <v>P7</v>
          </cell>
          <cell r="DM219">
            <v>2</v>
          </cell>
          <cell r="DN219">
            <v>45961</v>
          </cell>
          <cell r="DP219">
            <v>45956</v>
          </cell>
          <cell r="DQ219"/>
          <cell r="DR219">
            <v>45952</v>
          </cell>
          <cell r="DS219">
            <v>45959</v>
          </cell>
          <cell r="DT219">
            <v>45960</v>
          </cell>
          <cell r="DU219">
            <v>45960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>รอART</v>
          </cell>
          <cell r="EG219"/>
          <cell r="EH219"/>
          <cell r="EI219"/>
        </row>
        <row r="220">
          <cell r="B220" t="str">
            <v>ใบรับคำสั่งซื้อ</v>
          </cell>
          <cell r="C220">
            <v>45916</v>
          </cell>
          <cell r="E220" t="str">
            <v>บจก.ซันฟีด</v>
          </cell>
          <cell r="F220" t="str">
            <v>ไอฟีดเป็ดไข่เบอร์ 5 เอ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+</v>
          </cell>
          <cell r="N220"/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45961</v>
          </cell>
          <cell r="Z220" t="str">
            <v xml:space="preserve">300กระสอบแบนเต็มใบ </v>
          </cell>
          <cell r="AA220">
            <v>2500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2500</v>
          </cell>
          <cell r="AM220"/>
          <cell r="AN220">
            <v>2625</v>
          </cell>
          <cell r="AO220" t="str">
            <v>WSWT2025850</v>
          </cell>
          <cell r="AQ220">
            <v>2689.2250000000004</v>
          </cell>
          <cell r="AR220">
            <v>0</v>
          </cell>
          <cell r="AS220">
            <v>2689.2250000000004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211.85116944444445</v>
          </cell>
          <cell r="DL220" t="str">
            <v>P7</v>
          </cell>
          <cell r="DM220">
            <v>2</v>
          </cell>
          <cell r="DN220">
            <v>45961</v>
          </cell>
          <cell r="DP220">
            <v>45956</v>
          </cell>
          <cell r="DQ220"/>
          <cell r="DR220">
            <v>45952</v>
          </cell>
          <cell r="DS220">
            <v>45959</v>
          </cell>
          <cell r="DT220">
            <v>45960</v>
          </cell>
          <cell r="DU220">
            <v>45960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>รอART</v>
          </cell>
          <cell r="EG220"/>
          <cell r="EH220"/>
          <cell r="EI220"/>
        </row>
        <row r="221">
          <cell r="B221" t="str">
            <v>ประมาณการ</v>
          </cell>
          <cell r="C221" t="str">
            <v>ประมาณการ</v>
          </cell>
          <cell r="E221" t="str">
            <v>บจก.ซันฟีด</v>
          </cell>
          <cell r="F221" t="str">
            <v>รอแบบ</v>
          </cell>
          <cell r="G221">
            <v>20</v>
          </cell>
          <cell r="H221">
            <v>39</v>
          </cell>
          <cell r="I221" t="str">
            <v>ขาว</v>
          </cell>
          <cell r="J221"/>
          <cell r="L221">
            <v>84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 t="str">
            <v>รอแจ้ง</v>
          </cell>
          <cell r="Z221" t="str">
            <v xml:space="preserve">300กระสอบแบนเต็มใบ </v>
          </cell>
          <cell r="AA221">
            <v>1267500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1267500</v>
          </cell>
          <cell r="AM221"/>
          <cell r="AN221">
            <v>1330875</v>
          </cell>
          <cell r="AO221" t="str">
            <v>WSWT2025850</v>
          </cell>
          <cell r="AQ221">
            <v>1434264.9750000001</v>
          </cell>
          <cell r="AR221">
            <v>0</v>
          </cell>
          <cell r="AS221">
            <v>1434264.9750000001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112988.20747500002</v>
          </cell>
          <cell r="DL221" t="str">
            <v>P7</v>
          </cell>
          <cell r="DM221">
            <v>2</v>
          </cell>
          <cell r="DN221" t="str">
            <v>รอแจ้ง</v>
          </cell>
          <cell r="DP221" t="e">
            <v>#VALUE!</v>
          </cell>
          <cell r="DQ221"/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>รอART</v>
          </cell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20</v>
          </cell>
          <cell r="H222">
            <v>38</v>
          </cell>
          <cell r="I222"/>
          <cell r="J222"/>
          <cell r="L222">
            <v>82</v>
          </cell>
          <cell r="M222" t="str">
            <v>+</v>
          </cell>
          <cell r="N222">
            <v>2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WSWT2025850</v>
          </cell>
          <cell r="AQ222">
            <v>1803806.4000000001</v>
          </cell>
          <cell r="AR222">
            <v>118186.20000000003</v>
          </cell>
          <cell r="AS222">
            <v>1685620.2000000002</v>
          </cell>
          <cell r="AT222">
            <v>0</v>
          </cell>
          <cell r="AU222">
            <v>0</v>
          </cell>
          <cell r="BZ222" t="str">
            <v>WRWT200850/WRWT25800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20</v>
          </cell>
          <cell r="H223">
            <v>37</v>
          </cell>
          <cell r="I223"/>
          <cell r="J223"/>
          <cell r="L223">
            <v>82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WSWT2021750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WRWT200750/WRWT21750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 t="str">
            <v>MK68-001010</v>
          </cell>
          <cell r="C224">
            <v>45887</v>
          </cell>
          <cell r="E224" t="str">
            <v>บจก.อินเทคค์ โกลบอล</v>
          </cell>
          <cell r="F224" t="str">
            <v>เพอเฟคค์ 664HP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จับจีบ4"</v>
          </cell>
          <cell r="T224" t="str">
            <v>ไม่สวมถุงใน</v>
          </cell>
          <cell r="U224"/>
          <cell r="V224"/>
          <cell r="X224">
            <v>45926</v>
          </cell>
          <cell r="Z224" t="str">
            <v>มัด80 ใช้สายรัด</v>
          </cell>
          <cell r="AA224">
            <v>1360</v>
          </cell>
          <cell r="AB224">
            <v>0</v>
          </cell>
          <cell r="AC224">
            <v>0</v>
          </cell>
          <cell r="AD224">
            <v>0</v>
          </cell>
          <cell r="AG224" t="str">
            <v>2/9 9/9 16/9 19/9 23/9 26/9</v>
          </cell>
          <cell r="AI224" t="str">
            <v>ห้ามขาด-ห้ามเกิน</v>
          </cell>
          <cell r="AJ224">
            <v>0</v>
          </cell>
          <cell r="AL224">
            <v>1360</v>
          </cell>
          <cell r="AM224">
            <v>20056</v>
          </cell>
          <cell r="AN224">
            <v>0</v>
          </cell>
          <cell r="AO224" t="str">
            <v>WSWT2025800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0</v>
          </cell>
          <cell r="DL224" t="str">
            <v>P7</v>
          </cell>
          <cell r="DM224">
            <v>2</v>
          </cell>
          <cell r="DN224">
            <v>45926</v>
          </cell>
          <cell r="DP224">
            <v>45921</v>
          </cell>
          <cell r="DQ224"/>
          <cell r="DR224">
            <v>45917</v>
          </cell>
          <cell r="DS224">
            <v>45924</v>
          </cell>
          <cell r="DT224">
            <v>45925</v>
          </cell>
          <cell r="DU224">
            <v>45925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MK68-001110</v>
          </cell>
          <cell r="C225">
            <v>45912</v>
          </cell>
          <cell r="E225" t="str">
            <v>บจก.เคอรี่ฟลาวมิลล์</v>
          </cell>
          <cell r="F225" t="str">
            <v>ชามแดง 25กก</v>
          </cell>
          <cell r="G225">
            <v>20</v>
          </cell>
          <cell r="H225">
            <v>32</v>
          </cell>
          <cell r="I225" t="str">
            <v>ขาว</v>
          </cell>
          <cell r="J225"/>
          <cell r="L225">
            <v>72</v>
          </cell>
          <cell r="M225" t="str">
            <v>+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45927</v>
          </cell>
          <cell r="Z225" t="str">
            <v>ห่ออัดเบลแบน500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5000</v>
          </cell>
          <cell r="AM225"/>
          <cell r="AN225">
            <v>5250</v>
          </cell>
          <cell r="AO225" t="str">
            <v>WSWT2025800</v>
          </cell>
          <cell r="AQ225">
            <v>4679.9500000000007</v>
          </cell>
          <cell r="AR225">
            <v>4679.9500000000007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P7</v>
          </cell>
          <cell r="DM225">
            <v>2</v>
          </cell>
          <cell r="DN225">
            <v>45927</v>
          </cell>
          <cell r="DP225">
            <v>45922</v>
          </cell>
          <cell r="DQ225"/>
          <cell r="DR225">
            <v>45918</v>
          </cell>
          <cell r="DS225">
            <v>45925</v>
          </cell>
          <cell r="DT225">
            <v>45926</v>
          </cell>
          <cell r="DU225">
            <v>45926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/>
          <cell r="EG225"/>
          <cell r="EH225"/>
          <cell r="EI225"/>
        </row>
        <row r="226">
          <cell r="B226" t="str">
            <v>MK68-001115</v>
          </cell>
          <cell r="C226">
            <v>45915</v>
          </cell>
          <cell r="E226" t="str">
            <v>บจก.โรงสีข้าวธัญญาวัตน์</v>
          </cell>
          <cell r="F226" t="str">
            <v>ช้างจีนข้าวหอมชั้นดี(น้ำเงิน)(ถุงในเจาะรู)</v>
          </cell>
          <cell r="G226">
            <v>20</v>
          </cell>
          <cell r="H226">
            <v>32</v>
          </cell>
          <cell r="I226" t="str">
            <v>ขาว</v>
          </cell>
          <cell r="J226"/>
          <cell r="L226">
            <v>70</v>
          </cell>
          <cell r="M226" t="str">
            <v>±</v>
          </cell>
          <cell r="N226">
            <v>5</v>
          </cell>
          <cell r="R226" t="str">
            <v>บิด</v>
          </cell>
          <cell r="T226">
            <v>21</v>
          </cell>
          <cell r="U226">
            <v>35</v>
          </cell>
          <cell r="V226">
            <v>40</v>
          </cell>
          <cell r="X226">
            <v>45922</v>
          </cell>
          <cell r="Z226" t="str">
            <v>500กระสอบแบน</v>
          </cell>
          <cell r="AA226">
            <v>3000</v>
          </cell>
          <cell r="AB226">
            <v>54.399375071999998</v>
          </cell>
          <cell r="AC226">
            <v>0</v>
          </cell>
          <cell r="AD226">
            <v>54.399375071999998</v>
          </cell>
          <cell r="AG226" t="str">
            <v>20/9เย็น</v>
          </cell>
          <cell r="AI226"/>
          <cell r="AJ226">
            <v>0</v>
          </cell>
          <cell r="AL226">
            <v>3000</v>
          </cell>
          <cell r="AM226"/>
          <cell r="AN226">
            <v>3150</v>
          </cell>
          <cell r="AO226" t="str">
            <v>WSWT2025800</v>
          </cell>
          <cell r="AQ226">
            <v>2807.97</v>
          </cell>
          <cell r="AR226">
            <v>2807.97</v>
          </cell>
          <cell r="AS226">
            <v>0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0</v>
          </cell>
          <cell r="DL226" t="str">
            <v>P9</v>
          </cell>
          <cell r="DM226">
            <v>3</v>
          </cell>
          <cell r="DN226">
            <v>45922</v>
          </cell>
          <cell r="DP226">
            <v>45917</v>
          </cell>
          <cell r="DQ226"/>
          <cell r="DR226">
            <v>45912</v>
          </cell>
          <cell r="DS226">
            <v>45919</v>
          </cell>
          <cell r="DT226">
            <v>45920</v>
          </cell>
          <cell r="DU226">
            <v>45920</v>
          </cell>
          <cell r="DW226">
            <v>45921</v>
          </cell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>รอART</v>
          </cell>
          <cell r="EG226"/>
          <cell r="EH226"/>
          <cell r="EI226"/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บจก.อินเทคค์ โกลบอล</v>
          </cell>
          <cell r="F227" t="str">
            <v>รอแบบ</v>
          </cell>
          <cell r="G227">
            <v>20</v>
          </cell>
          <cell r="H227">
            <v>36</v>
          </cell>
          <cell r="I227" t="str">
            <v>ขาว</v>
          </cell>
          <cell r="J227"/>
          <cell r="L227">
            <v>78</v>
          </cell>
          <cell r="M227" t="str">
            <v>±</v>
          </cell>
          <cell r="N227">
            <v>5</v>
          </cell>
          <cell r="R227" t="str">
            <v>จับจีบ4"</v>
          </cell>
          <cell r="T227" t="str">
            <v>ไม่สวมถุงใน</v>
          </cell>
          <cell r="U227"/>
          <cell r="V227"/>
          <cell r="X227" t="str">
            <v>รอแจ้ง</v>
          </cell>
          <cell r="Z227" t="str">
            <v>มัด80 ใช้สายรัด</v>
          </cell>
          <cell r="AA227">
            <v>290000</v>
          </cell>
          <cell r="AB227">
            <v>0</v>
          </cell>
          <cell r="AC227">
            <v>0</v>
          </cell>
          <cell r="AD227">
            <v>0</v>
          </cell>
          <cell r="AG227"/>
          <cell r="AI227" t="str">
            <v>ห้ามขาด-ห้ามเกิน</v>
          </cell>
          <cell r="AJ227">
            <v>0</v>
          </cell>
          <cell r="AL227">
            <v>290000</v>
          </cell>
          <cell r="AM227">
            <v>0</v>
          </cell>
          <cell r="AN227">
            <v>304500</v>
          </cell>
          <cell r="AO227" t="str">
            <v>WSWT2025800</v>
          </cell>
          <cell r="AQ227">
            <v>303847.5</v>
          </cell>
          <cell r="AR227">
            <v>94149</v>
          </cell>
          <cell r="AS227">
            <v>209698.5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16030.285333333333</v>
          </cell>
          <cell r="DL227" t="str">
            <v>P7</v>
          </cell>
          <cell r="DM227">
            <v>2</v>
          </cell>
          <cell r="DN227" t="str">
            <v>รอแจ้ง</v>
          </cell>
          <cell r="DP227" t="e">
            <v>#VALUE!</v>
          </cell>
          <cell r="DQ227"/>
          <cell r="DR227" t="e">
            <v>#VALUE!</v>
          </cell>
          <cell r="DS227" t="e">
            <v>#VALUE!</v>
          </cell>
          <cell r="DT227" t="e">
            <v>#VALUE!</v>
          </cell>
          <cell r="DU227" t="e">
            <v>#VALUE!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20</v>
          </cell>
          <cell r="H228">
            <v>37</v>
          </cell>
          <cell r="I228"/>
          <cell r="J228"/>
          <cell r="L228">
            <v>80</v>
          </cell>
          <cell r="M228" t="str">
            <v>±</v>
          </cell>
          <cell r="N228">
            <v>3</v>
          </cell>
          <cell r="R228"/>
          <cell r="T228"/>
          <cell r="U228"/>
          <cell r="V228"/>
          <cell r="X228"/>
          <cell r="Z228"/>
          <cell r="AA228"/>
          <cell r="AB228">
            <v>0</v>
          </cell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WSWT2025800</v>
          </cell>
          <cell r="AQ228">
            <v>311335.42</v>
          </cell>
          <cell r="AR228">
            <v>101636.92</v>
          </cell>
          <cell r="AS228">
            <v>209698.5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>
            <v>0</v>
          </cell>
        </row>
        <row r="229">
          <cell r="B229">
            <v>0</v>
          </cell>
          <cell r="C229"/>
          <cell r="E229"/>
          <cell r="F229"/>
          <cell r="G229">
            <v>20</v>
          </cell>
          <cell r="H229">
            <v>34</v>
          </cell>
          <cell r="I229"/>
          <cell r="J229"/>
          <cell r="L229">
            <v>98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/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WSWT2021950UV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WRWT200950/WRWT21950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34</v>
          </cell>
          <cell r="I230"/>
          <cell r="J230"/>
          <cell r="L230">
            <v>95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WSWT2021900UV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WRWT200900/WRWT21900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>
            <v>0</v>
          </cell>
          <cell r="C231"/>
          <cell r="E231"/>
          <cell r="F231"/>
          <cell r="G231">
            <v>20</v>
          </cell>
          <cell r="H231">
            <v>34</v>
          </cell>
          <cell r="I231"/>
          <cell r="J231"/>
          <cell r="L231">
            <v>80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/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WSWT2021750UV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WRWT200750/WRWT21750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20</v>
          </cell>
          <cell r="H232">
            <v>34</v>
          </cell>
          <cell r="I232"/>
          <cell r="J232"/>
          <cell r="L232">
            <v>80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/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WSWT2021800UV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WRWT200800/WRWT21800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>
            <v>0</v>
          </cell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37</v>
          </cell>
          <cell r="I233" t="str">
            <v>ขาว</v>
          </cell>
          <cell r="J233"/>
          <cell r="L233">
            <v>70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/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WSWT2025700(1)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WRWT200800/WRWT25650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85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WSWT2021850UV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WRWT200850/WRWT21850</v>
          </cell>
          <cell r="CA234">
            <v>0</v>
          </cell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>
            <v>0</v>
          </cell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34</v>
          </cell>
          <cell r="I235"/>
          <cell r="J235"/>
          <cell r="L235">
            <v>80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WSWT2021750UV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WRWT200750/WRWT21750</v>
          </cell>
          <cell r="CA235">
            <v>0</v>
          </cell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>
            <v>0</v>
          </cell>
          <cell r="EI235"/>
        </row>
        <row r="236">
          <cell r="B236">
            <v>0</v>
          </cell>
          <cell r="C236"/>
          <cell r="E236"/>
          <cell r="F236"/>
          <cell r="G236">
            <v>21</v>
          </cell>
          <cell r="H236">
            <v>39</v>
          </cell>
          <cell r="I236"/>
          <cell r="J236"/>
          <cell r="L236">
            <v>78</v>
          </cell>
          <cell r="M236" t="str">
            <v>±</v>
          </cell>
          <cell r="N236">
            <v>3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WSWT2125700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WRWT210800/WRWT25650</v>
          </cell>
          <cell r="CA236">
            <v>0</v>
          </cell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>
            <v>0</v>
          </cell>
          <cell r="EI236"/>
        </row>
        <row r="237">
          <cell r="B237">
            <v>0</v>
          </cell>
          <cell r="C237"/>
          <cell r="E237"/>
          <cell r="F237"/>
          <cell r="G237">
            <v>21</v>
          </cell>
          <cell r="H237">
            <v>37</v>
          </cell>
          <cell r="I237" t="str">
            <v>ขาว</v>
          </cell>
          <cell r="J237"/>
          <cell r="L237">
            <v>67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>
            <v>0</v>
          </cell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WSWT2125650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WRWT25650/WRWT25650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>
            <v>0</v>
          </cell>
        </row>
        <row r="238">
          <cell r="B238">
            <v>0</v>
          </cell>
          <cell r="C238"/>
          <cell r="E238"/>
          <cell r="F238"/>
          <cell r="G238">
            <v>21</v>
          </cell>
          <cell r="H238">
            <v>37</v>
          </cell>
          <cell r="I238" t="str">
            <v>ขาวแถบใส5</v>
          </cell>
          <cell r="J238"/>
          <cell r="L238">
            <v>67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>
            <v>0</v>
          </cell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WSWTSCL052125650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WRWT25650/WRCL25680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>
            <v>0</v>
          </cell>
          <cell r="EI238">
            <v>0</v>
          </cell>
        </row>
        <row r="239">
          <cell r="B239" t="str">
            <v>MK68-001115</v>
          </cell>
          <cell r="C239">
            <v>45915</v>
          </cell>
          <cell r="E239" t="str">
            <v>บจก.โรงสีข้าวธัญญาวัตน์</v>
          </cell>
          <cell r="F239" t="str">
            <v>LUNG SHIN 30 KG.</v>
          </cell>
          <cell r="G239">
            <v>21</v>
          </cell>
          <cell r="H239">
            <v>32</v>
          </cell>
          <cell r="I239" t="str">
            <v>ขาว</v>
          </cell>
          <cell r="J239"/>
          <cell r="L239">
            <v>70</v>
          </cell>
          <cell r="M239" t="str">
            <v>±</v>
          </cell>
          <cell r="N239">
            <v>5</v>
          </cell>
          <cell r="R239" t="str">
            <v>ไม่</v>
          </cell>
          <cell r="T239" t="str">
            <v>ไม่สวมถุงใน</v>
          </cell>
          <cell r="U239"/>
          <cell r="V239"/>
          <cell r="X239">
            <v>45922</v>
          </cell>
          <cell r="Z239" t="str">
            <v>500กระสอบ</v>
          </cell>
          <cell r="AA239">
            <v>2500</v>
          </cell>
          <cell r="AB239">
            <v>0</v>
          </cell>
          <cell r="AC239">
            <v>0</v>
          </cell>
          <cell r="AD239">
            <v>0</v>
          </cell>
          <cell r="AG239" t="str">
            <v>20/9เย็น</v>
          </cell>
          <cell r="AI239"/>
          <cell r="AJ239">
            <v>0</v>
          </cell>
          <cell r="AL239">
            <v>2500</v>
          </cell>
          <cell r="AM239"/>
          <cell r="AN239">
            <v>2625</v>
          </cell>
          <cell r="AO239" t="str">
            <v>WSWT2125800</v>
          </cell>
          <cell r="AQ239">
            <v>2339.9750000000004</v>
          </cell>
          <cell r="AR239">
            <v>2339.9750000000004</v>
          </cell>
          <cell r="AS239">
            <v>0</v>
          </cell>
          <cell r="AT239">
            <v>0</v>
          </cell>
          <cell r="AU239">
            <v>0</v>
          </cell>
          <cell r="BZ239" t="str">
            <v>WRWT25800/WRWT25800</v>
          </cell>
          <cell r="CA239">
            <v>0</v>
          </cell>
          <cell r="DL239" t="str">
            <v>P7</v>
          </cell>
          <cell r="DM239">
            <v>2</v>
          </cell>
          <cell r="DN239">
            <v>45922</v>
          </cell>
          <cell r="DP239">
            <v>45917</v>
          </cell>
          <cell r="DQ239"/>
          <cell r="DR239">
            <v>45913</v>
          </cell>
          <cell r="DS239">
            <v>45920</v>
          </cell>
          <cell r="DT239">
            <v>45921</v>
          </cell>
          <cell r="DU239">
            <v>45921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>รอART</v>
          </cell>
          <cell r="EG239"/>
          <cell r="EH239"/>
          <cell r="EI239"/>
        </row>
        <row r="240">
          <cell r="B240">
            <v>0</v>
          </cell>
          <cell r="C240"/>
          <cell r="E240"/>
          <cell r="F240"/>
          <cell r="G240">
            <v>21</v>
          </cell>
          <cell r="H240">
            <v>37</v>
          </cell>
          <cell r="I240" t="str">
            <v>ขาว</v>
          </cell>
          <cell r="J240"/>
          <cell r="L240">
            <v>83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WSWT2125800</v>
          </cell>
          <cell r="AQ240">
            <v>2339.9750000000004</v>
          </cell>
          <cell r="AR240">
            <v>2339.9750000000004</v>
          </cell>
          <cell r="AS240">
            <v>0</v>
          </cell>
          <cell r="AT240">
            <v>0</v>
          </cell>
          <cell r="AU240">
            <v>0</v>
          </cell>
          <cell r="BZ240" t="str">
            <v>WRWT210800/WRWT25800</v>
          </cell>
          <cell r="CA240">
            <v>0</v>
          </cell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 t="str">
            <v>MK68-001112</v>
          </cell>
          <cell r="C241">
            <v>45913</v>
          </cell>
          <cell r="E241" t="str">
            <v>บจก.แอมโก้เวท</v>
          </cell>
          <cell r="F241" t="str">
            <v>แดนโกรว50(เหลือง)</v>
          </cell>
          <cell r="G241">
            <v>21</v>
          </cell>
          <cell r="H241">
            <v>37</v>
          </cell>
          <cell r="I241" t="str">
            <v>ขาว</v>
          </cell>
          <cell r="J241" t="str">
            <v>ใส</v>
          </cell>
          <cell r="L241">
            <v>100</v>
          </cell>
          <cell r="M241" t="str">
            <v>±</v>
          </cell>
          <cell r="N241">
            <v>5</v>
          </cell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45919</v>
          </cell>
          <cell r="Z241" t="str">
            <v>500กระสอบแบน</v>
          </cell>
          <cell r="AA241">
            <v>10000</v>
          </cell>
          <cell r="AB241">
            <v>0</v>
          </cell>
          <cell r="AC241">
            <v>0</v>
          </cell>
          <cell r="AD241">
            <v>0</v>
          </cell>
          <cell r="AG241" t="str">
            <v>18/9เย็ย</v>
          </cell>
          <cell r="AI241"/>
          <cell r="AJ241">
            <v>10120</v>
          </cell>
          <cell r="AL241">
            <v>0</v>
          </cell>
          <cell r="AM241">
            <v>10600</v>
          </cell>
          <cell r="AN241">
            <v>0</v>
          </cell>
          <cell r="AO241" t="str">
            <v>WSWT2121670SM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BZ241" t="str">
            <v>WRWT21670/WRWT21670</v>
          </cell>
          <cell r="CA241">
            <v>0</v>
          </cell>
          <cell r="DL241" t="str">
            <v>P8</v>
          </cell>
          <cell r="DM241">
            <v>4</v>
          </cell>
          <cell r="DN241">
            <v>45919</v>
          </cell>
          <cell r="DP241">
            <v>45914</v>
          </cell>
          <cell r="DQ241">
            <v>45915</v>
          </cell>
          <cell r="DR241">
            <v>45909</v>
          </cell>
          <cell r="DS241">
            <v>45916</v>
          </cell>
          <cell r="DT241">
            <v>45917</v>
          </cell>
          <cell r="DU241">
            <v>45917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MK68-001096</v>
          </cell>
          <cell r="C242">
            <v>45909</v>
          </cell>
          <cell r="E242" t="str">
            <v>บจก.หนองบัวฟีด</v>
          </cell>
          <cell r="F242" t="str">
            <v>โกลด์ชิคเก้น 994</v>
          </cell>
          <cell r="G242">
            <v>21</v>
          </cell>
          <cell r="H242">
            <v>37</v>
          </cell>
          <cell r="I242" t="str">
            <v>ขาว</v>
          </cell>
          <cell r="J242" t="str">
            <v>ใส</v>
          </cell>
          <cell r="L242">
            <v>100</v>
          </cell>
          <cell r="M242" t="str">
            <v>±</v>
          </cell>
          <cell r="N242">
            <v>5</v>
          </cell>
          <cell r="R242" t="str">
            <v>บิด</v>
          </cell>
          <cell r="T242">
            <v>22</v>
          </cell>
          <cell r="U242">
            <v>40</v>
          </cell>
          <cell r="V242">
            <v>40</v>
          </cell>
          <cell r="X242">
            <v>45922</v>
          </cell>
          <cell r="Z242" t="str">
            <v>500กระสอบ</v>
          </cell>
          <cell r="AA242">
            <v>5000</v>
          </cell>
          <cell r="AB242">
            <v>108.55204095999999</v>
          </cell>
          <cell r="AC242">
            <v>0</v>
          </cell>
          <cell r="AD242">
            <v>108.55204095999999</v>
          </cell>
          <cell r="AG242"/>
          <cell r="AI242"/>
          <cell r="AJ242">
            <v>0</v>
          </cell>
          <cell r="AL242">
            <v>5000</v>
          </cell>
          <cell r="AM242"/>
          <cell r="AN242">
            <v>5250</v>
          </cell>
          <cell r="AO242" t="str">
            <v>WSWT2121670SM</v>
          </cell>
          <cell r="AQ242">
            <v>5378.4500000000007</v>
          </cell>
          <cell r="AR242">
            <v>5378.4500000000007</v>
          </cell>
          <cell r="AS242">
            <v>0</v>
          </cell>
          <cell r="AT242">
            <v>5378.4500000000007</v>
          </cell>
          <cell r="AU242">
            <v>0</v>
          </cell>
          <cell r="BZ242" t="str">
            <v>WRWT21670/WRWT21670</v>
          </cell>
          <cell r="CA242">
            <v>0</v>
          </cell>
          <cell r="DL242" t="str">
            <v>P8</v>
          </cell>
          <cell r="DM242">
            <v>4</v>
          </cell>
          <cell r="DN242">
            <v>45922</v>
          </cell>
          <cell r="DP242">
            <v>45917</v>
          </cell>
          <cell r="DQ242">
            <v>45918</v>
          </cell>
          <cell r="DR242">
            <v>45912</v>
          </cell>
          <cell r="DS242">
            <v>45919</v>
          </cell>
          <cell r="DT242">
            <v>45920</v>
          </cell>
          <cell r="DU242">
            <v>45920</v>
          </cell>
          <cell r="DW242">
            <v>45921</v>
          </cell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MK68-001097</v>
          </cell>
          <cell r="C243">
            <v>45909</v>
          </cell>
          <cell r="E243" t="str">
            <v>บจก.หนองบัวฟีด</v>
          </cell>
          <cell r="F243" t="str">
            <v>โอดิน 103L</v>
          </cell>
          <cell r="G243">
            <v>21</v>
          </cell>
          <cell r="H243">
            <v>37</v>
          </cell>
          <cell r="I243" t="str">
            <v>ขาว</v>
          </cell>
          <cell r="J243" t="str">
            <v>ใส</v>
          </cell>
          <cell r="L243">
            <v>100</v>
          </cell>
          <cell r="M243" t="str">
            <v>±</v>
          </cell>
          <cell r="N243">
            <v>5</v>
          </cell>
          <cell r="R243" t="str">
            <v>บิด</v>
          </cell>
          <cell r="T243">
            <v>22</v>
          </cell>
          <cell r="U243">
            <v>40</v>
          </cell>
          <cell r="V243">
            <v>40</v>
          </cell>
          <cell r="X243">
            <v>45922</v>
          </cell>
          <cell r="Z243" t="str">
            <v>500กระสอบ</v>
          </cell>
          <cell r="AA243">
            <v>10000</v>
          </cell>
          <cell r="AB243">
            <v>217.10408191999997</v>
          </cell>
          <cell r="AC243">
            <v>0</v>
          </cell>
          <cell r="AD243">
            <v>217.10408191999997</v>
          </cell>
          <cell r="AG243"/>
          <cell r="AI243"/>
          <cell r="AJ243">
            <v>0</v>
          </cell>
          <cell r="AL243">
            <v>10000</v>
          </cell>
          <cell r="AM243">
            <v>10560</v>
          </cell>
          <cell r="AN243">
            <v>0</v>
          </cell>
          <cell r="AO243" t="str">
            <v>WSWT2121670SM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BZ243" t="str">
            <v>WRWT21670/WRWT21670</v>
          </cell>
          <cell r="CA243">
            <v>0</v>
          </cell>
          <cell r="DL243" t="str">
            <v>P8</v>
          </cell>
          <cell r="DM243">
            <v>4</v>
          </cell>
          <cell r="DN243">
            <v>45922</v>
          </cell>
          <cell r="DP243">
            <v>45917</v>
          </cell>
          <cell r="DQ243">
            <v>45918</v>
          </cell>
          <cell r="DR243">
            <v>45912</v>
          </cell>
          <cell r="DS243">
            <v>45919</v>
          </cell>
          <cell r="DT243">
            <v>45920</v>
          </cell>
          <cell r="DU243">
            <v>45920</v>
          </cell>
          <cell r="DW243">
            <v>45921</v>
          </cell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MK68-001097</v>
          </cell>
          <cell r="C244">
            <v>45909</v>
          </cell>
          <cell r="E244" t="str">
            <v>บจก.หนองบัวฟีด</v>
          </cell>
          <cell r="F244" t="str">
            <v>โอดิน 202</v>
          </cell>
          <cell r="G244">
            <v>21</v>
          </cell>
          <cell r="H244">
            <v>37</v>
          </cell>
          <cell r="I244" t="str">
            <v>ขาว</v>
          </cell>
          <cell r="J244" t="str">
            <v>ใส</v>
          </cell>
          <cell r="L244">
            <v>100</v>
          </cell>
          <cell r="M244" t="str">
            <v>±</v>
          </cell>
          <cell r="N244">
            <v>5</v>
          </cell>
          <cell r="R244" t="str">
            <v>บิด</v>
          </cell>
          <cell r="T244">
            <v>22</v>
          </cell>
          <cell r="U244">
            <v>40</v>
          </cell>
          <cell r="V244">
            <v>40</v>
          </cell>
          <cell r="X244">
            <v>45922</v>
          </cell>
          <cell r="Z244" t="str">
            <v>500กระสอบ</v>
          </cell>
          <cell r="AA244">
            <v>10000</v>
          </cell>
          <cell r="AB244">
            <v>217.10408191999997</v>
          </cell>
          <cell r="AC244">
            <v>0</v>
          </cell>
          <cell r="AD244">
            <v>217.10408191999997</v>
          </cell>
          <cell r="AG244"/>
          <cell r="AI244"/>
          <cell r="AJ244">
            <v>0</v>
          </cell>
          <cell r="AL244">
            <v>10000</v>
          </cell>
          <cell r="AM244"/>
          <cell r="AN244">
            <v>10500</v>
          </cell>
          <cell r="AO244" t="str">
            <v>WSWT2121670SM</v>
          </cell>
          <cell r="AQ244">
            <v>10756.900000000001</v>
          </cell>
          <cell r="AR244">
            <v>10756.900000000001</v>
          </cell>
          <cell r="AS244">
            <v>0</v>
          </cell>
          <cell r="AT244">
            <v>10756.900000000001</v>
          </cell>
          <cell r="AU244">
            <v>0</v>
          </cell>
          <cell r="BZ244" t="str">
            <v>WRWT21670/WRWT21670</v>
          </cell>
          <cell r="CA244">
            <v>0</v>
          </cell>
          <cell r="DL244" t="str">
            <v>P8</v>
          </cell>
          <cell r="DM244">
            <v>4</v>
          </cell>
          <cell r="DN244">
            <v>45922</v>
          </cell>
          <cell r="DP244">
            <v>45917</v>
          </cell>
          <cell r="DQ244">
            <v>45918</v>
          </cell>
          <cell r="DR244">
            <v>45912</v>
          </cell>
          <cell r="DS244">
            <v>45919</v>
          </cell>
          <cell r="DT244">
            <v>45920</v>
          </cell>
          <cell r="DU244">
            <v>45920</v>
          </cell>
          <cell r="DW244">
            <v>45921</v>
          </cell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MK68-001114</v>
          </cell>
          <cell r="C245">
            <v>45915</v>
          </cell>
          <cell r="E245" t="str">
            <v>บจก.บลูฟาโล่</v>
          </cell>
          <cell r="F245" t="str">
            <v>เมอร์รี่ 882L</v>
          </cell>
          <cell r="G245">
            <v>21</v>
          </cell>
          <cell r="H245">
            <v>37</v>
          </cell>
          <cell r="I245" t="str">
            <v>ขาว</v>
          </cell>
          <cell r="J245" t="str">
            <v>ใส</v>
          </cell>
          <cell r="L245">
            <v>97</v>
          </cell>
          <cell r="M245" t="str">
            <v>±</v>
          </cell>
          <cell r="N245">
            <v>5</v>
          </cell>
          <cell r="R245" t="str">
            <v>บิด</v>
          </cell>
          <cell r="T245">
            <v>22</v>
          </cell>
          <cell r="U245">
            <v>40</v>
          </cell>
          <cell r="V245">
            <v>40</v>
          </cell>
          <cell r="X245">
            <v>45922</v>
          </cell>
          <cell r="Z245" t="str">
            <v>500กระสอบ</v>
          </cell>
          <cell r="AA245">
            <v>5000</v>
          </cell>
          <cell r="AB245">
            <v>108.55204095999999</v>
          </cell>
          <cell r="AC245">
            <v>0</v>
          </cell>
          <cell r="AD245">
            <v>108.55204095999999</v>
          </cell>
          <cell r="AG245"/>
          <cell r="AI245"/>
          <cell r="AJ245">
            <v>0</v>
          </cell>
          <cell r="AL245">
            <v>5000</v>
          </cell>
          <cell r="AM245"/>
          <cell r="AN245">
            <v>5250</v>
          </cell>
          <cell r="AO245" t="str">
            <v>WSWT2121670SM</v>
          </cell>
          <cell r="AQ245">
            <v>5378.4500000000007</v>
          </cell>
          <cell r="AR245">
            <v>5378.4500000000007</v>
          </cell>
          <cell r="AS245">
            <v>0</v>
          </cell>
          <cell r="AT245">
            <v>5378.4500000000007</v>
          </cell>
          <cell r="AU245">
            <v>0</v>
          </cell>
          <cell r="BZ245" t="str">
            <v>WRWT21670/WRWT21670</v>
          </cell>
          <cell r="CA245">
            <v>0</v>
          </cell>
          <cell r="DL245" t="str">
            <v>P8</v>
          </cell>
          <cell r="DM245">
            <v>4</v>
          </cell>
          <cell r="DN245">
            <v>45922</v>
          </cell>
          <cell r="DP245">
            <v>45917</v>
          </cell>
          <cell r="DQ245">
            <v>45918</v>
          </cell>
          <cell r="DR245">
            <v>45912</v>
          </cell>
          <cell r="DS245">
            <v>45919</v>
          </cell>
          <cell r="DT245">
            <v>45920</v>
          </cell>
          <cell r="DU245">
            <v>45920</v>
          </cell>
          <cell r="DW245">
            <v>45921</v>
          </cell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>รอART</v>
          </cell>
          <cell r="EG245"/>
          <cell r="EH245"/>
          <cell r="EI245"/>
        </row>
        <row r="246">
          <cell r="B246" t="str">
            <v>MK68-000977</v>
          </cell>
          <cell r="C246">
            <v>45876</v>
          </cell>
          <cell r="E246" t="str">
            <v>บจก.เอพีเอ็ม อะโกร</v>
          </cell>
          <cell r="F246" t="str">
            <v>โมโม่ 4131</v>
          </cell>
          <cell r="G246">
            <v>21</v>
          </cell>
          <cell r="H246">
            <v>38</v>
          </cell>
          <cell r="I246" t="str">
            <v>ขาว</v>
          </cell>
          <cell r="J246" t="str">
            <v>ใส</v>
          </cell>
          <cell r="L246">
            <v>102</v>
          </cell>
          <cell r="M246" t="str">
            <v>±</v>
          </cell>
          <cell r="N246">
            <v>5</v>
          </cell>
          <cell r="R246" t="str">
            <v>จับจีบ</v>
          </cell>
          <cell r="T246">
            <v>22</v>
          </cell>
          <cell r="U246">
            <v>40</v>
          </cell>
          <cell r="V246">
            <v>40</v>
          </cell>
          <cell r="X246">
            <v>45926</v>
          </cell>
          <cell r="Z246" t="str">
            <v>500กระสอบแบน</v>
          </cell>
          <cell r="AA246">
            <v>3000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3000</v>
          </cell>
          <cell r="AL246">
            <v>0</v>
          </cell>
          <cell r="AM246">
            <v>3175</v>
          </cell>
          <cell r="AN246">
            <v>0</v>
          </cell>
          <cell r="AO246" t="str">
            <v>WSWT2121670SM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BZ246" t="str">
            <v>WRWT21670/WRWT21670</v>
          </cell>
          <cell r="CA246">
            <v>0</v>
          </cell>
          <cell r="DL246" t="str">
            <v>P8</v>
          </cell>
          <cell r="DM246">
            <v>4</v>
          </cell>
          <cell r="DN246">
            <v>45926</v>
          </cell>
          <cell r="DP246">
            <v>45921</v>
          </cell>
          <cell r="DQ246">
            <v>45922</v>
          </cell>
          <cell r="DR246">
            <v>45916</v>
          </cell>
          <cell r="DS246">
            <v>45923</v>
          </cell>
          <cell r="DT246">
            <v>45924</v>
          </cell>
          <cell r="DU246">
            <v>45924</v>
          </cell>
          <cell r="DW246">
            <v>45925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MK68-000892</v>
          </cell>
          <cell r="C247">
            <v>45854</v>
          </cell>
          <cell r="E247" t="str">
            <v>บจก.เอสพีเอ็ม อาหารสัตว์</v>
          </cell>
          <cell r="F247" t="str">
            <v>มาซู ฟีดซี042</v>
          </cell>
          <cell r="G247">
            <v>21</v>
          </cell>
          <cell r="H247">
            <v>38</v>
          </cell>
          <cell r="I247" t="str">
            <v>ขาว</v>
          </cell>
          <cell r="J247" t="str">
            <v>ด้าน</v>
          </cell>
          <cell r="L247">
            <v>102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22</v>
          </cell>
          <cell r="U247">
            <v>40</v>
          </cell>
          <cell r="V247">
            <v>40</v>
          </cell>
          <cell r="X247">
            <v>45930</v>
          </cell>
          <cell r="Z247" t="str">
            <v>500กระสอบแบน</v>
          </cell>
          <cell r="AA247">
            <v>3000</v>
          </cell>
          <cell r="AB247">
            <v>65.13122457599998</v>
          </cell>
          <cell r="AC247">
            <v>0</v>
          </cell>
          <cell r="AD247">
            <v>65.13122457599998</v>
          </cell>
          <cell r="AG247"/>
          <cell r="AI247"/>
          <cell r="AJ247">
            <v>0</v>
          </cell>
          <cell r="AL247">
            <v>3000</v>
          </cell>
          <cell r="AM247"/>
          <cell r="AN247">
            <v>3150</v>
          </cell>
          <cell r="AO247" t="str">
            <v>WSWT2121670SM</v>
          </cell>
          <cell r="AQ247">
            <v>3310.89</v>
          </cell>
          <cell r="AR247">
            <v>3310.89</v>
          </cell>
          <cell r="AS247">
            <v>0</v>
          </cell>
          <cell r="AT247">
            <v>0</v>
          </cell>
          <cell r="AU247">
            <v>3310.89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>
            <v>45930</v>
          </cell>
          <cell r="DP247">
            <v>45925</v>
          </cell>
          <cell r="DQ247">
            <v>45926</v>
          </cell>
          <cell r="DR247">
            <v>45920</v>
          </cell>
          <cell r="DS247">
            <v>45927</v>
          </cell>
          <cell r="DT247">
            <v>45928</v>
          </cell>
          <cell r="DU247">
            <v>45928</v>
          </cell>
          <cell r="DW247">
            <v>45929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MK68-000982</v>
          </cell>
          <cell r="C248">
            <v>45876</v>
          </cell>
          <cell r="E248" t="str">
            <v>บจก.เอพีเอ็ม อะโกร</v>
          </cell>
          <cell r="F248" t="str">
            <v>ฟีล กู๊ด 893</v>
          </cell>
          <cell r="G248">
            <v>21</v>
          </cell>
          <cell r="H248">
            <v>40</v>
          </cell>
          <cell r="I248" t="str">
            <v>ขาว</v>
          </cell>
          <cell r="J248" t="str">
            <v>ใส</v>
          </cell>
          <cell r="L248">
            <v>108</v>
          </cell>
          <cell r="M248" t="str">
            <v>±</v>
          </cell>
          <cell r="N248">
            <v>5</v>
          </cell>
          <cell r="R248" t="str">
            <v>บิด</v>
          </cell>
          <cell r="T248">
            <v>22</v>
          </cell>
          <cell r="U248">
            <v>42</v>
          </cell>
          <cell r="V248">
            <v>40</v>
          </cell>
          <cell r="X248">
            <v>45961</v>
          </cell>
          <cell r="Z248" t="str">
            <v>500กระสอบ</v>
          </cell>
          <cell r="AA248">
            <v>3000</v>
          </cell>
          <cell r="AB248">
            <v>68.387785804799989</v>
          </cell>
          <cell r="AC248">
            <v>0</v>
          </cell>
          <cell r="AD248">
            <v>68.387785804799989</v>
          </cell>
          <cell r="AG248"/>
          <cell r="AI248"/>
          <cell r="AJ248">
            <v>0</v>
          </cell>
          <cell r="AL248">
            <v>3000</v>
          </cell>
          <cell r="AM248"/>
          <cell r="AN248">
            <v>3150</v>
          </cell>
          <cell r="AO248" t="str">
            <v>WSWT2121670SM</v>
          </cell>
          <cell r="AQ248">
            <v>3478.5300000000007</v>
          </cell>
          <cell r="AR248">
            <v>3478.5300000000007</v>
          </cell>
          <cell r="AS248">
            <v>0</v>
          </cell>
          <cell r="AT248">
            <v>3478.5300000000007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>
            <v>45961</v>
          </cell>
          <cell r="DP248">
            <v>45956</v>
          </cell>
          <cell r="DQ248">
            <v>45957</v>
          </cell>
          <cell r="DR248">
            <v>45951</v>
          </cell>
          <cell r="DS248">
            <v>45958</v>
          </cell>
          <cell r="DT248">
            <v>45959</v>
          </cell>
          <cell r="DU248">
            <v>45959</v>
          </cell>
          <cell r="DW248">
            <v>45960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ประมาณการ</v>
          </cell>
          <cell r="C249" t="str">
            <v>ประมาณการ</v>
          </cell>
          <cell r="E249" t="str">
            <v>บจก.แอมโก้เวท</v>
          </cell>
          <cell r="F249" t="str">
            <v>รอแบบ</v>
          </cell>
          <cell r="G249">
            <v>21</v>
          </cell>
          <cell r="H249">
            <v>37</v>
          </cell>
          <cell r="I249" t="str">
            <v>ขาว</v>
          </cell>
          <cell r="J249" t="str">
            <v>ใส</v>
          </cell>
          <cell r="L249">
            <v>100</v>
          </cell>
          <cell r="M249" t="str">
            <v>±</v>
          </cell>
          <cell r="N249">
            <v>5</v>
          </cell>
          <cell r="R249" t="str">
            <v>บิด</v>
          </cell>
          <cell r="T249" t="str">
            <v>ไม่สวมถุงใน</v>
          </cell>
          <cell r="U249"/>
          <cell r="V249"/>
          <cell r="X249" t="str">
            <v>รอแจ้ง</v>
          </cell>
          <cell r="Z249" t="str">
            <v>500กระสอบแบน</v>
          </cell>
          <cell r="AA249">
            <v>100000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0</v>
          </cell>
          <cell r="AL249">
            <v>100000</v>
          </cell>
          <cell r="AM249"/>
          <cell r="AN249">
            <v>105000</v>
          </cell>
          <cell r="AO249" t="str">
            <v>WSWT2121670SM</v>
          </cell>
          <cell r="AQ249">
            <v>107569.00000000001</v>
          </cell>
          <cell r="AR249">
            <v>30000</v>
          </cell>
          <cell r="AS249">
            <v>77569.000000000015</v>
          </cell>
          <cell r="AT249">
            <v>30000</v>
          </cell>
          <cell r="AU249">
            <v>77569.000000000015</v>
          </cell>
          <cell r="BZ249" t="str">
            <v>WRWT21670/WRWT21670</v>
          </cell>
          <cell r="CA249">
            <v>5578.2453533333337</v>
          </cell>
          <cell r="DL249" t="str">
            <v>P8</v>
          </cell>
          <cell r="DM249">
            <v>4</v>
          </cell>
          <cell r="DN249" t="str">
            <v>รอแจ้ง</v>
          </cell>
          <cell r="DP249" t="e">
            <v>#VALUE!</v>
          </cell>
          <cell r="DQ249" t="e">
            <v>#VALUE!</v>
          </cell>
          <cell r="DR249" t="e">
            <v>#VALUE!</v>
          </cell>
          <cell r="DS249" t="e">
            <v>#VALUE!</v>
          </cell>
          <cell r="DT249" t="e">
            <v>#VALUE!</v>
          </cell>
          <cell r="DU249" t="e">
            <v>#VALUE!</v>
          </cell>
          <cell r="DW249"/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MK67-001643</v>
          </cell>
          <cell r="C250">
            <v>45631</v>
          </cell>
          <cell r="E250" t="str">
            <v>บจก.ที.ซี.ยูเนี่ยน อโกรเทค</v>
          </cell>
          <cell r="F250" t="str">
            <v>Zhejiang UN</v>
          </cell>
          <cell r="G250">
            <v>21</v>
          </cell>
          <cell r="H250">
            <v>37</v>
          </cell>
          <cell r="I250" t="str">
            <v>ขาว</v>
          </cell>
          <cell r="J250" t="str">
            <v>ใส</v>
          </cell>
          <cell r="L250">
            <v>100</v>
          </cell>
          <cell r="M250" t="str">
            <v>±</v>
          </cell>
          <cell r="N250">
            <v>5</v>
          </cell>
          <cell r="R250" t="str">
            <v>ไม่</v>
          </cell>
          <cell r="T250" t="str">
            <v>ไม่สวมถุงใน</v>
          </cell>
          <cell r="U250"/>
          <cell r="V250"/>
          <cell r="X250" t="str">
            <v>รอแจ้ง</v>
          </cell>
          <cell r="Z250" t="str">
            <v xml:space="preserve">300กระสอบแบนเต็มใบ </v>
          </cell>
          <cell r="AA250">
            <v>16000</v>
          </cell>
          <cell r="AB250">
            <v>0</v>
          </cell>
          <cell r="AC250">
            <v>0</v>
          </cell>
          <cell r="AD250">
            <v>0</v>
          </cell>
          <cell r="AG250" t="str">
            <v>17/2---28/3 ลูกค้าแจ้งเลื่อน</v>
          </cell>
          <cell r="AI250"/>
          <cell r="AJ250">
            <v>0</v>
          </cell>
          <cell r="AL250">
            <v>16000</v>
          </cell>
          <cell r="AM250"/>
          <cell r="AN250">
            <v>16800</v>
          </cell>
          <cell r="AO250" t="str">
            <v>WSWT2121670SM</v>
          </cell>
          <cell r="AQ250">
            <v>17211.04</v>
          </cell>
          <cell r="AR250">
            <v>17211.04</v>
          </cell>
          <cell r="AS250">
            <v>0</v>
          </cell>
          <cell r="AT250">
            <v>17211.04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 t="str">
            <v>รอแจ้ง</v>
          </cell>
          <cell r="DP250" t="e">
            <v>#VALUE!</v>
          </cell>
          <cell r="DQ250" t="e">
            <v>#VALUE!</v>
          </cell>
          <cell r="DR250" t="e">
            <v>#VALUE!</v>
          </cell>
          <cell r="DS250" t="e">
            <v>#VALUE!</v>
          </cell>
          <cell r="DT250" t="e">
            <v>#VALUE!</v>
          </cell>
          <cell r="DU250" t="e">
            <v>#VALUE!</v>
          </cell>
          <cell r="DW250"/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MK67-001642</v>
          </cell>
          <cell r="C251">
            <v>45631</v>
          </cell>
          <cell r="E251" t="str">
            <v>บจก.ที.ซี.ยูเนี่ยน อโกรเทค</v>
          </cell>
          <cell r="F251" t="str">
            <v>Zhejiang UN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ไม่</v>
          </cell>
          <cell r="T251" t="str">
            <v>ไม่สวมถุงใน</v>
          </cell>
          <cell r="U251"/>
          <cell r="V251"/>
          <cell r="X251" t="str">
            <v>รอแจ้ง</v>
          </cell>
          <cell r="Z251" t="str">
            <v xml:space="preserve">300กระสอบแบนเต็มใบ </v>
          </cell>
          <cell r="AA251">
            <v>9000</v>
          </cell>
          <cell r="AB251">
            <v>0</v>
          </cell>
          <cell r="AC251">
            <v>0</v>
          </cell>
          <cell r="AD251">
            <v>0</v>
          </cell>
          <cell r="AG251" t="str">
            <v>3/2---19/3 ลูกค้าแจ้งเลื่อน</v>
          </cell>
          <cell r="AI251"/>
          <cell r="AJ251">
            <v>0</v>
          </cell>
          <cell r="AL251">
            <v>9000</v>
          </cell>
          <cell r="AM251"/>
          <cell r="AN251">
            <v>9450</v>
          </cell>
          <cell r="AO251" t="str">
            <v>WSWT2121670SM</v>
          </cell>
          <cell r="AQ251">
            <v>9681.2100000000009</v>
          </cell>
          <cell r="AR251">
            <v>9681.2100000000009</v>
          </cell>
          <cell r="AS251">
            <v>0</v>
          </cell>
          <cell r="AT251">
            <v>9681.2100000000009</v>
          </cell>
          <cell r="AU251">
            <v>0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 t="str">
            <v>รอแจ้ง</v>
          </cell>
          <cell r="DP251" t="e">
            <v>#VALUE!</v>
          </cell>
          <cell r="DQ251" t="e">
            <v>#VALUE!</v>
          </cell>
          <cell r="DR251" t="e">
            <v>#VALUE!</v>
          </cell>
          <cell r="DS251" t="e">
            <v>#VALUE!</v>
          </cell>
          <cell r="DT251" t="e">
            <v>#VALUE!</v>
          </cell>
          <cell r="DU251" t="e">
            <v>#VALUE!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MK68-001036</v>
          </cell>
          <cell r="C252">
            <v>45896</v>
          </cell>
          <cell r="E252" t="str">
            <v>บจก.เอพีเอ็ม อะโกร</v>
          </cell>
          <cell r="F252" t="str">
            <v>โมโม่ 491</v>
          </cell>
          <cell r="G252">
            <v>21</v>
          </cell>
          <cell r="H252">
            <v>38</v>
          </cell>
          <cell r="I252" t="str">
            <v>ขาว</v>
          </cell>
          <cell r="J252" t="str">
            <v>ใส</v>
          </cell>
          <cell r="L252">
            <v>102</v>
          </cell>
          <cell r="M252" t="str">
            <v>±</v>
          </cell>
          <cell r="N252">
            <v>5</v>
          </cell>
          <cell r="R252" t="str">
            <v>จับจีบ</v>
          </cell>
          <cell r="T252">
            <v>22</v>
          </cell>
          <cell r="U252">
            <v>40</v>
          </cell>
          <cell r="V252">
            <v>40</v>
          </cell>
          <cell r="X252" t="str">
            <v>รอแจ้ง</v>
          </cell>
          <cell r="Z252" t="str">
            <v>500กระสอบแบน</v>
          </cell>
          <cell r="AA252">
            <v>3000</v>
          </cell>
          <cell r="AB252">
            <v>65.13122457599998</v>
          </cell>
          <cell r="AC252">
            <v>0</v>
          </cell>
          <cell r="AD252">
            <v>65.13122457599998</v>
          </cell>
          <cell r="AG252"/>
          <cell r="AI252"/>
          <cell r="AJ252">
            <v>0</v>
          </cell>
          <cell r="AL252">
            <v>3000</v>
          </cell>
          <cell r="AM252"/>
          <cell r="AN252">
            <v>3150</v>
          </cell>
          <cell r="AO252" t="str">
            <v>WSWT2121670SM</v>
          </cell>
          <cell r="AQ252">
            <v>3310.89</v>
          </cell>
          <cell r="AR252">
            <v>3310.89</v>
          </cell>
          <cell r="AS252">
            <v>0</v>
          </cell>
          <cell r="AT252">
            <v>3310.89</v>
          </cell>
          <cell r="AU252">
            <v>0</v>
          </cell>
          <cell r="BZ252" t="str">
            <v>WRWT21670/WRWT21670</v>
          </cell>
          <cell r="CA252">
            <v>0</v>
          </cell>
          <cell r="DL252" t="str">
            <v>P8</v>
          </cell>
          <cell r="DM252">
            <v>4</v>
          </cell>
          <cell r="DN252" t="str">
            <v>รอแจ้ง</v>
          </cell>
          <cell r="DP252" t="e">
            <v>#VALUE!</v>
          </cell>
          <cell r="DQ252" t="e">
            <v>#VALUE!</v>
          </cell>
          <cell r="DR252" t="e">
            <v>#VALUE!</v>
          </cell>
          <cell r="DS252" t="e">
            <v>#VALUE!</v>
          </cell>
          <cell r="DT252" t="e">
            <v>#VALUE!</v>
          </cell>
          <cell r="DU252" t="e">
            <v>#VALUE!</v>
          </cell>
          <cell r="DW252" t="e">
            <v>#VALUE!</v>
          </cell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MK68-001038</v>
          </cell>
          <cell r="C253">
            <v>45896</v>
          </cell>
          <cell r="E253" t="str">
            <v>บจก.เอพีเอ็ม อะโกร</v>
          </cell>
          <cell r="F253" t="str">
            <v>โมโม่ 492</v>
          </cell>
          <cell r="G253">
            <v>21</v>
          </cell>
          <cell r="H253">
            <v>38</v>
          </cell>
          <cell r="I253" t="str">
            <v>ขาว</v>
          </cell>
          <cell r="J253" t="str">
            <v>ใส</v>
          </cell>
          <cell r="L253">
            <v>102</v>
          </cell>
          <cell r="M253" t="str">
            <v>±</v>
          </cell>
          <cell r="N253">
            <v>5</v>
          </cell>
          <cell r="R253" t="str">
            <v>จับจีบ</v>
          </cell>
          <cell r="T253">
            <v>22</v>
          </cell>
          <cell r="U253">
            <v>40</v>
          </cell>
          <cell r="V253">
            <v>40</v>
          </cell>
          <cell r="X253" t="str">
            <v>รอแจ้ง</v>
          </cell>
          <cell r="Z253" t="str">
            <v>500กระสอบแบน</v>
          </cell>
          <cell r="AA253">
            <v>5000</v>
          </cell>
          <cell r="AB253">
            <v>108.55204095999999</v>
          </cell>
          <cell r="AC253">
            <v>0</v>
          </cell>
          <cell r="AD253">
            <v>108.55204095999999</v>
          </cell>
          <cell r="AG253"/>
          <cell r="AI253"/>
          <cell r="AJ253">
            <v>0</v>
          </cell>
          <cell r="AL253">
            <v>5000</v>
          </cell>
          <cell r="AM253"/>
          <cell r="AN253">
            <v>5250</v>
          </cell>
          <cell r="AO253" t="str">
            <v>WSWT2121670SM</v>
          </cell>
          <cell r="AQ253">
            <v>5518.15</v>
          </cell>
          <cell r="AR253">
            <v>5518.15</v>
          </cell>
          <cell r="AS253">
            <v>0</v>
          </cell>
          <cell r="AT253">
            <v>5518.15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 t="str">
            <v>รอแจ้ง</v>
          </cell>
          <cell r="DP253" t="e">
            <v>#VALUE!</v>
          </cell>
          <cell r="DQ253" t="e">
            <v>#VALUE!</v>
          </cell>
          <cell r="DR253" t="e">
            <v>#VALUE!</v>
          </cell>
          <cell r="DS253" t="e">
            <v>#VALUE!</v>
          </cell>
          <cell r="DT253" t="e">
            <v>#VALUE!</v>
          </cell>
          <cell r="DU253" t="e">
            <v>#VALUE!</v>
          </cell>
          <cell r="DW253" t="e">
            <v>#VALUE!</v>
          </cell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MK68-001037</v>
          </cell>
          <cell r="C254">
            <v>45896</v>
          </cell>
          <cell r="E254" t="str">
            <v>บจก.เอพีเอ็ม อะโกร</v>
          </cell>
          <cell r="F254" t="str">
            <v>โมโม่ 401</v>
          </cell>
          <cell r="G254">
            <v>21</v>
          </cell>
          <cell r="H254">
            <v>38</v>
          </cell>
          <cell r="I254" t="str">
            <v>ขาว</v>
          </cell>
          <cell r="J254" t="str">
            <v>ใส</v>
          </cell>
          <cell r="L254">
            <v>102</v>
          </cell>
          <cell r="M254" t="str">
            <v>±</v>
          </cell>
          <cell r="N254">
            <v>5</v>
          </cell>
          <cell r="R254" t="str">
            <v>จับจีบ</v>
          </cell>
          <cell r="T254">
            <v>22</v>
          </cell>
          <cell r="U254">
            <v>40</v>
          </cell>
          <cell r="V254">
            <v>40</v>
          </cell>
          <cell r="X254" t="str">
            <v>รอแจ้ง</v>
          </cell>
          <cell r="Z254" t="str">
            <v>500กระสอบแบน</v>
          </cell>
          <cell r="AA254">
            <v>3000</v>
          </cell>
          <cell r="AB254">
            <v>65.13122457599998</v>
          </cell>
          <cell r="AC254">
            <v>0</v>
          </cell>
          <cell r="AD254">
            <v>65.13122457599998</v>
          </cell>
          <cell r="AG254"/>
          <cell r="AI254"/>
          <cell r="AJ254">
            <v>0</v>
          </cell>
          <cell r="AL254">
            <v>3000</v>
          </cell>
          <cell r="AM254"/>
          <cell r="AN254">
            <v>3150</v>
          </cell>
          <cell r="AO254" t="str">
            <v>WSWT2121670SM</v>
          </cell>
          <cell r="AQ254">
            <v>3310.89</v>
          </cell>
          <cell r="AR254">
            <v>3310.89</v>
          </cell>
          <cell r="AS254">
            <v>0</v>
          </cell>
          <cell r="AT254">
            <v>3310.89</v>
          </cell>
          <cell r="AU254">
            <v>0</v>
          </cell>
          <cell r="BZ254" t="str">
            <v>WRWT21670/WRWT21670</v>
          </cell>
          <cell r="CA254">
            <v>0</v>
          </cell>
          <cell r="DL254" t="str">
            <v>P8</v>
          </cell>
          <cell r="DM254">
            <v>4</v>
          </cell>
          <cell r="DN254" t="str">
            <v>รอแจ้ง</v>
          </cell>
          <cell r="DP254" t="e">
            <v>#VALUE!</v>
          </cell>
          <cell r="DQ254" t="e">
            <v>#VALUE!</v>
          </cell>
          <cell r="DR254" t="e">
            <v>#VALUE!</v>
          </cell>
          <cell r="DS254" t="e">
            <v>#VALUE!</v>
          </cell>
          <cell r="DT254" t="e">
            <v>#VALUE!</v>
          </cell>
          <cell r="DU254" t="e">
            <v>#VALUE!</v>
          </cell>
          <cell r="DW254" t="e">
            <v>#VALUE!</v>
          </cell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MK68-000978</v>
          </cell>
          <cell r="C255">
            <v>45876</v>
          </cell>
          <cell r="E255" t="str">
            <v>บจก.เอพีเอ็ม อะโกร</v>
          </cell>
          <cell r="F255" t="str">
            <v>โมโม่ 4132</v>
          </cell>
          <cell r="G255">
            <v>21</v>
          </cell>
          <cell r="H255">
            <v>40</v>
          </cell>
          <cell r="I255" t="str">
            <v>ขาว</v>
          </cell>
          <cell r="J255" t="str">
            <v>ใส</v>
          </cell>
          <cell r="L255">
            <v>108</v>
          </cell>
          <cell r="M255" t="str">
            <v>±</v>
          </cell>
          <cell r="N255">
            <v>5</v>
          </cell>
          <cell r="R255" t="str">
            <v>บิด</v>
          </cell>
          <cell r="T255">
            <v>22</v>
          </cell>
          <cell r="U255">
            <v>42</v>
          </cell>
          <cell r="V255">
            <v>40</v>
          </cell>
          <cell r="X255" t="str">
            <v>รอแจ้ง</v>
          </cell>
          <cell r="Z255" t="str">
            <v>500กระสอบ</v>
          </cell>
          <cell r="AA255">
            <v>5000</v>
          </cell>
          <cell r="AB255">
            <v>113.97964300799998</v>
          </cell>
          <cell r="AC255">
            <v>0</v>
          </cell>
          <cell r="AD255">
            <v>113.97964300799998</v>
          </cell>
          <cell r="AG255"/>
          <cell r="AI255"/>
          <cell r="AJ255">
            <v>0</v>
          </cell>
          <cell r="AL255">
            <v>5000</v>
          </cell>
          <cell r="AM255"/>
          <cell r="AN255">
            <v>5250</v>
          </cell>
          <cell r="AO255" t="str">
            <v>WSWT2121670SM</v>
          </cell>
          <cell r="AQ255">
            <v>5797.55</v>
          </cell>
          <cell r="AR255">
            <v>5797.55</v>
          </cell>
          <cell r="AS255">
            <v>0</v>
          </cell>
          <cell r="AT255">
            <v>5797.55</v>
          </cell>
          <cell r="AU255">
            <v>0</v>
          </cell>
          <cell r="BZ255" t="str">
            <v>WRWT21670/WRWT21670</v>
          </cell>
          <cell r="CA255">
            <v>0</v>
          </cell>
          <cell r="DL255" t="str">
            <v>P8</v>
          </cell>
          <cell r="DM255">
            <v>4</v>
          </cell>
          <cell r="DN255" t="str">
            <v>รอแจ้ง</v>
          </cell>
          <cell r="DP255" t="e">
            <v>#VALUE!</v>
          </cell>
          <cell r="DQ255" t="e">
            <v>#VALUE!</v>
          </cell>
          <cell r="DR255" t="e">
            <v>#VALUE!</v>
          </cell>
          <cell r="DS255" t="e">
            <v>#VALUE!</v>
          </cell>
          <cell r="DT255" t="e">
            <v>#VALUE!</v>
          </cell>
          <cell r="DU255" t="e">
            <v>#VALUE!</v>
          </cell>
          <cell r="DW255" t="e">
            <v>#VALUE!</v>
          </cell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MK68-001103</v>
          </cell>
          <cell r="C256">
            <v>45911</v>
          </cell>
          <cell r="E256" t="str">
            <v>บจก.เอพีเอ็ม อะโกร</v>
          </cell>
          <cell r="F256" t="str">
            <v>ฟีล กู๊ด 892</v>
          </cell>
          <cell r="G256">
            <v>21</v>
          </cell>
          <cell r="H256">
            <v>38</v>
          </cell>
          <cell r="I256" t="str">
            <v>ขาว</v>
          </cell>
          <cell r="J256" t="str">
            <v>ใส</v>
          </cell>
          <cell r="L256">
            <v>102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22</v>
          </cell>
          <cell r="U256">
            <v>40</v>
          </cell>
          <cell r="V256">
            <v>40</v>
          </cell>
          <cell r="X256" t="str">
            <v>รอแจ้ง</v>
          </cell>
          <cell r="Z256" t="str">
            <v>500กระสอบแบน</v>
          </cell>
          <cell r="AA256">
            <v>3000</v>
          </cell>
          <cell r="AB256">
            <v>65.13122457599998</v>
          </cell>
          <cell r="AC256">
            <v>0</v>
          </cell>
          <cell r="AD256">
            <v>65.13122457599998</v>
          </cell>
          <cell r="AG256"/>
          <cell r="AI256"/>
          <cell r="AJ256">
            <v>0</v>
          </cell>
          <cell r="AL256">
            <v>3000</v>
          </cell>
          <cell r="AM256"/>
          <cell r="AN256">
            <v>3150</v>
          </cell>
          <cell r="AO256" t="str">
            <v>WSWT2121670SM</v>
          </cell>
          <cell r="AQ256">
            <v>3310.89</v>
          </cell>
          <cell r="AR256">
            <v>3310.89</v>
          </cell>
          <cell r="AS256">
            <v>0</v>
          </cell>
          <cell r="AT256">
            <v>3310.89</v>
          </cell>
          <cell r="AU256">
            <v>0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 t="str">
            <v>รอแจ้ง</v>
          </cell>
          <cell r="DP256" t="e">
            <v>#VALUE!</v>
          </cell>
          <cell r="DQ256" t="e">
            <v>#VALUE!</v>
          </cell>
          <cell r="DR256" t="e">
            <v>#VALUE!</v>
          </cell>
          <cell r="DS256" t="e">
            <v>#VALUE!</v>
          </cell>
          <cell r="DT256" t="e">
            <v>#VALUE!</v>
          </cell>
          <cell r="DU256" t="e">
            <v>#VALUE!</v>
          </cell>
          <cell r="DW256" t="e">
            <v>#VALUE!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MK68-001102</v>
          </cell>
          <cell r="C257">
            <v>45911</v>
          </cell>
          <cell r="E257" t="str">
            <v>บจก.เอพีเอ็ม อะโกร</v>
          </cell>
          <cell r="F257" t="str">
            <v>ฟีล กู๊ด 8032</v>
          </cell>
          <cell r="G257">
            <v>21</v>
          </cell>
          <cell r="H257">
            <v>40</v>
          </cell>
          <cell r="I257" t="str">
            <v>ขาว</v>
          </cell>
          <cell r="J257" t="str">
            <v>ใส</v>
          </cell>
          <cell r="L257">
            <v>108</v>
          </cell>
          <cell r="M257" t="str">
            <v>±</v>
          </cell>
          <cell r="N257">
            <v>5</v>
          </cell>
          <cell r="R257" t="str">
            <v>จับจีบ</v>
          </cell>
          <cell r="T257">
            <v>22</v>
          </cell>
          <cell r="U257">
            <v>42</v>
          </cell>
          <cell r="V257">
            <v>40</v>
          </cell>
          <cell r="X257" t="str">
            <v>รอแจ้ง</v>
          </cell>
          <cell r="Z257" t="str">
            <v>500กระสอบแบน</v>
          </cell>
          <cell r="AA257">
            <v>3000</v>
          </cell>
          <cell r="AB257">
            <v>68.387785804799989</v>
          </cell>
          <cell r="AC257">
            <v>0</v>
          </cell>
          <cell r="AD257">
            <v>68.387785804799989</v>
          </cell>
          <cell r="AG257"/>
          <cell r="AI257"/>
          <cell r="AJ257">
            <v>0</v>
          </cell>
          <cell r="AL257">
            <v>3000</v>
          </cell>
          <cell r="AM257"/>
          <cell r="AN257">
            <v>3150</v>
          </cell>
          <cell r="AO257" t="str">
            <v>WSWT2121670SM</v>
          </cell>
          <cell r="AQ257">
            <v>3478.5300000000007</v>
          </cell>
          <cell r="AR257">
            <v>3478.5300000000007</v>
          </cell>
          <cell r="AS257">
            <v>0</v>
          </cell>
          <cell r="AT257">
            <v>3478.5300000000007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 t="str">
            <v>รอแจ้ง</v>
          </cell>
          <cell r="DP257" t="e">
            <v>#VALUE!</v>
          </cell>
          <cell r="DQ257" t="e">
            <v>#VALUE!</v>
          </cell>
          <cell r="DR257" t="e">
            <v>#VALUE!</v>
          </cell>
          <cell r="DS257" t="e">
            <v>#VALUE!</v>
          </cell>
          <cell r="DT257" t="e">
            <v>#VALUE!</v>
          </cell>
          <cell r="DU257" t="e">
            <v>#VALUE!</v>
          </cell>
          <cell r="DW257" t="e">
            <v>#VALUE!</v>
          </cell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MK68-001101</v>
          </cell>
          <cell r="C258">
            <v>45911</v>
          </cell>
          <cell r="E258" t="str">
            <v>บจก.เอพีเอ็ม อะโกร</v>
          </cell>
          <cell r="F258" t="str">
            <v>ฟีล กู๊ด 8132</v>
          </cell>
          <cell r="G258">
            <v>21</v>
          </cell>
          <cell r="H258">
            <v>40</v>
          </cell>
          <cell r="I258" t="str">
            <v>ขาว</v>
          </cell>
          <cell r="J258" t="str">
            <v>ใส</v>
          </cell>
          <cell r="L258">
            <v>108</v>
          </cell>
          <cell r="M258" t="str">
            <v>±</v>
          </cell>
          <cell r="N258">
            <v>5</v>
          </cell>
          <cell r="R258" t="str">
            <v>จับจีบ</v>
          </cell>
          <cell r="T258">
            <v>22</v>
          </cell>
          <cell r="U258">
            <v>42</v>
          </cell>
          <cell r="V258">
            <v>40</v>
          </cell>
          <cell r="X258" t="str">
            <v>รอแจ้ง</v>
          </cell>
          <cell r="Z258" t="str">
            <v>500กระสอบแบน</v>
          </cell>
          <cell r="AA258">
            <v>3000</v>
          </cell>
          <cell r="AB258">
            <v>68.387785804799989</v>
          </cell>
          <cell r="AC258">
            <v>0</v>
          </cell>
          <cell r="AD258">
            <v>68.387785804799989</v>
          </cell>
          <cell r="AG258"/>
          <cell r="AI258"/>
          <cell r="AJ258">
            <v>0</v>
          </cell>
          <cell r="AL258">
            <v>3000</v>
          </cell>
          <cell r="AM258"/>
          <cell r="AN258">
            <v>3150</v>
          </cell>
          <cell r="AO258" t="str">
            <v>WSWT2121670SM</v>
          </cell>
          <cell r="AQ258">
            <v>3478.5300000000007</v>
          </cell>
          <cell r="AR258">
            <v>3478.5300000000007</v>
          </cell>
          <cell r="AS258">
            <v>0</v>
          </cell>
          <cell r="AT258">
            <v>3478.5300000000007</v>
          </cell>
          <cell r="AU258">
            <v>0</v>
          </cell>
          <cell r="BZ258" t="str">
            <v>WRWT21670/WRWT21670</v>
          </cell>
          <cell r="CA258">
            <v>0</v>
          </cell>
          <cell r="DL258" t="str">
            <v>P8</v>
          </cell>
          <cell r="DM258">
            <v>4</v>
          </cell>
          <cell r="DN258" t="str">
            <v>รอแจ้ง</v>
          </cell>
          <cell r="DP258" t="e">
            <v>#VALUE!</v>
          </cell>
          <cell r="DQ258" t="e">
            <v>#VALUE!</v>
          </cell>
          <cell r="DR258" t="e">
            <v>#VALUE!</v>
          </cell>
          <cell r="DS258" t="e">
            <v>#VALUE!</v>
          </cell>
          <cell r="DT258" t="e">
            <v>#VALUE!</v>
          </cell>
          <cell r="DU258" t="e">
            <v>#VALUE!</v>
          </cell>
          <cell r="DW258" t="e">
            <v>#VALUE!</v>
          </cell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MK68-001100</v>
          </cell>
          <cell r="C259">
            <v>45911</v>
          </cell>
          <cell r="E259" t="str">
            <v>บจก.เอพีเอ็ม อะโกร</v>
          </cell>
          <cell r="F259" t="str">
            <v>ฟีล กู๊ด 8133</v>
          </cell>
          <cell r="G259">
            <v>21</v>
          </cell>
          <cell r="H259">
            <v>40</v>
          </cell>
          <cell r="I259" t="str">
            <v>ขาว</v>
          </cell>
          <cell r="J259" t="str">
            <v>ใส</v>
          </cell>
          <cell r="L259">
            <v>108</v>
          </cell>
          <cell r="M259" t="str">
            <v>±</v>
          </cell>
          <cell r="N259">
            <v>5</v>
          </cell>
          <cell r="R259" t="str">
            <v>จับจีบ</v>
          </cell>
          <cell r="T259">
            <v>22</v>
          </cell>
          <cell r="U259">
            <v>42</v>
          </cell>
          <cell r="V259">
            <v>40</v>
          </cell>
          <cell r="X259" t="str">
            <v>รอแจ้ง</v>
          </cell>
          <cell r="Z259" t="str">
            <v>500กระสอบแบน</v>
          </cell>
          <cell r="AA259">
            <v>3000</v>
          </cell>
          <cell r="AB259">
            <v>68.387785804799989</v>
          </cell>
          <cell r="AC259">
            <v>0</v>
          </cell>
          <cell r="AD259">
            <v>68.387785804799989</v>
          </cell>
          <cell r="AG259"/>
          <cell r="AI259"/>
          <cell r="AJ259">
            <v>0</v>
          </cell>
          <cell r="AL259">
            <v>3000</v>
          </cell>
          <cell r="AM259"/>
          <cell r="AN259">
            <v>3150</v>
          </cell>
          <cell r="AO259" t="str">
            <v>WSWT2121670SM</v>
          </cell>
          <cell r="AQ259">
            <v>3478.5300000000007</v>
          </cell>
          <cell r="AR259">
            <v>3478.5300000000007</v>
          </cell>
          <cell r="AS259">
            <v>0</v>
          </cell>
          <cell r="AT259">
            <v>3478.5300000000007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 t="str">
            <v>รอแจ้ง</v>
          </cell>
          <cell r="DP259" t="e">
            <v>#VALUE!</v>
          </cell>
          <cell r="DQ259" t="e">
            <v>#VALUE!</v>
          </cell>
          <cell r="DR259" t="e">
            <v>#VALUE!</v>
          </cell>
          <cell r="DS259" t="e">
            <v>#VALUE!</v>
          </cell>
          <cell r="DT259" t="e">
            <v>#VALUE!</v>
          </cell>
          <cell r="DU259" t="e">
            <v>#VALUE!</v>
          </cell>
          <cell r="DW259" t="e">
            <v>#VALUE!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ประมาณการ</v>
          </cell>
          <cell r="C260" t="str">
            <v>ประมาณการ</v>
          </cell>
          <cell r="E260" t="str">
            <v>บจก.ที.ซี.ยูเนี่ยน อโกรเทค</v>
          </cell>
          <cell r="F260" t="str">
            <v>Zhejiang UN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ไม่</v>
          </cell>
          <cell r="T260" t="str">
            <v>ไม่สวมถุงใน</v>
          </cell>
          <cell r="U260"/>
          <cell r="V260"/>
          <cell r="X260" t="str">
            <v>รอแจ้ง</v>
          </cell>
          <cell r="Z260" t="str">
            <v xml:space="preserve">300กระสอบแบนเต็มใบ </v>
          </cell>
          <cell r="AA260">
            <v>10000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10000</v>
          </cell>
          <cell r="AM260"/>
          <cell r="AN260">
            <v>10500</v>
          </cell>
          <cell r="AO260" t="str">
            <v>WSWT2121670SM</v>
          </cell>
          <cell r="AQ260">
            <v>10756.900000000001</v>
          </cell>
          <cell r="AR260">
            <v>0</v>
          </cell>
          <cell r="AS260">
            <v>10756.900000000001</v>
          </cell>
          <cell r="AT260">
            <v>0</v>
          </cell>
          <cell r="AU260">
            <v>10756.900000000001</v>
          </cell>
          <cell r="BZ260" t="str">
            <v>WRWT21670/WRWT21670</v>
          </cell>
          <cell r="CA260">
            <v>773.56453533333331</v>
          </cell>
          <cell r="DL260" t="str">
            <v>P8</v>
          </cell>
          <cell r="DM260">
            <v>4</v>
          </cell>
          <cell r="DN260" t="str">
            <v>รอแจ้ง</v>
          </cell>
          <cell r="DP260" t="e">
            <v>#VALUE!</v>
          </cell>
          <cell r="DQ260" t="e">
            <v>#VALUE!</v>
          </cell>
          <cell r="DR260" t="e">
            <v>#VALUE!</v>
          </cell>
          <cell r="DS260" t="e">
            <v>#VALUE!</v>
          </cell>
          <cell r="DT260" t="e">
            <v>#VALUE!</v>
          </cell>
          <cell r="DU260" t="e">
            <v>#VALUE!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MK68-000893</v>
          </cell>
          <cell r="C261">
            <v>45854</v>
          </cell>
          <cell r="E261" t="str">
            <v>บจก.เอสพีเอ็ม อาหารสัตว์</v>
          </cell>
          <cell r="F261" t="str">
            <v>มาซู ฟีดจี041</v>
          </cell>
          <cell r="G261">
            <v>21</v>
          </cell>
          <cell r="H261">
            <v>38</v>
          </cell>
          <cell r="I261" t="str">
            <v>ขาว</v>
          </cell>
          <cell r="J261" t="str">
            <v>ด้าน</v>
          </cell>
          <cell r="L261">
            <v>102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22</v>
          </cell>
          <cell r="U261">
            <v>40</v>
          </cell>
          <cell r="V261">
            <v>40</v>
          </cell>
          <cell r="X261" t="str">
            <v>รอแจ้ง</v>
          </cell>
          <cell r="Z261" t="str">
            <v>500กระสอบแบน</v>
          </cell>
          <cell r="AA261">
            <v>3000</v>
          </cell>
          <cell r="AB261">
            <v>65.13122457599998</v>
          </cell>
          <cell r="AC261">
            <v>0</v>
          </cell>
          <cell r="AD261">
            <v>65.13122457599998</v>
          </cell>
          <cell r="AG261"/>
          <cell r="AI261"/>
          <cell r="AJ261">
            <v>0</v>
          </cell>
          <cell r="AL261">
            <v>3000</v>
          </cell>
          <cell r="AM261"/>
          <cell r="AN261">
            <v>3150</v>
          </cell>
          <cell r="AO261" t="str">
            <v>WSWT2121670SM</v>
          </cell>
          <cell r="AQ261">
            <v>3310.89</v>
          </cell>
          <cell r="AR261">
            <v>3310.89</v>
          </cell>
          <cell r="AS261">
            <v>0</v>
          </cell>
          <cell r="AT261">
            <v>0</v>
          </cell>
          <cell r="AU261">
            <v>3310.89</v>
          </cell>
          <cell r="BZ261" t="str">
            <v>WRWT21670/WRWT21670</v>
          </cell>
          <cell r="CA261">
            <v>0</v>
          </cell>
          <cell r="DL261" t="str">
            <v>P8</v>
          </cell>
          <cell r="DM261">
            <v>4</v>
          </cell>
          <cell r="DN261" t="str">
            <v>รอแจ้ง</v>
          </cell>
          <cell r="DP261" t="e">
            <v>#VALUE!</v>
          </cell>
          <cell r="DQ261" t="e">
            <v>#VALUE!</v>
          </cell>
          <cell r="DR261" t="e">
            <v>#VALUE!</v>
          </cell>
          <cell r="DS261" t="e">
            <v>#VALUE!</v>
          </cell>
          <cell r="DT261" t="e">
            <v>#VALUE!</v>
          </cell>
          <cell r="DU261" t="e">
            <v>#VALUE!</v>
          </cell>
          <cell r="DW261" t="e">
            <v>#VALUE!</v>
          </cell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MK68-000804</v>
          </cell>
          <cell r="C262">
            <v>45826</v>
          </cell>
          <cell r="E262" t="str">
            <v>บจก.เอพีเอ็ม อะโกร</v>
          </cell>
          <cell r="F262" t="str">
            <v>ฟีล กู๊ด 802</v>
          </cell>
          <cell r="G262">
            <v>21</v>
          </cell>
          <cell r="H262">
            <v>38</v>
          </cell>
          <cell r="I262" t="str">
            <v>ขาว</v>
          </cell>
          <cell r="J262" t="str">
            <v>ใส</v>
          </cell>
          <cell r="L262">
            <v>102</v>
          </cell>
          <cell r="M262" t="str">
            <v>±</v>
          </cell>
          <cell r="N262">
            <v>5</v>
          </cell>
          <cell r="R262" t="str">
            <v>บิด</v>
          </cell>
          <cell r="T262">
            <v>22</v>
          </cell>
          <cell r="U262">
            <v>40</v>
          </cell>
          <cell r="V262">
            <v>40</v>
          </cell>
          <cell r="X262" t="str">
            <v>รอแจ้ง</v>
          </cell>
          <cell r="Z262" t="str">
            <v>500กระสอบแบน</v>
          </cell>
          <cell r="AA262">
            <v>8000</v>
          </cell>
          <cell r="AB262">
            <v>163.47937368575995</v>
          </cell>
          <cell r="AC262">
            <v>0</v>
          </cell>
          <cell r="AD262">
            <v>163.47937368575995</v>
          </cell>
          <cell r="AG262"/>
          <cell r="AI262"/>
          <cell r="AJ262">
            <v>470</v>
          </cell>
          <cell r="AL262">
            <v>7530</v>
          </cell>
          <cell r="AM262"/>
          <cell r="AN262">
            <v>7906.5</v>
          </cell>
          <cell r="AO262" t="str">
            <v>WSWT2121670SM</v>
          </cell>
          <cell r="AQ262">
            <v>8310.3338999999996</v>
          </cell>
          <cell r="AR262">
            <v>8310.3338999999996</v>
          </cell>
          <cell r="AS262">
            <v>0</v>
          </cell>
          <cell r="AT262">
            <v>8310.3338999999996</v>
          </cell>
          <cell r="AU262">
            <v>0</v>
          </cell>
          <cell r="BZ262" t="str">
            <v>WRWT21670/WRWT21670</v>
          </cell>
          <cell r="CA262">
            <v>0</v>
          </cell>
          <cell r="DL262" t="str">
            <v>P8</v>
          </cell>
          <cell r="DM262">
            <v>4</v>
          </cell>
          <cell r="DN262" t="str">
            <v>รอแจ้ง</v>
          </cell>
          <cell r="DP262" t="e">
            <v>#VALUE!</v>
          </cell>
          <cell r="DQ262" t="e">
            <v>#VALUE!</v>
          </cell>
          <cell r="DR262" t="e">
            <v>#VALUE!</v>
          </cell>
          <cell r="DS262" t="e">
            <v>#VALUE!</v>
          </cell>
          <cell r="DT262" t="e">
            <v>#VALUE!</v>
          </cell>
          <cell r="DU262" t="e">
            <v>#VALUE!</v>
          </cell>
          <cell r="DW262" t="e">
            <v>#VALUE!</v>
          </cell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MK66-000701</v>
          </cell>
          <cell r="C263">
            <v>45066</v>
          </cell>
          <cell r="E263" t="str">
            <v>บจก.เอสพีเอ็ม อาหารสัตว์</v>
          </cell>
          <cell r="F263" t="str">
            <v>มาซูฟีด ซี041</v>
          </cell>
          <cell r="G263">
            <v>21</v>
          </cell>
          <cell r="H263">
            <v>38</v>
          </cell>
          <cell r="I263" t="str">
            <v>ขาว</v>
          </cell>
          <cell r="J263" t="str">
            <v>ด้าน</v>
          </cell>
          <cell r="L263">
            <v>102</v>
          </cell>
          <cell r="M263" t="str">
            <v>±</v>
          </cell>
          <cell r="N263">
            <v>5</v>
          </cell>
          <cell r="R263" t="str">
            <v>บิด</v>
          </cell>
          <cell r="T263">
            <v>22</v>
          </cell>
          <cell r="U263">
            <v>40</v>
          </cell>
          <cell r="V263">
            <v>40</v>
          </cell>
          <cell r="X263" t="str">
            <v>รอแจ้ง</v>
          </cell>
          <cell r="Z263" t="str">
            <v>500กระสอบแบน</v>
          </cell>
          <cell r="AA263">
            <v>5000</v>
          </cell>
          <cell r="AB263">
            <v>108.55204095999999</v>
          </cell>
          <cell r="AC263">
            <v>0</v>
          </cell>
          <cell r="AD263">
            <v>108.55204095999999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WSWT2121670SM</v>
          </cell>
          <cell r="AQ263">
            <v>5518.15</v>
          </cell>
          <cell r="AR263">
            <v>5518.15</v>
          </cell>
          <cell r="AS263">
            <v>0</v>
          </cell>
          <cell r="AT263">
            <v>0</v>
          </cell>
          <cell r="AU263">
            <v>5518.15</v>
          </cell>
          <cell r="BZ263" t="str">
            <v>WRWT21670/WRWT21670</v>
          </cell>
          <cell r="CA263">
            <v>0</v>
          </cell>
          <cell r="DL263" t="str">
            <v>P8</v>
          </cell>
          <cell r="DM263">
            <v>4</v>
          </cell>
          <cell r="DN263" t="str">
            <v>รอแจ้ง</v>
          </cell>
          <cell r="DP263" t="e">
            <v>#VALUE!</v>
          </cell>
          <cell r="DQ263" t="e">
            <v>#VALUE!</v>
          </cell>
          <cell r="DR263" t="e">
            <v>#VALUE!</v>
          </cell>
          <cell r="DS263" t="e">
            <v>#VALUE!</v>
          </cell>
          <cell r="DT263" t="e">
            <v>#VALUE!</v>
          </cell>
          <cell r="DU263" t="e">
            <v>#VALUE!</v>
          </cell>
          <cell r="DW263" t="e">
            <v>#VALUE!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21</v>
          </cell>
          <cell r="H264">
            <v>37</v>
          </cell>
          <cell r="I264"/>
          <cell r="J264"/>
          <cell r="L264">
            <v>74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 t="str">
            <v>ว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WSWT2121670SM</v>
          </cell>
          <cell r="AQ264">
            <v>222344.70390000005</v>
          </cell>
          <cell r="AR264">
            <v>134018.8039</v>
          </cell>
          <cell r="AS264">
            <v>88325.900000000023</v>
          </cell>
          <cell r="AT264">
            <v>121878.87389999999</v>
          </cell>
          <cell r="AU264">
            <v>100465.83</v>
          </cell>
          <cell r="BZ264" t="str">
            <v>WRWT210670/WRWT21670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21.6</v>
          </cell>
          <cell r="H265">
            <v>34</v>
          </cell>
          <cell r="I265"/>
          <cell r="J265"/>
          <cell r="L265">
            <v>97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WSWT2221940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WRWT21940/WRWT21940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 t="str">
            <v>ประมาณการ</v>
          </cell>
          <cell r="C266" t="str">
            <v>ประมาณการ</v>
          </cell>
          <cell r="E266" t="str">
            <v>พันธุ์ข้าว</v>
          </cell>
          <cell r="F266" t="str">
            <v>พันธุ์ข้าว</v>
          </cell>
          <cell r="G266">
            <v>23</v>
          </cell>
          <cell r="H266">
            <v>34</v>
          </cell>
          <cell r="I266" t="str">
            <v>ขาว</v>
          </cell>
          <cell r="J266"/>
          <cell r="L266">
            <v>68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45930</v>
          </cell>
          <cell r="Z266" t="str">
            <v>500กระสอบ</v>
          </cell>
          <cell r="AA266">
            <v>30000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30000</v>
          </cell>
          <cell r="AM266"/>
          <cell r="AN266">
            <v>31500</v>
          </cell>
          <cell r="AO266" t="str">
            <v>WSWT2325650</v>
          </cell>
          <cell r="AQ266">
            <v>29756.100000000002</v>
          </cell>
          <cell r="AR266">
            <v>29756.100000000002</v>
          </cell>
          <cell r="AS266">
            <v>0</v>
          </cell>
          <cell r="AT266">
            <v>0</v>
          </cell>
          <cell r="AU266">
            <v>0</v>
          </cell>
          <cell r="BZ266" t="str">
            <v>WRWT25650/WRWT25650</v>
          </cell>
          <cell r="CA266">
            <v>0</v>
          </cell>
          <cell r="DL266" t="str">
            <v>P7</v>
          </cell>
          <cell r="DM266">
            <v>2</v>
          </cell>
          <cell r="DN266">
            <v>45930</v>
          </cell>
          <cell r="DP266">
            <v>45925</v>
          </cell>
          <cell r="DQ266"/>
          <cell r="DR266">
            <v>45921</v>
          </cell>
          <cell r="DS266">
            <v>45928</v>
          </cell>
          <cell r="DT266">
            <v>45929</v>
          </cell>
          <cell r="DU266">
            <v>45929</v>
          </cell>
          <cell r="DW266"/>
          <cell r="DX266"/>
          <cell r="DY266"/>
          <cell r="DZ266"/>
          <cell r="EA266"/>
          <cell r="EB266"/>
          <cell r="EC266" t="str">
            <v>งานพิมพ์</v>
          </cell>
          <cell r="ED266"/>
          <cell r="EG266"/>
          <cell r="EH266"/>
          <cell r="EI266"/>
        </row>
        <row r="267">
          <cell r="B267" t="str">
            <v>ประมาณการ</v>
          </cell>
          <cell r="C267" t="str">
            <v>ประมาณการ</v>
          </cell>
          <cell r="E267" t="str">
            <v>บจก.ซิเบลโก้(สบปราบ)</v>
          </cell>
          <cell r="F267" t="str">
            <v>รอแบบ</v>
          </cell>
          <cell r="G267">
            <v>23</v>
          </cell>
          <cell r="H267">
            <v>34</v>
          </cell>
          <cell r="I267" t="str">
            <v>ขาว</v>
          </cell>
          <cell r="J267"/>
          <cell r="L267">
            <v>68</v>
          </cell>
          <cell r="M267" t="str">
            <v>±</v>
          </cell>
          <cell r="N267">
            <v>5</v>
          </cell>
          <cell r="R267" t="str">
            <v>ไม่</v>
          </cell>
          <cell r="T267">
            <v>24</v>
          </cell>
          <cell r="U267">
            <v>37</v>
          </cell>
          <cell r="V267">
            <v>50</v>
          </cell>
          <cell r="X267">
            <v>45930</v>
          </cell>
          <cell r="Z267" t="str">
            <v>มัด100</v>
          </cell>
          <cell r="AA267">
            <v>30000</v>
          </cell>
          <cell r="AB267">
            <v>821.54158271999995</v>
          </cell>
          <cell r="AC267">
            <v>0</v>
          </cell>
          <cell r="AD267">
            <v>821.54158271999995</v>
          </cell>
          <cell r="AG267"/>
          <cell r="AI267"/>
          <cell r="AJ267">
            <v>0</v>
          </cell>
          <cell r="AL267">
            <v>30000</v>
          </cell>
          <cell r="AM267"/>
          <cell r="AN267">
            <v>31500</v>
          </cell>
          <cell r="AO267" t="str">
            <v>WSWT2325650</v>
          </cell>
          <cell r="AQ267">
            <v>29756.100000000002</v>
          </cell>
          <cell r="AR267">
            <v>29756.100000000002</v>
          </cell>
          <cell r="AS267">
            <v>0</v>
          </cell>
          <cell r="AT267">
            <v>0</v>
          </cell>
          <cell r="AU267">
            <v>0</v>
          </cell>
          <cell r="BZ267" t="str">
            <v>WRWT25650/WRWT25650</v>
          </cell>
          <cell r="CA267">
            <v>0</v>
          </cell>
          <cell r="DL267" t="str">
            <v>P9</v>
          </cell>
          <cell r="DM267">
            <v>3</v>
          </cell>
          <cell r="DN267">
            <v>45930</v>
          </cell>
          <cell r="DP267">
            <v>45925</v>
          </cell>
          <cell r="DQ267"/>
          <cell r="DR267">
            <v>45920</v>
          </cell>
          <cell r="DS267">
            <v>45927</v>
          </cell>
          <cell r="DT267">
            <v>45928</v>
          </cell>
          <cell r="DU267">
            <v>45928</v>
          </cell>
          <cell r="DW267">
            <v>45929</v>
          </cell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>รอART</v>
          </cell>
          <cell r="EG267"/>
          <cell r="EH267"/>
          <cell r="EI267"/>
        </row>
        <row r="268">
          <cell r="B268">
            <v>0</v>
          </cell>
          <cell r="C268"/>
          <cell r="E268"/>
          <cell r="F268"/>
          <cell r="G268">
            <v>23</v>
          </cell>
          <cell r="H268">
            <v>34</v>
          </cell>
          <cell r="I268" t="str">
            <v>ขาว</v>
          </cell>
          <cell r="J268"/>
          <cell r="L268">
            <v>68</v>
          </cell>
          <cell r="M268" t="str">
            <v>±</v>
          </cell>
          <cell r="N268">
            <v>5</v>
          </cell>
          <cell r="R268"/>
          <cell r="T268"/>
          <cell r="U268"/>
          <cell r="V268"/>
          <cell r="X268"/>
          <cell r="Z268"/>
          <cell r="AA268"/>
          <cell r="AB268">
            <v>0</v>
          </cell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WSWT2325650</v>
          </cell>
          <cell r="AQ268">
            <v>59512.200000000004</v>
          </cell>
          <cell r="AR268">
            <v>59512.200000000004</v>
          </cell>
          <cell r="AS268">
            <v>0</v>
          </cell>
          <cell r="AT268">
            <v>0</v>
          </cell>
          <cell r="AU268">
            <v>0</v>
          </cell>
          <cell r="BZ268" t="str">
            <v>WRWT25650/WRWT25650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23</v>
          </cell>
          <cell r="H269">
            <v>34</v>
          </cell>
          <cell r="I269" t="str">
            <v>ขาวแถบใส5</v>
          </cell>
          <cell r="J269"/>
          <cell r="L269">
            <v>68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/>
          <cell r="AJ269"/>
          <cell r="AL269">
            <v>0</v>
          </cell>
          <cell r="AM269"/>
          <cell r="AN269">
            <v>0</v>
          </cell>
          <cell r="AO269" t="str">
            <v>WSWTSCL052325650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WRWT25650/WRCL25680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>
            <v>0</v>
          </cell>
          <cell r="C270"/>
          <cell r="E270"/>
          <cell r="F270"/>
          <cell r="G270">
            <v>23</v>
          </cell>
          <cell r="H270">
            <v>34</v>
          </cell>
          <cell r="I270" t="str">
            <v>ขาวแถบใส2</v>
          </cell>
          <cell r="J270"/>
          <cell r="L270">
            <v>68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>
            <v>0</v>
          </cell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WSWTFCL022325650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WRWT25650/WRCL25680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>
            <v>0</v>
          </cell>
          <cell r="EI270">
            <v>0</v>
          </cell>
        </row>
        <row r="271">
          <cell r="B271">
            <v>0</v>
          </cell>
          <cell r="C271"/>
          <cell r="E271"/>
          <cell r="F271"/>
          <cell r="G271">
            <v>23</v>
          </cell>
          <cell r="H271">
            <v>37</v>
          </cell>
          <cell r="I271" t="str">
            <v>ขาว</v>
          </cell>
          <cell r="J271"/>
          <cell r="L271">
            <v>85</v>
          </cell>
          <cell r="M271" t="str">
            <v>±</v>
          </cell>
          <cell r="N271">
            <v>5</v>
          </cell>
          <cell r="R271"/>
          <cell r="T271"/>
          <cell r="U271"/>
          <cell r="V271"/>
          <cell r="X271"/>
          <cell r="Z271"/>
          <cell r="AA271"/>
          <cell r="AB271">
            <v>0</v>
          </cell>
          <cell r="AC271">
            <v>0</v>
          </cell>
          <cell r="AD271"/>
          <cell r="AG271"/>
          <cell r="AI271" t="str">
            <v>ระบุในSD</v>
          </cell>
          <cell r="AJ271"/>
          <cell r="AL271">
            <v>0</v>
          </cell>
          <cell r="AM271"/>
          <cell r="AN271">
            <v>0</v>
          </cell>
          <cell r="AO271" t="str">
            <v>WSWT2325800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BZ271" t="str">
            <v>WRWT25800/WRWT28750</v>
          </cell>
          <cell r="CA271">
            <v>0</v>
          </cell>
          <cell r="DL271"/>
          <cell r="DM271" t="str">
            <v>Lead time</v>
          </cell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>
            <v>0</v>
          </cell>
          <cell r="EI271">
            <v>0</v>
          </cell>
        </row>
        <row r="272">
          <cell r="B272" t="str">
            <v>MK68-001112</v>
          </cell>
          <cell r="C272">
            <v>45913</v>
          </cell>
          <cell r="E272" t="str">
            <v>บจก.แอมโก้เวท</v>
          </cell>
          <cell r="F272" t="str">
            <v>ไม่พิมพ์</v>
          </cell>
          <cell r="G272">
            <v>23</v>
          </cell>
          <cell r="H272">
            <v>40</v>
          </cell>
          <cell r="I272" t="str">
            <v>ขาว</v>
          </cell>
          <cell r="J272" t="str">
            <v>ใส</v>
          </cell>
          <cell r="L272">
            <v>125</v>
          </cell>
          <cell r="M272" t="str">
            <v>±</v>
          </cell>
          <cell r="N272">
            <v>5</v>
          </cell>
          <cell r="R272" t="str">
            <v>จับจีบ4"</v>
          </cell>
          <cell r="T272" t="str">
            <v>ไม่สวมถุงใน</v>
          </cell>
          <cell r="U272"/>
          <cell r="V272"/>
          <cell r="X272">
            <v>45919</v>
          </cell>
          <cell r="Z272" t="str">
            <v>500กระสอบแบน</v>
          </cell>
          <cell r="AA272">
            <v>10000</v>
          </cell>
          <cell r="AB272">
            <v>0</v>
          </cell>
          <cell r="AC272">
            <v>0</v>
          </cell>
          <cell r="AD272">
            <v>0</v>
          </cell>
          <cell r="AG272" t="str">
            <v>เย็น18/9</v>
          </cell>
          <cell r="AI272"/>
          <cell r="AJ272">
            <v>10000</v>
          </cell>
          <cell r="AL272">
            <v>0</v>
          </cell>
          <cell r="AM272"/>
          <cell r="AN272">
            <v>0</v>
          </cell>
          <cell r="AO272" t="str">
            <v>WSWT2321750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WRWT21750/WRWT21750</v>
          </cell>
          <cell r="CA272">
            <v>0</v>
          </cell>
          <cell r="DL272" t="str">
            <v>P11</v>
          </cell>
          <cell r="DM272">
            <v>4</v>
          </cell>
          <cell r="DN272">
            <v>45919</v>
          </cell>
          <cell r="DP272">
            <v>45914</v>
          </cell>
          <cell r="DQ272">
            <v>45915</v>
          </cell>
          <cell r="DR272"/>
          <cell r="DS272"/>
          <cell r="DT272"/>
          <cell r="DU272">
            <v>45916</v>
          </cell>
          <cell r="DW272">
            <v>45917</v>
          </cell>
          <cell r="DX272"/>
          <cell r="DY272"/>
          <cell r="DZ272"/>
          <cell r="EA272"/>
          <cell r="EB272"/>
          <cell r="EC272" t="str">
            <v>งานเคลือบ+ตัด</v>
          </cell>
          <cell r="ED272" t="str">
            <v xml:space="preserve"> </v>
          </cell>
          <cell r="EG272"/>
          <cell r="EH272"/>
          <cell r="EI272"/>
        </row>
        <row r="273">
          <cell r="B273">
            <v>0</v>
          </cell>
          <cell r="C273"/>
          <cell r="E273"/>
          <cell r="F273"/>
          <cell r="G273">
            <v>23</v>
          </cell>
          <cell r="H273">
            <v>37</v>
          </cell>
          <cell r="I273"/>
          <cell r="J273"/>
          <cell r="L273">
            <v>85</v>
          </cell>
          <cell r="M273" t="str">
            <v>±</v>
          </cell>
          <cell r="N273">
            <v>5</v>
          </cell>
          <cell r="R273"/>
          <cell r="T273"/>
          <cell r="U273"/>
          <cell r="V273"/>
          <cell r="X273"/>
          <cell r="Z273"/>
          <cell r="AA273"/>
          <cell r="AB273"/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WSWT2321750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WRWT230750/WRWT21750</v>
          </cell>
          <cell r="CA273">
            <v>0</v>
          </cell>
          <cell r="DL273"/>
          <cell r="DM273" t="str">
            <v>Lead time</v>
          </cell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>
            <v>0</v>
          </cell>
          <cell r="EI273">
            <v>0</v>
          </cell>
        </row>
        <row r="274">
          <cell r="B274">
            <v>0</v>
          </cell>
          <cell r="C274"/>
          <cell r="E274"/>
          <cell r="F274"/>
          <cell r="G274">
            <v>23</v>
          </cell>
          <cell r="H274">
            <v>34</v>
          </cell>
          <cell r="I274"/>
          <cell r="J274"/>
          <cell r="L274">
            <v>90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/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WSWTSCL0223211125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BZ274" t="str">
            <v>WRWT230800/WRWT25650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>
            <v>0</v>
          </cell>
        </row>
        <row r="275">
          <cell r="B275">
            <v>0</v>
          </cell>
          <cell r="C275"/>
          <cell r="E275"/>
          <cell r="F275"/>
          <cell r="G275">
            <v>23</v>
          </cell>
          <cell r="H275">
            <v>37</v>
          </cell>
          <cell r="I275" t="str">
            <v>ขาว</v>
          </cell>
          <cell r="J275"/>
          <cell r="L275">
            <v>90</v>
          </cell>
          <cell r="M275" t="str">
            <v>±</v>
          </cell>
          <cell r="N275">
            <v>5</v>
          </cell>
          <cell r="R275"/>
          <cell r="T275"/>
          <cell r="U275"/>
          <cell r="V275"/>
          <cell r="X275"/>
          <cell r="Z275"/>
          <cell r="AA275"/>
          <cell r="AB275">
            <v>0</v>
          </cell>
          <cell r="AC275">
            <v>0</v>
          </cell>
          <cell r="AD275"/>
          <cell r="AG275"/>
          <cell r="AI275" t="str">
            <v>ระบุในSD</v>
          </cell>
          <cell r="AJ275"/>
          <cell r="AL275">
            <v>0</v>
          </cell>
          <cell r="AM275"/>
          <cell r="AN275">
            <v>0</v>
          </cell>
          <cell r="AO275" t="str">
            <v>WSWT2325800SM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BZ275" t="str">
            <v>WRWT21800/WRWT21800</v>
          </cell>
          <cell r="CA275">
            <v>0</v>
          </cell>
          <cell r="DL275"/>
          <cell r="DM275" t="str">
            <v>Lead time</v>
          </cell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>
            <v>0</v>
          </cell>
        </row>
        <row r="276">
          <cell r="B276">
            <v>0</v>
          </cell>
          <cell r="C276"/>
          <cell r="E276"/>
          <cell r="F276"/>
          <cell r="G276">
            <v>23</v>
          </cell>
          <cell r="H276">
            <v>37</v>
          </cell>
          <cell r="I276"/>
          <cell r="J276"/>
          <cell r="L276">
            <v>120</v>
          </cell>
          <cell r="M276" t="str">
            <v>+</v>
          </cell>
          <cell r="N276">
            <v>5</v>
          </cell>
          <cell r="R276"/>
          <cell r="T276"/>
          <cell r="U276"/>
          <cell r="V276"/>
          <cell r="X276"/>
          <cell r="Z276"/>
          <cell r="AA276"/>
          <cell r="AB276"/>
          <cell r="AC276">
            <v>0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WSWT23211125120SMFX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BZ276" t="str">
            <v>WROP2301125/WRBR21940</v>
          </cell>
          <cell r="CA276">
            <v>0</v>
          </cell>
          <cell r="DL276"/>
          <cell r="DM276" t="str">
            <v>Lead time</v>
          </cell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>
            <v>0</v>
          </cell>
        </row>
        <row r="277">
          <cell r="B277">
            <v>0</v>
          </cell>
          <cell r="C277"/>
          <cell r="E277"/>
          <cell r="F277" t="str">
            <v xml:space="preserve">  </v>
          </cell>
          <cell r="G277">
            <v>23</v>
          </cell>
          <cell r="H277">
            <v>37</v>
          </cell>
          <cell r="I277" t="str">
            <v>ขาว</v>
          </cell>
          <cell r="J277"/>
          <cell r="L277">
            <v>130</v>
          </cell>
          <cell r="M277" t="str">
            <v>+</v>
          </cell>
          <cell r="N277">
            <v>3</v>
          </cell>
          <cell r="R277"/>
          <cell r="T277"/>
          <cell r="U277"/>
          <cell r="V277"/>
          <cell r="X277"/>
          <cell r="Z277"/>
          <cell r="AA277"/>
          <cell r="AB277">
            <v>0</v>
          </cell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>WSWT23211125130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WRWT211125/WRWT251080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>
            <v>0</v>
          </cell>
        </row>
        <row r="278">
          <cell r="B278">
            <v>0</v>
          </cell>
          <cell r="C278"/>
          <cell r="E278"/>
          <cell r="F278"/>
          <cell r="G278">
            <v>23</v>
          </cell>
          <cell r="H278">
            <v>37</v>
          </cell>
          <cell r="I278"/>
          <cell r="J278"/>
          <cell r="L278">
            <v>120</v>
          </cell>
          <cell r="M278" t="str">
            <v>±</v>
          </cell>
          <cell r="N278">
            <v>3</v>
          </cell>
          <cell r="R278"/>
          <cell r="T278"/>
          <cell r="U278"/>
          <cell r="V278"/>
          <cell r="X278"/>
          <cell r="Z278"/>
          <cell r="AA278"/>
          <cell r="AB278">
            <v>0</v>
          </cell>
          <cell r="AC278">
            <v>0</v>
          </cell>
          <cell r="AD278"/>
          <cell r="AG278"/>
          <cell r="AI278" t="str">
            <v>ระบุในSD</v>
          </cell>
          <cell r="AJ278"/>
          <cell r="AL278">
            <v>0</v>
          </cell>
          <cell r="AM278"/>
          <cell r="AN278">
            <v>0</v>
          </cell>
          <cell r="AO278" t="str">
            <v>WSWT2321112512051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BZ278" t="str">
            <v>WRWT211125/WRWT21900</v>
          </cell>
          <cell r="CA278">
            <v>0</v>
          </cell>
          <cell r="DL278"/>
          <cell r="DM278" t="str">
            <v>Lead time</v>
          </cell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>
            <v>0</v>
          </cell>
        </row>
        <row r="279">
          <cell r="B279" t="str">
            <v>MK67-001490</v>
          </cell>
          <cell r="C279">
            <v>45601</v>
          </cell>
          <cell r="E279" t="str">
            <v>บจก.น้ำตาลทิพย์สุโขทัย</v>
          </cell>
          <cell r="F279" t="str">
            <v>Green for white sugar</v>
          </cell>
          <cell r="G279">
            <v>23</v>
          </cell>
          <cell r="H279">
            <v>37</v>
          </cell>
          <cell r="I279" t="str">
            <v>ขาว</v>
          </cell>
          <cell r="J279"/>
          <cell r="L279">
            <v>130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24</v>
          </cell>
          <cell r="U279">
            <v>40</v>
          </cell>
          <cell r="V279">
            <v>55</v>
          </cell>
          <cell r="X279" t="str">
            <v>รอแจ้ง</v>
          </cell>
          <cell r="Z279" t="str">
            <v>300แบน</v>
          </cell>
          <cell r="AA279">
            <v>100000</v>
          </cell>
          <cell r="AB279">
            <v>3207.7128103679997</v>
          </cell>
          <cell r="AC279">
            <v>0</v>
          </cell>
          <cell r="AD279">
            <v>3207.7128103679997</v>
          </cell>
          <cell r="AG279"/>
          <cell r="AI279"/>
          <cell r="AJ279">
            <v>1500</v>
          </cell>
          <cell r="AL279">
            <v>98500</v>
          </cell>
          <cell r="AM279"/>
          <cell r="AN279">
            <v>103425</v>
          </cell>
          <cell r="AO279" t="str">
            <v>WSWT2321112512551</v>
          </cell>
          <cell r="AQ279">
            <v>105955.465</v>
          </cell>
          <cell r="AR279">
            <v>20359</v>
          </cell>
          <cell r="AS279">
            <v>85596.464999999997</v>
          </cell>
          <cell r="AT279">
            <v>0</v>
          </cell>
          <cell r="AU279">
            <v>0</v>
          </cell>
          <cell r="BZ279" t="str">
            <v>WRWT211125/WRWT251030</v>
          </cell>
          <cell r="CA279">
            <v>10965.216264845832</v>
          </cell>
          <cell r="DL279" t="str">
            <v>P9</v>
          </cell>
          <cell r="DM279">
            <v>3</v>
          </cell>
          <cell r="DN279" t="str">
            <v>รอแจ้ง</v>
          </cell>
          <cell r="DP279" t="e">
            <v>#VALUE!</v>
          </cell>
          <cell r="DQ279"/>
          <cell r="DR279" t="e">
            <v>#VALUE!</v>
          </cell>
          <cell r="DS279" t="e">
            <v>#VALUE!</v>
          </cell>
          <cell r="DT279" t="e">
            <v>#VALUE!</v>
          </cell>
          <cell r="DU279" t="e">
            <v>#VALUE!</v>
          </cell>
          <cell r="DW279" t="e">
            <v>#VALUE!</v>
          </cell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MK67-001490</v>
          </cell>
          <cell r="C280">
            <v>45601</v>
          </cell>
          <cell r="E280" t="str">
            <v>บจก.น้ำตาลทิพย์สุโขทัย</v>
          </cell>
          <cell r="F280" t="str">
            <v>Green for white sugar</v>
          </cell>
          <cell r="G280">
            <v>23</v>
          </cell>
          <cell r="H280">
            <v>37</v>
          </cell>
          <cell r="I280" t="str">
            <v>ขาว</v>
          </cell>
          <cell r="J280"/>
          <cell r="L280">
            <v>130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24</v>
          </cell>
          <cell r="U280">
            <v>40</v>
          </cell>
          <cell r="V280">
            <v>55</v>
          </cell>
          <cell r="X280" t="str">
            <v>รอแจ้ง</v>
          </cell>
          <cell r="Z280" t="str">
            <v>300แบน</v>
          </cell>
          <cell r="AA280">
            <v>337878</v>
          </cell>
          <cell r="AB280">
            <v>11003.203948644863</v>
          </cell>
          <cell r="AC280">
            <v>0</v>
          </cell>
          <cell r="AD280">
            <v>11003.203948644863</v>
          </cell>
          <cell r="AG280"/>
          <cell r="AI280"/>
          <cell r="AJ280">
            <v>0</v>
          </cell>
          <cell r="AL280">
            <v>337878</v>
          </cell>
          <cell r="AM280"/>
          <cell r="AN280">
            <v>354771.9</v>
          </cell>
          <cell r="AO280" t="str">
            <v>WSWT2321112512551</v>
          </cell>
          <cell r="AQ280">
            <v>363451.98582000006</v>
          </cell>
          <cell r="AR280">
            <v>0</v>
          </cell>
          <cell r="AS280">
            <v>363451.98582000006</v>
          </cell>
          <cell r="AT280">
            <v>0</v>
          </cell>
          <cell r="AU280">
            <v>0</v>
          </cell>
          <cell r="BZ280" t="str">
            <v>WRWT211125/WRWT251030</v>
          </cell>
          <cell r="CA280">
            <v>46559.511849046357</v>
          </cell>
          <cell r="DL280" t="str">
            <v>P9</v>
          </cell>
          <cell r="DM280">
            <v>3</v>
          </cell>
          <cell r="DN280" t="str">
            <v>รอแจ้ง</v>
          </cell>
          <cell r="DP280" t="e">
            <v>#VALUE!</v>
          </cell>
          <cell r="DQ280"/>
          <cell r="DR280" t="e">
            <v>#VALUE!</v>
          </cell>
          <cell r="DS280" t="e">
            <v>#VALUE!</v>
          </cell>
          <cell r="DT280" t="e">
            <v>#VALUE!</v>
          </cell>
          <cell r="DU280" t="e">
            <v>#VALUE!</v>
          </cell>
          <cell r="DW280" t="e">
            <v>#VALUE!</v>
          </cell>
          <cell r="DX280"/>
          <cell r="DY280"/>
          <cell r="DZ280"/>
          <cell r="EA280"/>
          <cell r="EB280"/>
          <cell r="EC280" t="str">
            <v>งานพิมพ์</v>
          </cell>
          <cell r="ED280" t="str">
            <v xml:space="preserve"> /</v>
          </cell>
          <cell r="EG280"/>
          <cell r="EH280"/>
          <cell r="EI280"/>
        </row>
        <row r="281">
          <cell r="B281">
            <v>0</v>
          </cell>
          <cell r="C281"/>
          <cell r="E281"/>
          <cell r="F281"/>
          <cell r="G281">
            <v>23</v>
          </cell>
          <cell r="H281">
            <v>37</v>
          </cell>
          <cell r="I281"/>
          <cell r="J281"/>
          <cell r="L281">
            <v>128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WSWT2321112512551</v>
          </cell>
          <cell r="AQ281">
            <v>469407.45082000003</v>
          </cell>
          <cell r="AR281">
            <v>20359</v>
          </cell>
          <cell r="AS281">
            <v>449048.45082000003</v>
          </cell>
          <cell r="AT281">
            <v>0</v>
          </cell>
          <cell r="AU281">
            <v>0</v>
          </cell>
          <cell r="BZ281" t="str">
            <v>WRWT2301125/WRWT251030</v>
          </cell>
          <cell r="CA281">
            <v>0</v>
          </cell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>
            <v>0</v>
          </cell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24</v>
          </cell>
          <cell r="H282">
            <v>37</v>
          </cell>
          <cell r="I282"/>
          <cell r="J282"/>
          <cell r="L282">
            <v>120</v>
          </cell>
          <cell r="M282" t="str">
            <v>+</v>
          </cell>
          <cell r="N282">
            <v>3</v>
          </cell>
          <cell r="R282"/>
          <cell r="T282"/>
          <cell r="U282"/>
          <cell r="V282"/>
          <cell r="X282"/>
          <cell r="Z282"/>
          <cell r="AA282"/>
          <cell r="AB282"/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WSWT24211125120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WRWT2401125/WRWT25850</v>
          </cell>
          <cell r="CA282">
            <v>0</v>
          </cell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>
            <v>0</v>
          </cell>
          <cell r="EI282">
            <v>0</v>
          </cell>
        </row>
        <row r="283">
          <cell r="B283">
            <v>0</v>
          </cell>
          <cell r="C283"/>
          <cell r="E283"/>
          <cell r="F283" t="str">
            <v xml:space="preserve"> </v>
          </cell>
          <cell r="G283">
            <v>24</v>
          </cell>
          <cell r="H283">
            <v>37</v>
          </cell>
          <cell r="I283"/>
          <cell r="J283"/>
          <cell r="L283">
            <v>125</v>
          </cell>
          <cell r="M283" t="str">
            <v>+</v>
          </cell>
          <cell r="N283">
            <v>3</v>
          </cell>
          <cell r="R283"/>
          <cell r="T283"/>
          <cell r="U283"/>
          <cell r="V283"/>
          <cell r="X283"/>
          <cell r="Z283"/>
          <cell r="AA283"/>
          <cell r="AB283"/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WSWT2421112512551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WRWT2401125/WRWT25960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>
            <v>0</v>
          </cell>
          <cell r="EI283">
            <v>0</v>
          </cell>
        </row>
        <row r="284">
          <cell r="B284">
            <v>0</v>
          </cell>
          <cell r="C284"/>
          <cell r="E284"/>
          <cell r="F284"/>
          <cell r="G284">
            <v>26</v>
          </cell>
          <cell r="H284">
            <v>38</v>
          </cell>
          <cell r="I284" t="str">
            <v>เหลือง</v>
          </cell>
          <cell r="J284"/>
          <cell r="L284">
            <v>105</v>
          </cell>
          <cell r="M284" t="str">
            <v>±</v>
          </cell>
          <cell r="N284">
            <v>5</v>
          </cell>
          <cell r="R284"/>
          <cell r="T284"/>
          <cell r="U284"/>
          <cell r="V284"/>
          <cell r="X284"/>
          <cell r="Z284"/>
          <cell r="AA284"/>
          <cell r="AB284">
            <v>0</v>
          </cell>
          <cell r="AC284">
            <v>0</v>
          </cell>
          <cell r="AD284"/>
          <cell r="AG284"/>
          <cell r="AI284" t="str">
            <v>ระบุในSD</v>
          </cell>
          <cell r="AJ284"/>
          <cell r="AL284">
            <v>0</v>
          </cell>
          <cell r="AM284"/>
          <cell r="AN284">
            <v>0</v>
          </cell>
          <cell r="AO284" t="str">
            <v>WSYL2625850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WRYL25850/WRYL25850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>
            <v>0</v>
          </cell>
        </row>
        <row r="285">
          <cell r="B285" t="str">
            <v>MK68-001030</v>
          </cell>
          <cell r="C285">
            <v>45894</v>
          </cell>
          <cell r="E285" t="str">
            <v>คุณธนนท์ อุทัยไพศาลวงศ์</v>
          </cell>
          <cell r="F285" t="str">
            <v>ไม่พิมพ์</v>
          </cell>
          <cell r="G285">
            <v>26</v>
          </cell>
          <cell r="H285">
            <v>39</v>
          </cell>
          <cell r="I285" t="str">
            <v>ขาว</v>
          </cell>
          <cell r="J285"/>
          <cell r="L285">
            <v>93</v>
          </cell>
          <cell r="M285" t="str">
            <v>±</v>
          </cell>
          <cell r="N285">
            <v>5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45920</v>
          </cell>
          <cell r="Z285" t="str">
            <v>มัด100</v>
          </cell>
          <cell r="AA285">
            <v>5000</v>
          </cell>
          <cell r="AB285">
            <v>0</v>
          </cell>
          <cell r="AC285">
            <v>0</v>
          </cell>
          <cell r="AD285">
            <v>0</v>
          </cell>
          <cell r="AG285" t="str">
            <v>รอส่ง</v>
          </cell>
          <cell r="AI285"/>
          <cell r="AJ285">
            <v>5000</v>
          </cell>
          <cell r="AL285">
            <v>0</v>
          </cell>
          <cell r="AM285"/>
          <cell r="AN285">
            <v>0</v>
          </cell>
          <cell r="AO285" t="str">
            <v>WSWT2625650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BZ285" t="str">
            <v>WRWT25650/WRWT25650</v>
          </cell>
          <cell r="CA285">
            <v>0</v>
          </cell>
          <cell r="DL285" t="str">
            <v>P3</v>
          </cell>
          <cell r="DM285">
            <v>1</v>
          </cell>
          <cell r="DN285">
            <v>45920</v>
          </cell>
          <cell r="DP285">
            <v>45915</v>
          </cell>
          <cell r="DQ285"/>
          <cell r="DR285"/>
          <cell r="DS285"/>
          <cell r="DT285"/>
          <cell r="DU285">
            <v>45919</v>
          </cell>
          <cell r="DW285"/>
          <cell r="DX285"/>
          <cell r="DY285"/>
          <cell r="DZ285"/>
          <cell r="EA285"/>
          <cell r="EB285"/>
          <cell r="EC285" t="str">
            <v>ตัด</v>
          </cell>
          <cell r="ED285"/>
          <cell r="EG285"/>
          <cell r="EH285"/>
          <cell r="EI285"/>
        </row>
        <row r="286">
          <cell r="B286" t="str">
            <v>MK68-001083</v>
          </cell>
          <cell r="C286">
            <v>45906</v>
          </cell>
          <cell r="E286" t="str">
            <v>บจก.กบินทร์อินทรีย์</v>
          </cell>
          <cell r="F286" t="str">
            <v>หลอดไฟ 20กก.</v>
          </cell>
          <cell r="G286">
            <v>26</v>
          </cell>
          <cell r="H286">
            <v>41</v>
          </cell>
          <cell r="I286" t="str">
            <v>ขาว</v>
          </cell>
          <cell r="J286"/>
          <cell r="L286">
            <v>97</v>
          </cell>
          <cell r="M286" t="str">
            <v>±</v>
          </cell>
          <cell r="N286">
            <v>5</v>
          </cell>
          <cell r="R286" t="str">
            <v>บิด</v>
          </cell>
          <cell r="T286">
            <v>27</v>
          </cell>
          <cell r="U286">
            <v>43</v>
          </cell>
          <cell r="V286">
            <v>40</v>
          </cell>
          <cell r="X286">
            <v>45919</v>
          </cell>
          <cell r="Z286" t="str">
            <v>300กระสอบ</v>
          </cell>
          <cell r="AA286">
            <v>4000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>
            <v>4000</v>
          </cell>
          <cell r="AL286">
            <v>0</v>
          </cell>
          <cell r="AM286">
            <v>4295</v>
          </cell>
          <cell r="AN286">
            <v>0</v>
          </cell>
          <cell r="AO286" t="str">
            <v>WSWT2625650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BZ286" t="str">
            <v>WRWT25650/WRWT25650</v>
          </cell>
          <cell r="CA286">
            <v>0</v>
          </cell>
          <cell r="DL286" t="str">
            <v>P9</v>
          </cell>
          <cell r="DM286">
            <v>3</v>
          </cell>
          <cell r="DN286">
            <v>45919</v>
          </cell>
          <cell r="DP286">
            <v>45914</v>
          </cell>
          <cell r="DQ286"/>
          <cell r="DR286">
            <v>45909</v>
          </cell>
          <cell r="DS286">
            <v>45916</v>
          </cell>
          <cell r="DT286">
            <v>45917</v>
          </cell>
          <cell r="DU286">
            <v>45917</v>
          </cell>
          <cell r="DW286">
            <v>45918</v>
          </cell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MK68-001083</v>
          </cell>
          <cell r="C287">
            <v>45906</v>
          </cell>
          <cell r="E287" t="str">
            <v>บจก.กบินทร์อินทรีย์</v>
          </cell>
          <cell r="F287" t="str">
            <v xml:space="preserve">ไก่เหยียบศรกบินทร์ </v>
          </cell>
          <cell r="G287">
            <v>26</v>
          </cell>
          <cell r="H287">
            <v>41</v>
          </cell>
          <cell r="I287" t="str">
            <v>ขาว</v>
          </cell>
          <cell r="J287"/>
          <cell r="L287">
            <v>97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27</v>
          </cell>
          <cell r="U287">
            <v>43</v>
          </cell>
          <cell r="V287">
            <v>40</v>
          </cell>
          <cell r="X287">
            <v>45919</v>
          </cell>
          <cell r="Z287" t="str">
            <v>300กระสอบ</v>
          </cell>
          <cell r="AA287">
            <v>4000</v>
          </cell>
          <cell r="AB287">
            <v>0</v>
          </cell>
          <cell r="AC287">
            <v>0</v>
          </cell>
          <cell r="AD287">
            <v>0</v>
          </cell>
          <cell r="AG287"/>
          <cell r="AI287"/>
          <cell r="AJ287">
            <v>4000</v>
          </cell>
          <cell r="AL287">
            <v>0</v>
          </cell>
          <cell r="AM287">
            <v>4670</v>
          </cell>
          <cell r="AN287">
            <v>0</v>
          </cell>
          <cell r="AO287" t="str">
            <v>WSWT2625650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BZ287" t="str">
            <v>WRWT25650/WRWT25650</v>
          </cell>
          <cell r="CA287">
            <v>0</v>
          </cell>
          <cell r="DL287" t="str">
            <v>P9</v>
          </cell>
          <cell r="DM287">
            <v>3</v>
          </cell>
          <cell r="DN287">
            <v>45919</v>
          </cell>
          <cell r="DP287">
            <v>45914</v>
          </cell>
          <cell r="DQ287"/>
          <cell r="DR287">
            <v>45909</v>
          </cell>
          <cell r="DS287">
            <v>45916</v>
          </cell>
          <cell r="DT287">
            <v>45917</v>
          </cell>
          <cell r="DU287">
            <v>45917</v>
          </cell>
          <cell r="DW287">
            <v>45918</v>
          </cell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MK68-001085</v>
          </cell>
          <cell r="C288">
            <v>45906</v>
          </cell>
          <cell r="E288" t="str">
            <v>บจก.กบินทร์อินทรีย์</v>
          </cell>
          <cell r="F288" t="str">
            <v>ไก่เหยียบศรีวรรณ</v>
          </cell>
          <cell r="G288">
            <v>26</v>
          </cell>
          <cell r="H288">
            <v>41</v>
          </cell>
          <cell r="I288" t="str">
            <v>ขาว</v>
          </cell>
          <cell r="J288"/>
          <cell r="L288">
            <v>97</v>
          </cell>
          <cell r="M288" t="str">
            <v>±</v>
          </cell>
          <cell r="N288">
            <v>5</v>
          </cell>
          <cell r="R288" t="str">
            <v>บิด</v>
          </cell>
          <cell r="T288">
            <v>27</v>
          </cell>
          <cell r="U288">
            <v>43</v>
          </cell>
          <cell r="V288">
            <v>40</v>
          </cell>
          <cell r="X288">
            <v>45919</v>
          </cell>
          <cell r="Z288" t="str">
            <v>300กระสอบ</v>
          </cell>
          <cell r="AA288">
            <v>4000</v>
          </cell>
          <cell r="AB288">
            <v>0</v>
          </cell>
          <cell r="AC288">
            <v>0</v>
          </cell>
          <cell r="AD288">
            <v>0</v>
          </cell>
          <cell r="AG288" t="str">
            <v xml:space="preserve">ลบสี </v>
          </cell>
          <cell r="AI288"/>
          <cell r="AJ288">
            <v>4000</v>
          </cell>
          <cell r="AL288">
            <v>0</v>
          </cell>
          <cell r="AM288">
            <v>4330</v>
          </cell>
          <cell r="AN288">
            <v>0</v>
          </cell>
          <cell r="AO288" t="str">
            <v>WSWT2625650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BZ288" t="str">
            <v>WRWT25650/WRWT25650</v>
          </cell>
          <cell r="CA288">
            <v>0</v>
          </cell>
          <cell r="DL288" t="str">
            <v>P9</v>
          </cell>
          <cell r="DM288">
            <v>3</v>
          </cell>
          <cell r="DN288">
            <v>45919</v>
          </cell>
          <cell r="DP288">
            <v>45914</v>
          </cell>
          <cell r="DQ288"/>
          <cell r="DR288">
            <v>45909</v>
          </cell>
          <cell r="DS288">
            <v>45916</v>
          </cell>
          <cell r="DT288">
            <v>45917</v>
          </cell>
          <cell r="DU288">
            <v>45917</v>
          </cell>
          <cell r="DW288">
            <v>45918</v>
          </cell>
          <cell r="DX288"/>
          <cell r="DY288"/>
          <cell r="DZ288"/>
          <cell r="EA288"/>
          <cell r="EB288"/>
          <cell r="EC288" t="str">
            <v>งานพิมพ์</v>
          </cell>
          <cell r="ED288" t="str">
            <v xml:space="preserve"> /</v>
          </cell>
          <cell r="EG288"/>
          <cell r="EH288"/>
          <cell r="EI288"/>
        </row>
        <row r="289">
          <cell r="B289">
            <v>0</v>
          </cell>
          <cell r="C289"/>
          <cell r="E289"/>
          <cell r="F289"/>
          <cell r="G289">
            <v>26</v>
          </cell>
          <cell r="H289">
            <v>43</v>
          </cell>
          <cell r="I289" t="str">
            <v>ขาว</v>
          </cell>
          <cell r="J289"/>
          <cell r="L289">
            <v>102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>
            <v>0</v>
          </cell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WSWT2625650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BZ289" t="str">
            <v>WRWT25650/WRWT25650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26</v>
          </cell>
          <cell r="H290">
            <v>43</v>
          </cell>
          <cell r="I290"/>
          <cell r="J290"/>
          <cell r="L290">
            <v>100</v>
          </cell>
          <cell r="M290" t="str">
            <v>±</v>
          </cell>
          <cell r="N290">
            <v>5</v>
          </cell>
          <cell r="R290"/>
          <cell r="T290"/>
          <cell r="U290"/>
          <cell r="V290"/>
          <cell r="X290"/>
          <cell r="Z290"/>
          <cell r="AA290"/>
          <cell r="AB290"/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WSWT262575051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WRWT25800/WRWT25650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>
            <v>0</v>
          </cell>
          <cell r="EI290">
            <v>0</v>
          </cell>
        </row>
        <row r="291">
          <cell r="B291">
            <v>0</v>
          </cell>
          <cell r="C291"/>
          <cell r="E291"/>
          <cell r="F291"/>
          <cell r="G291">
            <v>26</v>
          </cell>
          <cell r="H291">
            <v>43</v>
          </cell>
          <cell r="I291"/>
          <cell r="J291"/>
          <cell r="L291">
            <v>113</v>
          </cell>
          <cell r="M291" t="str">
            <v>±</v>
          </cell>
          <cell r="N291">
            <v>5</v>
          </cell>
          <cell r="R291"/>
          <cell r="T291"/>
          <cell r="U291"/>
          <cell r="V291"/>
          <cell r="X291"/>
          <cell r="Z291"/>
          <cell r="AA291"/>
          <cell r="AB291"/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WSWT2625700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BZ291" t="str">
            <v>WRWT260800/WRWT25650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>
            <v>0</v>
          </cell>
          <cell r="EI291">
            <v>0</v>
          </cell>
        </row>
        <row r="292">
          <cell r="B292">
            <v>0</v>
          </cell>
          <cell r="C292"/>
          <cell r="E292"/>
          <cell r="F292"/>
          <cell r="G292">
            <v>26</v>
          </cell>
          <cell r="H292">
            <v>41</v>
          </cell>
          <cell r="I292"/>
          <cell r="J292"/>
          <cell r="L292">
            <v>90</v>
          </cell>
          <cell r="M292" t="str">
            <v>±</v>
          </cell>
          <cell r="N292">
            <v>5</v>
          </cell>
          <cell r="R292"/>
          <cell r="T292"/>
          <cell r="U292"/>
          <cell r="V292"/>
          <cell r="X292"/>
          <cell r="Z292"/>
          <cell r="AA292"/>
          <cell r="AB292"/>
          <cell r="AC292">
            <v>0</v>
          </cell>
          <cell r="AD292"/>
          <cell r="AG292"/>
          <cell r="AI292" t="str">
            <v>ระบุในSD</v>
          </cell>
          <cell r="AJ292"/>
          <cell r="AL292">
            <v>0</v>
          </cell>
          <cell r="AM292"/>
          <cell r="AN292">
            <v>0</v>
          </cell>
          <cell r="AO292" t="str">
            <v>WSWT2625800SM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BZ292" t="str">
            <v>WRWT260800/WRWT25650</v>
          </cell>
          <cell r="CA292">
            <v>0</v>
          </cell>
          <cell r="DL292"/>
          <cell r="DM292" t="str">
            <v>Lead time</v>
          </cell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>
            <v>0</v>
          </cell>
          <cell r="EI292">
            <v>0</v>
          </cell>
        </row>
        <row r="293">
          <cell r="B293" t="str">
            <v>ประมาณการ</v>
          </cell>
          <cell r="C293" t="str">
            <v>ประมาณการ</v>
          </cell>
          <cell r="E293" t="str">
            <v>บจก.ที.ซี.ยูเนี่ยน อโกรเทค</v>
          </cell>
          <cell r="F293" t="str">
            <v>ไม่พิมพ์</v>
          </cell>
          <cell r="G293">
            <v>26</v>
          </cell>
          <cell r="H293">
            <v>43</v>
          </cell>
          <cell r="I293" t="str">
            <v>ขาว</v>
          </cell>
          <cell r="J293"/>
          <cell r="L293">
            <v>116</v>
          </cell>
          <cell r="M293" t="str">
            <v>±</v>
          </cell>
          <cell r="N293">
            <v>5</v>
          </cell>
          <cell r="R293" t="str">
            <v>ไม่</v>
          </cell>
          <cell r="T293" t="str">
            <v>ไม่สวมถุงใน</v>
          </cell>
          <cell r="U293"/>
          <cell r="V293"/>
          <cell r="X293">
            <v>45925</v>
          </cell>
          <cell r="Z293" t="str">
            <v xml:space="preserve">300กระสอบแบนเต็มใบ </v>
          </cell>
          <cell r="AA293">
            <v>10000</v>
          </cell>
          <cell r="AB293">
            <v>0</v>
          </cell>
          <cell r="AC293">
            <v>0</v>
          </cell>
          <cell r="AD293">
            <v>0</v>
          </cell>
          <cell r="AG293"/>
          <cell r="AI293"/>
          <cell r="AJ293">
            <v>0</v>
          </cell>
          <cell r="AL293">
            <v>10000</v>
          </cell>
          <cell r="AM293"/>
          <cell r="AN293">
            <v>0</v>
          </cell>
          <cell r="AO293" t="str">
            <v xml:space="preserve">WSWT2625800 </v>
          </cell>
          <cell r="AQ293">
            <v>12433.3</v>
          </cell>
          <cell r="AR293">
            <v>12433.3</v>
          </cell>
          <cell r="AS293">
            <v>0</v>
          </cell>
          <cell r="AT293">
            <v>0</v>
          </cell>
          <cell r="AU293">
            <v>0</v>
          </cell>
          <cell r="BZ293" t="str">
            <v>WRWT25800/WRWT25800</v>
          </cell>
          <cell r="CA293">
            <v>0</v>
          </cell>
          <cell r="DL293" t="str">
            <v>P3</v>
          </cell>
          <cell r="DM293">
            <v>1</v>
          </cell>
          <cell r="DN293">
            <v>45925</v>
          </cell>
          <cell r="DP293">
            <v>45920</v>
          </cell>
          <cell r="DQ293"/>
          <cell r="DR293"/>
          <cell r="DS293"/>
          <cell r="DT293"/>
          <cell r="DU293">
            <v>45924</v>
          </cell>
          <cell r="DW293"/>
          <cell r="DX293"/>
          <cell r="DY293"/>
          <cell r="DZ293"/>
          <cell r="EA293"/>
          <cell r="EB293"/>
          <cell r="EC293" t="str">
            <v>ตัด</v>
          </cell>
          <cell r="ED293"/>
          <cell r="EG293"/>
          <cell r="EH293"/>
          <cell r="EI293"/>
        </row>
        <row r="294">
          <cell r="B294">
            <v>0</v>
          </cell>
          <cell r="C294"/>
          <cell r="E294"/>
          <cell r="F294"/>
          <cell r="G294">
            <v>26</v>
          </cell>
          <cell r="H294">
            <v>43</v>
          </cell>
          <cell r="I294"/>
          <cell r="J294"/>
          <cell r="L294">
            <v>116</v>
          </cell>
          <cell r="M294" t="str">
            <v>±</v>
          </cell>
          <cell r="N294">
            <v>5</v>
          </cell>
          <cell r="R294"/>
          <cell r="T294"/>
          <cell r="U294"/>
          <cell r="V294"/>
          <cell r="X294"/>
          <cell r="Z294"/>
          <cell r="AA294"/>
          <cell r="AB294"/>
          <cell r="AC294">
            <v>0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 xml:space="preserve">WSWT2625800 </v>
          </cell>
          <cell r="AQ294">
            <v>12433.3</v>
          </cell>
          <cell r="AR294">
            <v>12433.3</v>
          </cell>
          <cell r="AS294">
            <v>0</v>
          </cell>
          <cell r="AT294">
            <v>0</v>
          </cell>
          <cell r="AU294">
            <v>0</v>
          </cell>
          <cell r="BZ294" t="str">
            <v>WRWT260800/WRWT25800</v>
          </cell>
          <cell r="CA294">
            <v>0</v>
          </cell>
          <cell r="DL294"/>
          <cell r="DM294" t="str">
            <v>Lead time</v>
          </cell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>
            <v>0</v>
          </cell>
          <cell r="EI294">
            <v>0</v>
          </cell>
        </row>
        <row r="295">
          <cell r="B295" t="str">
            <v>MK68-001107</v>
          </cell>
          <cell r="C295">
            <v>45911</v>
          </cell>
          <cell r="E295" t="str">
            <v>บจก.ที.ซี.ยูเนี่ยน อโกรเทค</v>
          </cell>
          <cell r="F295" t="str">
            <v>TUNA MEAL MARIN TRUST</v>
          </cell>
          <cell r="G295">
            <v>26</v>
          </cell>
          <cell r="H295">
            <v>43</v>
          </cell>
          <cell r="I295" t="str">
            <v>ขาว</v>
          </cell>
          <cell r="J295" t="str">
            <v>ใส</v>
          </cell>
          <cell r="L295">
            <v>150</v>
          </cell>
          <cell r="M295" t="str">
            <v>±</v>
          </cell>
          <cell r="N295">
            <v>5</v>
          </cell>
          <cell r="R295" t="str">
            <v>บิด</v>
          </cell>
          <cell r="T295" t="str">
            <v>ไม่สวมถุงใน</v>
          </cell>
          <cell r="U295"/>
          <cell r="V295"/>
          <cell r="X295">
            <v>45929</v>
          </cell>
          <cell r="Z295" t="str">
            <v xml:space="preserve">300กระสอบแบนเต็มใบ </v>
          </cell>
          <cell r="AA295">
            <v>10000</v>
          </cell>
          <cell r="AB295">
            <v>0</v>
          </cell>
          <cell r="AC295">
            <v>0</v>
          </cell>
          <cell r="AD295">
            <v>0</v>
          </cell>
          <cell r="AG295"/>
          <cell r="AI295"/>
          <cell r="AJ295">
            <v>500</v>
          </cell>
          <cell r="AL295">
            <v>9500</v>
          </cell>
          <cell r="AM295"/>
          <cell r="AN295">
            <v>9975</v>
          </cell>
          <cell r="AO295" t="str">
            <v>WSWT2625850SM</v>
          </cell>
          <cell r="AQ295">
            <v>11811.635</v>
          </cell>
          <cell r="AR295">
            <v>11811.635</v>
          </cell>
          <cell r="AS295">
            <v>0</v>
          </cell>
          <cell r="AT295">
            <v>0</v>
          </cell>
          <cell r="AU295">
            <v>11811.635</v>
          </cell>
          <cell r="BZ295" t="str">
            <v>WRWT25850/WRWT25850</v>
          </cell>
          <cell r="CA295">
            <v>0</v>
          </cell>
          <cell r="DL295" t="str">
            <v>P6</v>
          </cell>
          <cell r="DM295">
            <v>4</v>
          </cell>
          <cell r="DN295">
            <v>45929</v>
          </cell>
          <cell r="DP295">
            <v>45924</v>
          </cell>
          <cell r="DQ295">
            <v>45925</v>
          </cell>
          <cell r="DR295">
            <v>45918</v>
          </cell>
          <cell r="DS295">
            <v>45926</v>
          </cell>
          <cell r="DT295">
            <v>45927</v>
          </cell>
          <cell r="DU295">
            <v>45928</v>
          </cell>
          <cell r="DW295"/>
          <cell r="DX295"/>
          <cell r="DY295"/>
          <cell r="DZ295"/>
          <cell r="EA295"/>
          <cell r="EB295"/>
          <cell r="EC295" t="str">
            <v>งานเคลือบ+พิมพ์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MK68-001066</v>
          </cell>
          <cell r="C296">
            <v>45901</v>
          </cell>
          <cell r="E296" t="str">
            <v>บจก.ที.ซี.ยูเนี่ยน อโกรเทค</v>
          </cell>
          <cell r="F296" t="str">
            <v>Zhejiang UN</v>
          </cell>
          <cell r="G296">
            <v>26</v>
          </cell>
          <cell r="H296">
            <v>43</v>
          </cell>
          <cell r="I296" t="str">
            <v>ขาว</v>
          </cell>
          <cell r="J296" t="str">
            <v>ใส</v>
          </cell>
          <cell r="L296">
            <v>150</v>
          </cell>
          <cell r="M296" t="str">
            <v>±</v>
          </cell>
          <cell r="N296">
            <v>5</v>
          </cell>
          <cell r="R296" t="str">
            <v>บิด</v>
          </cell>
          <cell r="T296" t="str">
            <v>ไม่สวมถุงใน</v>
          </cell>
          <cell r="U296"/>
          <cell r="V296"/>
          <cell r="X296">
            <v>45930</v>
          </cell>
          <cell r="Z296" t="str">
            <v xml:space="preserve">300กระสอบแบนเต็มใบ </v>
          </cell>
          <cell r="AA296">
            <v>30000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>
            <v>3600</v>
          </cell>
          <cell r="AL296">
            <v>26400</v>
          </cell>
          <cell r="AM296">
            <v>9475</v>
          </cell>
          <cell r="AN296">
            <v>21551.25</v>
          </cell>
          <cell r="AO296" t="str">
            <v>WSWT2625850SM</v>
          </cell>
          <cell r="AQ296">
            <v>26795.315662500001</v>
          </cell>
          <cell r="AR296">
            <v>5470</v>
          </cell>
          <cell r="AS296">
            <v>21325.315662500001</v>
          </cell>
          <cell r="AT296">
            <v>0</v>
          </cell>
          <cell r="AU296">
            <v>26795.315662500001</v>
          </cell>
          <cell r="BZ296" t="str">
            <v>WRWT25850/WRWT25850</v>
          </cell>
          <cell r="CA296">
            <v>2199.3508886591671</v>
          </cell>
          <cell r="DL296" t="str">
            <v>P6</v>
          </cell>
          <cell r="DM296">
            <v>4</v>
          </cell>
          <cell r="DN296">
            <v>45930</v>
          </cell>
          <cell r="DP296">
            <v>45925</v>
          </cell>
          <cell r="DQ296">
            <v>45926</v>
          </cell>
          <cell r="DR296">
            <v>45919</v>
          </cell>
          <cell r="DS296">
            <v>45927</v>
          </cell>
          <cell r="DT296">
            <v>45928</v>
          </cell>
          <cell r="DU296">
            <v>45929</v>
          </cell>
          <cell r="DW296"/>
          <cell r="DX296"/>
          <cell r="DY296"/>
          <cell r="DZ296"/>
          <cell r="EA296"/>
          <cell r="EB296"/>
          <cell r="EC296" t="str">
            <v>งานเคลือบ+พิมพ์</v>
          </cell>
          <cell r="ED296"/>
          <cell r="EG296"/>
          <cell r="EH296"/>
          <cell r="EI296"/>
        </row>
        <row r="297">
          <cell r="B297" t="str">
            <v>MK68-001067</v>
          </cell>
          <cell r="C297">
            <v>45901</v>
          </cell>
          <cell r="E297" t="str">
            <v>บจก.ที.ซี.ยูเนี่ยน อโกรเทค</v>
          </cell>
          <cell r="F297" t="str">
            <v>Zhejiang UN</v>
          </cell>
          <cell r="G297">
            <v>26</v>
          </cell>
          <cell r="H297">
            <v>43</v>
          </cell>
          <cell r="I297" t="str">
            <v>ขาว</v>
          </cell>
          <cell r="J297" t="str">
            <v>ใส</v>
          </cell>
          <cell r="L297">
            <v>150</v>
          </cell>
          <cell r="M297" t="str">
            <v>±</v>
          </cell>
          <cell r="N297">
            <v>5</v>
          </cell>
          <cell r="R297" t="str">
            <v>บิด</v>
          </cell>
          <cell r="T297" t="str">
            <v>ไม่สวมถุงใน</v>
          </cell>
          <cell r="U297"/>
          <cell r="V297"/>
          <cell r="X297">
            <v>45945</v>
          </cell>
          <cell r="Z297" t="str">
            <v xml:space="preserve">300กระสอบแบนเต็มใบ </v>
          </cell>
          <cell r="AA297">
            <v>10000</v>
          </cell>
          <cell r="AB297">
            <v>0</v>
          </cell>
          <cell r="AC297">
            <v>0</v>
          </cell>
          <cell r="AD297">
            <v>0</v>
          </cell>
          <cell r="AG297"/>
          <cell r="AI297"/>
          <cell r="AJ297">
            <v>0</v>
          </cell>
          <cell r="AL297">
            <v>10000</v>
          </cell>
          <cell r="AM297"/>
          <cell r="AN297">
            <v>10500</v>
          </cell>
          <cell r="AO297" t="str">
            <v>WSWT2625850SM</v>
          </cell>
          <cell r="AQ297">
            <v>12433.3</v>
          </cell>
          <cell r="AR297">
            <v>0</v>
          </cell>
          <cell r="AS297">
            <v>12433.3</v>
          </cell>
          <cell r="AT297">
            <v>0</v>
          </cell>
          <cell r="AU297">
            <v>12433.3</v>
          </cell>
          <cell r="BZ297" t="str">
            <v>WRWT25850/WRWT25850</v>
          </cell>
          <cell r="CA297">
            <v>1282.2876733333333</v>
          </cell>
          <cell r="DL297" t="str">
            <v>P6</v>
          </cell>
          <cell r="DM297">
            <v>4</v>
          </cell>
          <cell r="DN297">
            <v>45945</v>
          </cell>
          <cell r="DP297">
            <v>45940</v>
          </cell>
          <cell r="DQ297">
            <v>45941</v>
          </cell>
          <cell r="DR297">
            <v>45934</v>
          </cell>
          <cell r="DS297">
            <v>45942</v>
          </cell>
          <cell r="DT297">
            <v>45943</v>
          </cell>
          <cell r="DU297">
            <v>45944</v>
          </cell>
          <cell r="DW297"/>
          <cell r="DX297"/>
          <cell r="DY297"/>
          <cell r="DZ297"/>
          <cell r="EA297"/>
          <cell r="EB297"/>
          <cell r="EC297" t="str">
            <v>งานเคลือบ+พิมพ์</v>
          </cell>
          <cell r="ED297"/>
          <cell r="EG297"/>
          <cell r="EH297"/>
          <cell r="EI297"/>
        </row>
        <row r="298">
          <cell r="B298">
            <v>0</v>
          </cell>
          <cell r="C298"/>
          <cell r="E298"/>
          <cell r="F298"/>
          <cell r="G298">
            <v>26</v>
          </cell>
          <cell r="H298">
            <v>43</v>
          </cell>
          <cell r="I298"/>
          <cell r="J298"/>
          <cell r="L298">
            <v>120</v>
          </cell>
          <cell r="M298" t="str">
            <v>±</v>
          </cell>
          <cell r="N298">
            <v>5</v>
          </cell>
          <cell r="R298"/>
          <cell r="T298"/>
          <cell r="U298"/>
          <cell r="V298"/>
          <cell r="X298"/>
          <cell r="Z298"/>
          <cell r="AA298"/>
          <cell r="AB298"/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WSWT2625850SM</v>
          </cell>
          <cell r="AQ298">
            <v>51040.250662499995</v>
          </cell>
          <cell r="AR298">
            <v>17281.635000000002</v>
          </cell>
          <cell r="AS298">
            <v>33758.6156625</v>
          </cell>
          <cell r="AT298">
            <v>0</v>
          </cell>
          <cell r="AU298">
            <v>51040.250662499995</v>
          </cell>
          <cell r="BZ298" t="str">
            <v>WRWT260850/WRWT25850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>
            <v>0</v>
          </cell>
          <cell r="EI298">
            <v>0</v>
          </cell>
        </row>
        <row r="299">
          <cell r="B299">
            <v>0</v>
          </cell>
          <cell r="C299"/>
          <cell r="E299"/>
          <cell r="F299"/>
          <cell r="G299">
            <v>28</v>
          </cell>
          <cell r="H299">
            <v>41</v>
          </cell>
          <cell r="I299" t="str">
            <v>ขาว</v>
          </cell>
          <cell r="J299"/>
          <cell r="L299">
            <v>122</v>
          </cell>
          <cell r="M299" t="str">
            <v>+</v>
          </cell>
          <cell r="N299">
            <v>3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WSWT2825800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WRWT25850/WRWT25800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>
            <v>0</v>
          </cell>
        </row>
        <row r="300">
          <cell r="B300" t="str">
            <v>MK68-001089</v>
          </cell>
          <cell r="C300">
            <v>45909</v>
          </cell>
          <cell r="E300" t="str">
            <v>บจก.ไทยร่วมใจน้ำมันพืช</v>
          </cell>
          <cell r="F300" t="str">
            <v>TRJ</v>
          </cell>
          <cell r="G300">
            <v>28</v>
          </cell>
          <cell r="H300">
            <v>41</v>
          </cell>
          <cell r="I300" t="str">
            <v>ขาว</v>
          </cell>
          <cell r="J300"/>
          <cell r="L300">
            <v>120</v>
          </cell>
          <cell r="M300" t="str">
            <v>+</v>
          </cell>
          <cell r="N300">
            <v>3</v>
          </cell>
          <cell r="R300" t="str">
            <v>ไม่</v>
          </cell>
          <cell r="T300" t="str">
            <v>ไม่สวมถุงใน</v>
          </cell>
          <cell r="U300"/>
          <cell r="V300"/>
          <cell r="X300">
            <v>45920</v>
          </cell>
          <cell r="Z300" t="str">
            <v>500กระสอบ</v>
          </cell>
          <cell r="AA300">
            <v>50000</v>
          </cell>
          <cell r="AB300">
            <v>0</v>
          </cell>
          <cell r="AC300">
            <v>0</v>
          </cell>
          <cell r="AD300">
            <v>0</v>
          </cell>
          <cell r="AG300" t="str">
            <v>22/9เย็น</v>
          </cell>
          <cell r="AI300"/>
          <cell r="AJ300">
            <v>12500</v>
          </cell>
          <cell r="AL300">
            <v>37500</v>
          </cell>
          <cell r="AM300">
            <v>16500</v>
          </cell>
          <cell r="AN300">
            <v>35175</v>
          </cell>
          <cell r="AO300" t="str">
            <v>WSWT2825850</v>
          </cell>
          <cell r="AQ300">
            <v>41768.553749999999</v>
          </cell>
          <cell r="AR300">
            <v>34904</v>
          </cell>
          <cell r="AS300">
            <v>6864.5537499999991</v>
          </cell>
          <cell r="AT300">
            <v>0</v>
          </cell>
          <cell r="AU300">
            <v>0</v>
          </cell>
          <cell r="BZ300" t="str">
            <v>WRWT25850/WRWT25850</v>
          </cell>
          <cell r="CA300">
            <v>771.49956868055551</v>
          </cell>
          <cell r="DL300" t="str">
            <v>P7</v>
          </cell>
          <cell r="DM300">
            <v>2</v>
          </cell>
          <cell r="DN300">
            <v>45920</v>
          </cell>
          <cell r="DP300">
            <v>45915</v>
          </cell>
          <cell r="DQ300"/>
          <cell r="DR300">
            <v>45911</v>
          </cell>
          <cell r="DS300">
            <v>45918</v>
          </cell>
          <cell r="DT300">
            <v>45919</v>
          </cell>
          <cell r="DU300">
            <v>45919</v>
          </cell>
          <cell r="DW300"/>
          <cell r="DX300"/>
          <cell r="DY300"/>
          <cell r="DZ300"/>
          <cell r="EA300"/>
          <cell r="EB300"/>
          <cell r="EC300" t="str">
            <v>งานพิมพ์</v>
          </cell>
          <cell r="ED300" t="str">
            <v xml:space="preserve"> /</v>
          </cell>
          <cell r="EG300"/>
          <cell r="EH300"/>
          <cell r="EI300"/>
        </row>
        <row r="301">
          <cell r="B301" t="str">
            <v>ประมาณการ</v>
          </cell>
          <cell r="C301" t="str">
            <v>ประมาณการ</v>
          </cell>
          <cell r="E301" t="str">
            <v>บจก.ที.ซี.ยูเนี่ยน อโกรเทค</v>
          </cell>
          <cell r="F301" t="str">
            <v>ไม่พิมพ์</v>
          </cell>
          <cell r="G301">
            <v>28</v>
          </cell>
          <cell r="H301">
            <v>47</v>
          </cell>
          <cell r="I301" t="str">
            <v>ขาว</v>
          </cell>
          <cell r="J301" t="str">
            <v>ใส</v>
          </cell>
          <cell r="L301">
            <v>180</v>
          </cell>
          <cell r="M301" t="str">
            <v>±</v>
          </cell>
          <cell r="N301">
            <v>5</v>
          </cell>
          <cell r="R301" t="str">
            <v>ไม่</v>
          </cell>
          <cell r="T301" t="str">
            <v>ไม่สวมถุงใน</v>
          </cell>
          <cell r="U301"/>
          <cell r="V301"/>
          <cell r="X301">
            <v>45925</v>
          </cell>
          <cell r="Z301" t="str">
            <v xml:space="preserve">300กระสอบแบนเต็มใบ </v>
          </cell>
          <cell r="AA301">
            <v>5000</v>
          </cell>
          <cell r="AB301">
            <v>0</v>
          </cell>
          <cell r="AC301">
            <v>0</v>
          </cell>
          <cell r="AD301">
            <v>0</v>
          </cell>
          <cell r="AG301"/>
          <cell r="AI301"/>
          <cell r="AJ301">
            <v>0</v>
          </cell>
          <cell r="AL301">
            <v>5000</v>
          </cell>
          <cell r="AM301"/>
          <cell r="AN301">
            <v>0</v>
          </cell>
          <cell r="AO301" t="str">
            <v>WSWT2825850</v>
          </cell>
          <cell r="AQ301">
            <v>6775.4500000000007</v>
          </cell>
          <cell r="AR301">
            <v>0</v>
          </cell>
          <cell r="AS301">
            <v>6775.4500000000007</v>
          </cell>
          <cell r="AT301">
            <v>0</v>
          </cell>
          <cell r="AU301">
            <v>6775.4500000000007</v>
          </cell>
          <cell r="BZ301" t="str">
            <v>WRWT25850/WRWT25850</v>
          </cell>
          <cell r="CA301">
            <v>761.48529722222236</v>
          </cell>
          <cell r="DL301" t="str">
            <v>P11</v>
          </cell>
          <cell r="DM301">
            <v>2</v>
          </cell>
          <cell r="DN301">
            <v>45925</v>
          </cell>
          <cell r="DP301">
            <v>45920</v>
          </cell>
          <cell r="DQ301">
            <v>45923</v>
          </cell>
          <cell r="DR301"/>
          <cell r="DS301"/>
          <cell r="DT301"/>
          <cell r="DU301">
            <v>45924</v>
          </cell>
          <cell r="DW301"/>
          <cell r="DX301"/>
          <cell r="DY301"/>
          <cell r="DZ301"/>
          <cell r="EA301"/>
          <cell r="EB301"/>
          <cell r="EC301" t="str">
            <v>งานเคลือบ+ตัด</v>
          </cell>
          <cell r="ED301"/>
          <cell r="EG301"/>
          <cell r="EH301"/>
          <cell r="EI301"/>
        </row>
        <row r="302">
          <cell r="B302">
            <v>0</v>
          </cell>
          <cell r="C302"/>
          <cell r="E302"/>
          <cell r="F302"/>
          <cell r="G302">
            <v>28</v>
          </cell>
          <cell r="H302">
            <v>43</v>
          </cell>
          <cell r="I302"/>
          <cell r="J302"/>
          <cell r="L302">
            <v>130</v>
          </cell>
          <cell r="M302" t="str">
            <v>±</v>
          </cell>
          <cell r="N302">
            <v>3</v>
          </cell>
          <cell r="R302"/>
          <cell r="T302"/>
          <cell r="U302"/>
          <cell r="V302"/>
          <cell r="X302"/>
          <cell r="Z302"/>
          <cell r="AA302"/>
          <cell r="AB302"/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WSWT2825850</v>
          </cell>
          <cell r="AQ302">
            <v>48544.003750000003</v>
          </cell>
          <cell r="AR302">
            <v>34904</v>
          </cell>
          <cell r="AS302">
            <v>13640.00375</v>
          </cell>
          <cell r="AT302">
            <v>0</v>
          </cell>
          <cell r="AU302">
            <v>6775.4500000000007</v>
          </cell>
          <cell r="BZ302" t="str">
            <v>WRWT280850/WRWT25850</v>
          </cell>
          <cell r="CA302">
            <v>0</v>
          </cell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>
            <v>0</v>
          </cell>
          <cell r="C303"/>
          <cell r="E303"/>
          <cell r="F303"/>
          <cell r="G303">
            <v>30</v>
          </cell>
          <cell r="H303">
            <v>41</v>
          </cell>
          <cell r="I303"/>
          <cell r="J303"/>
          <cell r="L303">
            <v>122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>
            <v>0</v>
          </cell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WSWT3025800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BZ303" t="str">
            <v>WRWT25800/WRWT28750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>
            <v>0</v>
          </cell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 t="str">
            <v>ค้างส่งทั้งหมด</v>
          </cell>
          <cell r="Z304"/>
          <cell r="AA304">
            <v>4505031</v>
          </cell>
          <cell r="AB304"/>
          <cell r="AC304"/>
          <cell r="AD304"/>
          <cell r="AG304"/>
          <cell r="AI304"/>
          <cell r="AJ304">
            <v>355736</v>
          </cell>
          <cell r="AL304"/>
          <cell r="AM304"/>
          <cell r="AN304"/>
          <cell r="AO304"/>
          <cell r="AQ304" t="e">
            <v>#REF!</v>
          </cell>
          <cell r="AR304" t="e">
            <v>#REF!</v>
          </cell>
          <cell r="AS304" t="e">
            <v>#REF!</v>
          </cell>
          <cell r="AT304"/>
          <cell r="AU304"/>
          <cell r="BZ304"/>
          <cell r="CA304">
            <v>292918.40323024179</v>
          </cell>
          <cell r="DL304"/>
          <cell r="DM304" t="str">
            <v>Lead time</v>
          </cell>
          <cell r="DN304"/>
          <cell r="DP304">
            <v>-5</v>
          </cell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>
            <v>140000</v>
          </cell>
          <cell r="AA305">
            <v>32.178792857142859</v>
          </cell>
          <cell r="AB305"/>
          <cell r="AC305"/>
          <cell r="AD305"/>
          <cell r="AG305"/>
          <cell r="AI305"/>
          <cell r="AJ305"/>
          <cell r="AL305">
            <v>0</v>
          </cell>
          <cell r="AM305"/>
          <cell r="AN305">
            <v>0</v>
          </cell>
          <cell r="AO305"/>
          <cell r="AQ305" t="e">
            <v>#REF!</v>
          </cell>
          <cell r="AR305"/>
          <cell r="AS305" t="e">
            <v>#REF!</v>
          </cell>
          <cell r="AT305"/>
          <cell r="AU305"/>
          <cell r="BZ305"/>
          <cell r="CA305" t="str">
            <v>ห้ามลบ</v>
          </cell>
          <cell r="DL305" t="str">
            <v>P1</v>
          </cell>
          <cell r="DM305">
            <v>2</v>
          </cell>
          <cell r="DN305">
            <v>0</v>
          </cell>
          <cell r="DP305">
            <v>-5</v>
          </cell>
          <cell r="DQ305"/>
          <cell r="DR305">
            <v>-9</v>
          </cell>
          <cell r="DS305">
            <v>-2</v>
          </cell>
          <cell r="DT305"/>
          <cell r="DU305">
            <v>-1</v>
          </cell>
          <cell r="DW305"/>
          <cell r="DX305"/>
          <cell r="DY305"/>
          <cell r="DZ305"/>
          <cell r="EA305"/>
          <cell r="EB305"/>
          <cell r="EC305" t="str">
            <v>งานพิมพ์</v>
          </cell>
          <cell r="ED305" t="str">
            <v>รอART</v>
          </cell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 t="str">
            <v>ประมาณการ</v>
          </cell>
          <cell r="Z306"/>
          <cell r="AA306">
            <v>2807500</v>
          </cell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>
            <v>0</v>
          </cell>
          <cell r="AT306"/>
          <cell r="AU306"/>
          <cell r="BZ306"/>
          <cell r="CA306"/>
          <cell r="DL306" t="str">
            <v>P3</v>
          </cell>
          <cell r="DM306">
            <v>1</v>
          </cell>
          <cell r="DN306" t="str">
            <v>ประมาณการ</v>
          </cell>
          <cell r="DP306" t="e">
            <v>#VALUE!</v>
          </cell>
          <cell r="DQ306"/>
          <cell r="DR306"/>
          <cell r="DS306"/>
          <cell r="DT306"/>
          <cell r="DU306" t="e">
            <v>#VALUE!</v>
          </cell>
          <cell r="DW306"/>
          <cell r="DX306"/>
          <cell r="DY306"/>
          <cell r="DZ306"/>
          <cell r="EA306"/>
          <cell r="EB306"/>
          <cell r="EC306" t="str">
            <v>ตัด</v>
          </cell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 t="str">
            <v>รอแจ้ง</v>
          </cell>
          <cell r="Z307"/>
          <cell r="AA307">
            <v>2696125</v>
          </cell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>
            <v>2634488.42582</v>
          </cell>
          <cell r="AT307"/>
          <cell r="AU307"/>
          <cell r="BZ307"/>
          <cell r="CA307"/>
          <cell r="DL307" t="str">
            <v>P2</v>
          </cell>
          <cell r="DM307">
            <v>3</v>
          </cell>
          <cell r="DN307" t="str">
            <v>รอแจ้ง</v>
          </cell>
          <cell r="DP307" t="e">
            <v>#VALUE!</v>
          </cell>
          <cell r="DQ307" t="e">
            <v>#VALUE!</v>
          </cell>
          <cell r="DR307" t="e">
            <v>#VALUE!</v>
          </cell>
          <cell r="DS307" t="e">
            <v>#VALUE!</v>
          </cell>
          <cell r="DT307"/>
          <cell r="DU307" t="e">
            <v>#VALUE!</v>
          </cell>
          <cell r="DW307"/>
          <cell r="DX307"/>
          <cell r="DY307"/>
          <cell r="DZ307"/>
          <cell r="EA307"/>
          <cell r="EB307"/>
          <cell r="EC307" t="str">
            <v>งานเคลือบ+พิมพ์</v>
          </cell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 t="str">
            <v>รอส่ง</v>
          </cell>
          <cell r="Z308"/>
          <cell r="AA308">
            <v>17000</v>
          </cell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>
            <v>0</v>
          </cell>
          <cell r="AT308"/>
          <cell r="AU308"/>
          <cell r="BZ308"/>
          <cell r="CA308"/>
          <cell r="DL308" t="str">
            <v>P6</v>
          </cell>
          <cell r="DM308">
            <v>4</v>
          </cell>
          <cell r="DN308" t="str">
            <v>รอส่ง</v>
          </cell>
          <cell r="DP308" t="e">
            <v>#VALUE!</v>
          </cell>
          <cell r="DQ308" t="e">
            <v>#VALUE!</v>
          </cell>
          <cell r="DR308" t="e">
            <v>#VALUE!</v>
          </cell>
          <cell r="DS308" t="e">
            <v>#VALUE!</v>
          </cell>
          <cell r="DT308" t="e">
            <v>#VALUE!</v>
          </cell>
          <cell r="DU308" t="e">
            <v>#VALUE!</v>
          </cell>
          <cell r="DW308"/>
          <cell r="DX308"/>
          <cell r="DY308"/>
          <cell r="DZ308"/>
          <cell r="EA308"/>
          <cell r="EB308"/>
          <cell r="EC308" t="str">
            <v>งานเคลือบ+พิมพ์</v>
          </cell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 t="str">
            <v>มีกำหนดส่ง</v>
          </cell>
          <cell r="Z309"/>
          <cell r="AA309">
            <v>-1015594</v>
          </cell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 t="e">
            <v>#REF!</v>
          </cell>
          <cell r="AT309" t="e">
            <v>#REF!</v>
          </cell>
          <cell r="AU309"/>
          <cell r="BZ309"/>
          <cell r="CA309"/>
          <cell r="DL309" t="str">
            <v>P11</v>
          </cell>
          <cell r="DM309">
            <v>2</v>
          </cell>
          <cell r="DN309" t="str">
            <v>มีกำหนดส่ง</v>
          </cell>
          <cell r="DP309" t="e">
            <v>#VALUE!</v>
          </cell>
          <cell r="DQ309" t="e">
            <v>#VALUE!</v>
          </cell>
          <cell r="DR309"/>
          <cell r="DS309"/>
          <cell r="DT309"/>
          <cell r="DU309" t="e">
            <v>#VALUE!</v>
          </cell>
          <cell r="DW309"/>
          <cell r="DX309"/>
          <cell r="DY309"/>
          <cell r="DZ309"/>
          <cell r="EA309"/>
          <cell r="EB309"/>
          <cell r="EC309" t="str">
            <v>งานเคลือบ+ตัด</v>
          </cell>
          <cell r="ED309"/>
          <cell r="EG309"/>
          <cell r="EH309"/>
          <cell r="EI309"/>
        </row>
        <row r="310">
          <cell r="B310"/>
          <cell r="C310"/>
          <cell r="E310" t="str">
            <v>ผู้สั่งผลิต..................................................</v>
          </cell>
          <cell r="F310"/>
          <cell r="G310"/>
          <cell r="H310"/>
          <cell r="I310" t="str">
            <v xml:space="preserve"> </v>
          </cell>
          <cell r="J310"/>
          <cell r="L310"/>
          <cell r="M310" t="str">
            <v xml:space="preserve"> </v>
          </cell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 t="str">
            <v>P9</v>
          </cell>
          <cell r="DM310">
            <v>3</v>
          </cell>
          <cell r="DN310">
            <v>0</v>
          </cell>
          <cell r="DP310">
            <v>-5</v>
          </cell>
          <cell r="DQ310"/>
          <cell r="DR310">
            <v>-10</v>
          </cell>
          <cell r="DS310">
            <v>-3</v>
          </cell>
          <cell r="DT310">
            <v>-2</v>
          </cell>
          <cell r="DU310">
            <v>-1</v>
          </cell>
          <cell r="DW310">
            <v>0</v>
          </cell>
          <cell r="DX310"/>
          <cell r="DY310"/>
          <cell r="DZ310"/>
          <cell r="EA310"/>
          <cell r="EB310"/>
          <cell r="EC310" t="str">
            <v>งานพิมพ์</v>
          </cell>
          <cell r="ED310"/>
          <cell r="EG310"/>
          <cell r="EH310"/>
          <cell r="EI310"/>
        </row>
        <row r="311">
          <cell r="B311"/>
          <cell r="C311"/>
          <cell r="E311" t="str">
            <v>เจ้าหน้าที่วางแผนการผลิต</v>
          </cell>
          <cell r="F311"/>
          <cell r="G311"/>
          <cell r="H311"/>
          <cell r="I311"/>
          <cell r="J311"/>
          <cell r="L311"/>
          <cell r="M311" t="str">
            <v>ผู้อนุมัติ..................................................</v>
          </cell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 t="str">
            <v xml:space="preserve"> </v>
          </cell>
          <cell r="AU311"/>
          <cell r="BZ311"/>
          <cell r="CA311"/>
          <cell r="DL311" t="str">
            <v>P4</v>
          </cell>
          <cell r="DM311">
            <v>3</v>
          </cell>
          <cell r="DN311">
            <v>0</v>
          </cell>
          <cell r="DP311">
            <v>-5</v>
          </cell>
          <cell r="DQ311"/>
          <cell r="DR311">
            <v>-10</v>
          </cell>
          <cell r="DS311">
            <v>-3</v>
          </cell>
          <cell r="DT311"/>
          <cell r="DU311">
            <v>-2</v>
          </cell>
          <cell r="DW311">
            <v>-1</v>
          </cell>
          <cell r="DX311"/>
          <cell r="DY311"/>
          <cell r="DZ311"/>
          <cell r="EA311"/>
          <cell r="EB311"/>
          <cell r="EC311" t="str">
            <v>งานพิมพ์</v>
          </cell>
          <cell r="ED311"/>
          <cell r="EG311"/>
          <cell r="EH311"/>
          <cell r="EI311"/>
        </row>
        <row r="312">
          <cell r="B312"/>
          <cell r="C312"/>
          <cell r="E312" t="str">
            <v xml:space="preserve">        /         /        .</v>
          </cell>
          <cell r="F312"/>
          <cell r="G312"/>
          <cell r="H312"/>
          <cell r="I312"/>
          <cell r="J312"/>
          <cell r="L312"/>
          <cell r="M312" t="str">
            <v>ผู้จัดการฝ่ายผลิต</v>
          </cell>
          <cell r="N312"/>
          <cell r="R312"/>
          <cell r="T312"/>
          <cell r="U312"/>
          <cell r="V312" t="str">
            <v xml:space="preserve"> </v>
          </cell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 t="str">
            <v>P7</v>
          </cell>
          <cell r="DM312">
            <v>2</v>
          </cell>
          <cell r="DN312">
            <v>0</v>
          </cell>
          <cell r="DP312">
            <v>-5</v>
          </cell>
          <cell r="DQ312"/>
          <cell r="DR312">
            <v>-9</v>
          </cell>
          <cell r="DS312">
            <v>-2</v>
          </cell>
          <cell r="DT312">
            <v>-1</v>
          </cell>
          <cell r="DU312">
            <v>-1</v>
          </cell>
          <cell r="DW312"/>
          <cell r="DX312"/>
          <cell r="DY312"/>
          <cell r="DZ312"/>
          <cell r="EA312"/>
          <cell r="EB312"/>
          <cell r="EC312" t="str">
            <v>งานพิมพ์</v>
          </cell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 t="str">
            <v xml:space="preserve">        /         /        .</v>
          </cell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 t="str">
            <v>P8</v>
          </cell>
          <cell r="DM313">
            <v>4</v>
          </cell>
          <cell r="DN313">
            <v>0</v>
          </cell>
          <cell r="DP313">
            <v>-5</v>
          </cell>
          <cell r="DQ313">
            <v>-4</v>
          </cell>
          <cell r="DR313">
            <v>-10</v>
          </cell>
          <cell r="DS313">
            <v>-3</v>
          </cell>
          <cell r="DT313">
            <v>-2</v>
          </cell>
          <cell r="DU313">
            <v>-2</v>
          </cell>
          <cell r="DW313">
            <v>-1</v>
          </cell>
          <cell r="DX313"/>
          <cell r="DY313"/>
          <cell r="DZ313"/>
          <cell r="EA313"/>
          <cell r="EB313"/>
          <cell r="EC313" t="str">
            <v>งานเคลือบ+พิมพ์</v>
          </cell>
          <cell r="ED313"/>
          <cell r="EG313"/>
          <cell r="EH313"/>
          <cell r="EI313"/>
        </row>
        <row r="314">
          <cell r="B314"/>
          <cell r="C314"/>
          <cell r="E314"/>
          <cell r="F314" t="str">
            <v xml:space="preserve"> </v>
          </cell>
          <cell r="G314" t="str">
            <v xml:space="preserve"> </v>
          </cell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 t="str">
            <v>P13</v>
          </cell>
          <cell r="DM314">
            <v>2</v>
          </cell>
          <cell r="DN314">
            <v>0</v>
          </cell>
          <cell r="DP314">
            <v>-5</v>
          </cell>
          <cell r="DQ314"/>
          <cell r="DR314"/>
          <cell r="DS314"/>
          <cell r="DT314"/>
          <cell r="DU314">
            <v>-2</v>
          </cell>
          <cell r="DW314">
            <v>-1</v>
          </cell>
          <cell r="DX314"/>
          <cell r="DY314"/>
          <cell r="DZ314"/>
          <cell r="EA314"/>
          <cell r="EB314"/>
          <cell r="EC314" t="str">
            <v>ตัด</v>
          </cell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 t="str">
            <v xml:space="preserve"> </v>
          </cell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 t="str">
            <v>P10</v>
          </cell>
          <cell r="DM315">
            <v>3</v>
          </cell>
          <cell r="DN315">
            <v>0</v>
          </cell>
          <cell r="DP315">
            <v>-5</v>
          </cell>
          <cell r="DQ315">
            <v>-3</v>
          </cell>
          <cell r="DR315">
            <v>-9</v>
          </cell>
          <cell r="DS315">
            <v>-2</v>
          </cell>
          <cell r="DT315"/>
          <cell r="DU315">
            <v>-1</v>
          </cell>
          <cell r="DW315">
            <v>0</v>
          </cell>
          <cell r="DX315"/>
          <cell r="DY315"/>
          <cell r="DZ315"/>
          <cell r="EA315"/>
          <cell r="EB315"/>
          <cell r="EC315" t="str">
            <v>งานเคลือบ+พิมพ์</v>
          </cell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 t="str">
            <v xml:space="preserve"> </v>
          </cell>
          <cell r="AB316"/>
          <cell r="AC316"/>
          <cell r="AD316"/>
          <cell r="AG316"/>
          <cell r="AI316"/>
          <cell r="AJ316" t="str">
            <v>.</v>
          </cell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 t="str">
            <v>Lead time</v>
          </cell>
          <cell r="DN316"/>
          <cell r="DP316">
            <v>-5</v>
          </cell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 t="str">
            <v>P5.2</v>
          </cell>
          <cell r="DM317">
            <v>4</v>
          </cell>
          <cell r="DN317">
            <v>0</v>
          </cell>
          <cell r="DP317">
            <v>-15</v>
          </cell>
          <cell r="DQ317"/>
          <cell r="DR317">
            <v>-11</v>
          </cell>
          <cell r="DS317">
            <v>-4</v>
          </cell>
          <cell r="DT317">
            <v>-3</v>
          </cell>
          <cell r="DU317">
            <v>-3</v>
          </cell>
          <cell r="DW317">
            <v>-2</v>
          </cell>
          <cell r="DX317">
            <v>-1</v>
          </cell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 t="str">
            <v>P5.3</v>
          </cell>
          <cell r="DM318">
            <v>6</v>
          </cell>
          <cell r="DN318">
            <v>0</v>
          </cell>
          <cell r="DP318">
            <v>-15</v>
          </cell>
          <cell r="DQ318">
            <v>-6</v>
          </cell>
          <cell r="DR318">
            <v>-12</v>
          </cell>
          <cell r="DS318">
            <v>-5</v>
          </cell>
          <cell r="DT318">
            <v>-4</v>
          </cell>
          <cell r="DU318">
            <v>-3</v>
          </cell>
          <cell r="DW318">
            <v>-2</v>
          </cell>
          <cell r="DX318">
            <v>-1</v>
          </cell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 t="str">
            <v xml:space="preserve"> </v>
          </cell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พร้อมส่ง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ผ้าขาว</v>
          </cell>
        </row>
        <row r="40">
          <cell r="DC40" t="str">
            <v>ผ้าขาว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รอตัด</v>
          </cell>
        </row>
        <row r="50">
          <cell r="DC50" t="str">
            <v>ยังไม่ได้พิมพ์</v>
          </cell>
        </row>
        <row r="51">
          <cell r="DC51" t="str">
            <v>พิมพ์ไม่ครบ</v>
          </cell>
        </row>
        <row r="52">
          <cell r="DC52" t="str">
            <v>ยังไม่ได้พิมพ์</v>
          </cell>
        </row>
        <row r="53">
          <cell r="DC53" t="str">
            <v>รอตัด</v>
          </cell>
        </row>
        <row r="54">
          <cell r="DC54" t="str">
            <v>รอตัด</v>
          </cell>
        </row>
        <row r="55">
          <cell r="DC55" t="str">
            <v>รอตัด</v>
          </cell>
        </row>
        <row r="56">
          <cell r="DC56" t="str">
            <v>รอตัด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ผ้าขาว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รอแบบ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รอตัด</v>
          </cell>
        </row>
        <row r="78">
          <cell r="DC78" t="str">
            <v>รอตัด</v>
          </cell>
        </row>
        <row r="79">
          <cell r="DC79" t="str">
            <v>รอตัด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พร้อมส่ง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ยังไม่ได้พิมพ์</v>
          </cell>
        </row>
        <row r="94">
          <cell r="DC94" t="str">
            <v>รอแบบ</v>
          </cell>
        </row>
        <row r="95">
          <cell r="DC95" t="str">
            <v>รอแบบ</v>
          </cell>
        </row>
        <row r="96">
          <cell r="DC96" t="str">
            <v>รอแบบ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รอแบบ</v>
          </cell>
        </row>
        <row r="134">
          <cell r="DC134" t="str">
            <v>พร้อมส่ง</v>
          </cell>
        </row>
        <row r="135">
          <cell r="DC135" t="str">
            <v>รอตัด</v>
          </cell>
        </row>
        <row r="136">
          <cell r="DC136" t="str">
            <v>พร้อมส่ง</v>
          </cell>
        </row>
        <row r="137">
          <cell r="DC137" t="str">
            <v>ยังไม่ได้พิมพ์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ยังไม่ได้พิมพ์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รอตัด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รอแบบ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รอตัด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รอแบบ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ยังไม่ได้พิมพ์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ยังไม่ได้พิมพ์</v>
          </cell>
        </row>
        <row r="243">
          <cell r="DC243" t="str">
            <v>รอตัด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พร้อมส่ง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รอแบบ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ยังไม่ได้พิมพ์</v>
          </cell>
        </row>
        <row r="267">
          <cell r="DC267" t="str">
            <v>รอแบบ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พร้อมส่ง</v>
          </cell>
        </row>
        <row r="272">
          <cell r="DC272" t="str">
            <v>ผ้าขาว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 t="str">
            <v>พร้อมส่ง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 t="str">
            <v>พร้อมส่ง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ผ้าขาว</v>
          </cell>
        </row>
        <row r="286">
          <cell r="DC286" t="str">
            <v>พร้อมส่ง</v>
          </cell>
        </row>
        <row r="287">
          <cell r="DC287" t="str">
            <v>พร้อมส่ง</v>
          </cell>
        </row>
        <row r="288">
          <cell r="DC288" t="str">
            <v>พร้อมส่ง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ผ้าขาว</v>
          </cell>
        </row>
        <row r="294">
          <cell r="DC294" t="str">
            <v>พร้อมส่ง</v>
          </cell>
        </row>
        <row r="295">
          <cell r="DC295" t="str">
            <v>ยังไม่ได้พิมพ์</v>
          </cell>
        </row>
        <row r="296">
          <cell r="DC296" t="str">
            <v>พิมพ์ไม่ครบ</v>
          </cell>
        </row>
        <row r="297">
          <cell r="DC297" t="str">
            <v>ยังไม่ได้พิมพ์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พิมพ์ไม่ครบ</v>
          </cell>
        </row>
        <row r="301">
          <cell r="DC301" t="str">
            <v>ผ้าขาว</v>
          </cell>
        </row>
        <row r="302">
          <cell r="DC302" t="str">
            <v>พร้อมส่ง</v>
          </cell>
        </row>
        <row r="303">
          <cell r="DC303" t="str">
            <v>พร้อมส่ง</v>
          </cell>
        </row>
        <row r="304">
          <cell r="DC304"/>
        </row>
        <row r="305">
          <cell r="DC305"/>
        </row>
        <row r="306">
          <cell r="DC306"/>
        </row>
        <row r="307">
          <cell r="DC307" t="str">
            <v xml:space="preserve"> </v>
          </cell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0.650522222226" createdVersion="8" refreshedVersion="8" minRefreshableVersion="3" recordCount="145" xr:uid="{48ADC2D4-291B-4C0F-9F18-C0A9CFB68DA8}">
  <cacheSource type="worksheet">
    <worksheetSource ref="A5:AF150" sheet="10-9-68"/>
  </cacheSource>
  <cacheFields count="32">
    <cacheField name="วันรับออร์เดอร์/แบบ" numFmtId="187">
      <sharedItems containsDate="1" containsMixedTypes="1" minDate="1899-12-30T00:00:00" maxDate="2025-09-11T00:00:00"/>
    </cacheField>
    <cacheField name="เลขที่ SO" numFmtId="0">
      <sharedItems containsMixedTypes="1" containsNumber="1" containsInteger="1" minValue="0" maxValue="0" count="69">
        <s v="MK68-001041"/>
        <n v="0"/>
        <s v="MK68-001045"/>
        <s v="ประมาณการ"/>
        <s v="MK68-001068"/>
        <s v="MK68-001048"/>
        <s v="MK68-001049"/>
        <s v="MK68-001075"/>
        <s v="MK68-001076"/>
        <s v="MK68-001077"/>
        <s v="ใบรับคำสั่งซื้อ"/>
        <s v="MK68-001080"/>
        <s v="MK68-000680"/>
        <s v="MK68-000609"/>
        <s v="MK68-001069"/>
        <s v="MK68-001070"/>
        <s v="MK68-001071"/>
        <s v="MK68-001078"/>
        <s v="MK68-001079"/>
        <s v="MK68-000671"/>
        <s v="MK68-000961"/>
        <s v="MK68-001040"/>
        <s v="MK68-001029"/>
        <s v="MK68-001033"/>
        <s v="MK68-001034"/>
        <s v="MK68-001035"/>
        <s v="MK68-001024"/>
        <s v="MK68-001026"/>
        <s v="MK68-001007"/>
        <s v="MK68-001039"/>
        <s v="MK68-001027"/>
        <s v="MK68-000675"/>
        <s v="MK68-000983"/>
        <s v="MK68-000990"/>
        <s v="MK68-00080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1010"/>
        <s v="MK68-001082"/>
        <s v="MK68-001081"/>
        <s v="MK68-001087"/>
        <s v="MK68-001073"/>
        <s v="MK68-000977"/>
        <s v="MK67-001643"/>
        <s v="MK67-001642"/>
        <s v="MK68-001036"/>
        <s v="MK68-001038"/>
        <s v="MK68-001037"/>
        <s v="MK68-000982"/>
        <s v="MK68-000978"/>
        <s v="MK68-000892"/>
        <s v="MK68-000893"/>
        <s v="MK68-000804"/>
        <s v="MK66-000701"/>
        <s v="MK67-001490"/>
        <s v="MK68-001030"/>
        <s v="MK68-001083"/>
        <s v="MK68-001074"/>
        <s v="MK68-001052"/>
        <s v="MK68-001066"/>
        <s v="MK68-001067"/>
        <s v="MK68-001032"/>
      </sharedItems>
    </cacheField>
    <cacheField name="ชื่อลูกค้า" numFmtId="0">
      <sharedItems containsMixedTypes="1" containsNumber="1" containsInteger="1" minValue="0" maxValue="0" count="29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ยืนยงยิปซั่มปลาสเตอร์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เอสพีเอ็ม อาหารสัตว์"/>
        <s v="บจก.วีซีเอฟ"/>
        <s v="บจก.เอพีเอ็ม อะโกร"/>
        <s v="บจก.เอ.เจ.ฟาร์ม่าแล็บ"/>
        <s v="บจก.ไทยธรรมดี"/>
        <s v="บจก.ซันฟีด"/>
        <s v="บจก.ที.เอช.แพลเล็ท"/>
        <s v="บจก.หนองบัวฟีด"/>
        <s v="บจก.ทีเจที.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ทีพีเค แอ็บโซลูท สตาร์ช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8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09T00:00:00" maxDate="2025-10-16T00:00:00" count="19">
        <d v="2025-09-11T00:00:00"/>
        <m/>
        <d v="2025-09-25T00:00:00"/>
        <s v="รอแจ้ง"/>
        <d v="2025-09-12T00:00:00"/>
        <d v="2025-09-17T00:00:00"/>
        <d v="2025-09-15T00:00:00"/>
        <d v="2025-09-16T00:00:00"/>
        <d v="2025-09-18T00:00:00"/>
        <d v="2025-09-24T00:00:00"/>
        <d v="2025-09-26T00:00:00"/>
        <d v="2025-09-30T00:00:00"/>
        <d v="2025-09-20T00:00:00"/>
        <d v="2025-09-09T00:00:00"/>
        <d v="2025-09-19T00:00:00"/>
        <d v="2025-09-22T00:00:00"/>
        <d v="2025-09-23T00:00:00"/>
        <s v="รอส่ง"/>
        <d v="2025-10-15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42885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1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5650"/>
        <s v="WSWT2121670SM"/>
        <s v="WSWT2325650"/>
        <s v="WSWT2321750"/>
        <s v="WSWTSCL04232580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190395.31390000004"/>
    </cacheField>
    <cacheField name="ค้างทอ" numFmtId="3">
      <sharedItems containsSemiMixedTypes="0" containsString="0" containsNumber="1" minValue="0" maxValue="450548.45082000003"/>
    </cacheField>
    <cacheField name="Stock2" numFmtId="3">
      <sharedItems containsSemiMixedTypes="0" containsString="0" containsNumber="1" minValue="0" maxValue="110879.89000000001"/>
    </cacheField>
    <cacheField name="ค้างเคลือบ" numFmtId="3">
      <sharedItems containsSemiMixedTypes="0" containsString="0" containsNumber="1" minValue="0" maxValue="370249.0055000000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6.658728587965" createdVersion="8" refreshedVersion="8" minRefreshableVersion="3" recordCount="260" xr:uid="{5FD7C086-8C00-4AE1-8E3B-3D83A64B4080}">
  <cacheSource type="worksheet">
    <worksheetSource ref="A5:AF265" sheet="16-9-68.1"/>
  </cacheSource>
  <cacheFields count="32">
    <cacheField name="วันรับออร์เดอร์/แบบ" numFmtId="187">
      <sharedItems containsDate="1" containsMixedTypes="1" minDate="1899-12-30T00:00:00" maxDate="2025-09-17T00:00:00"/>
    </cacheField>
    <cacheField name="เลขที่ SO" numFmtId="0">
      <sharedItems containsMixedTypes="1" containsNumber="1" containsInteger="1" minValue="0" maxValue="0" count="89">
        <s v="MK68-001041"/>
        <n v="0"/>
        <s v="MK68-001045"/>
        <s v="MK68-001115"/>
        <s v="ประมาณการ"/>
        <s v="MK68-001111"/>
        <s v="MK68-001049"/>
        <s v="ใบรับคำสั่งซื้อ"/>
        <s v="MK68-001077"/>
        <s v="MK68-001075"/>
        <s v="MK68-001076"/>
        <s v="MK68-001099"/>
        <s v="MK68-001108"/>
        <s v="MK68-001109"/>
        <s v="MK68-001116"/>
        <s v="MK68-001113"/>
        <s v="MK68-001080"/>
        <s v="MK68-000680"/>
        <s v="MK68-001078"/>
        <s v="MK68-001069"/>
        <s v="MK68-001070"/>
        <s v="MK68-001079"/>
        <s v="MK68-000671"/>
        <s v="MK68-001071"/>
        <s v="MK68-001086"/>
        <s v="MK68-000694"/>
        <s v="MK68-001095"/>
        <s v="MK68-001094"/>
        <s v="MK68-001040"/>
        <s v="MK68-001029"/>
        <s v="MK68-001033"/>
        <s v="MK68-001034"/>
        <s v="MK68-001035"/>
        <s v="MK68-000609"/>
        <s v="MK68-000990"/>
        <s v="MK68-001105"/>
        <s v="MK68-001027"/>
        <s v="MK68-001093"/>
        <s v="MK68-001106"/>
        <s v="MK68-001104"/>
        <s v="MK68-001092"/>
        <s v="MK68-001091"/>
        <s v="MK68-001024"/>
        <s v="MK68-001026"/>
        <s v="MK68-001007"/>
        <s v="MK68-001039"/>
        <s v="MK68-000675"/>
        <s v="MK68-000983"/>
        <s v="MK68-000801"/>
        <s v="MK68-000673"/>
        <s v="MK68-000693"/>
        <s v="MK68-000093"/>
        <s v="MK67-001532"/>
        <s v="MK67-001153"/>
        <s v="MK68-000452"/>
        <s v="MK67-001236"/>
        <s v="MK67-001396"/>
        <s v="MK68-001010"/>
        <s v="MK68-001081"/>
        <s v="MK68-001110"/>
        <s v="MK68-001112"/>
        <s v="MK68-001096"/>
        <s v="MK68-001097"/>
        <s v="MK68-001114"/>
        <s v="MK68-000977"/>
        <s v="MK68-000982"/>
        <s v="MK67-001643"/>
        <s v="MK67-001642"/>
        <s v="MK68-001036"/>
        <s v="MK68-001038"/>
        <s v="MK68-001037"/>
        <s v="MK68-000978"/>
        <s v="MK68-001103"/>
        <s v="MK68-001102"/>
        <s v="MK68-001101"/>
        <s v="MK68-001100"/>
        <s v="MK68-000892"/>
        <s v="MK68-000893"/>
        <s v="MK68-000804"/>
        <s v="MK66-000701"/>
        <s v="MK67-001490"/>
        <s v="MK68-001030"/>
        <s v="MK68-001083"/>
        <s v="MK68-001085"/>
        <s v="MK68-001052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7">
        <s v="บจก.ซัน ซีเมนต์ โพรเซส"/>
        <n v="0"/>
        <s v="บจก.เคอรี่ฟลาวมิลล์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ไทยธรรมดี"/>
        <s v="บจก.เอพีเอ็ม อะโกร"/>
        <s v="บจก.แอมโก้เวท"/>
        <s v="บจก.หนองบัวฟีด"/>
        <s v="บจก.บลูฟาโล่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17T00:00:00" maxDate="2025-11-01T00:00:00" count="32">
        <d v="2025-09-20T00:00:00"/>
        <m/>
        <d v="2025-09-25T00:00:00"/>
        <d v="2025-09-22T00:00:00"/>
        <s v="รอแจ้ง"/>
        <d v="2025-09-24T00:00:00"/>
        <d v="2025-09-17T00:00:00"/>
        <d v="2025-09-18T00:00:00"/>
        <d v="2025-09-27T00:00:00"/>
        <d v="2025-09-30T00:00:00"/>
        <d v="2025-10-31T00:00:00"/>
        <d v="2025-09-19T00:00:00"/>
        <d v="2025-09-23T00:00:00"/>
        <d v="2025-09-26T00:00:00"/>
        <d v="2025-10-03T00:00:00"/>
        <d v="2025-10-07T00:00:00"/>
        <d v="2025-10-09T00:00:00"/>
        <d v="2025-10-10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4T00:00:00"/>
        <d v="2025-10-27T00:00:00"/>
        <d v="2025-10-28T00:00:00"/>
        <d v="2025-10-29T00:00:00"/>
        <d v="2025-10-30T00:00:00"/>
        <s v="รอส่ง"/>
        <d v="2025-09-29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901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SM"/>
        <s v="WSWT1625800"/>
        <s v="WSWT1725800"/>
        <s v="WSWT1825800"/>
        <s v="WSWT1825800SM"/>
        <s v="WSWT1925800"/>
        <s v="WSWT1921720"/>
        <s v="WSWT19251000SM"/>
        <s v="WSWT2025800SM"/>
        <s v="WSWT2025850"/>
        <s v="WSWT2025800"/>
        <s v="WSWT2125800"/>
        <s v="WSWT2121670SM"/>
        <s v="WSWT2325650"/>
        <s v="WSWT23217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288520.93702000001"/>
    </cacheField>
    <cacheField name="ค้างทอ" numFmtId="3">
      <sharedItems containsSemiMixedTypes="0" containsString="0" containsNumber="1" minValue="0" maxValue="1685620.2000000002"/>
    </cacheField>
    <cacheField name="Stock2" numFmtId="3">
      <sharedItems containsSemiMixedTypes="0" containsString="0" containsNumber="1" minValue="0" maxValue="132635.77390000003"/>
    </cacheField>
    <cacheField name="ค้างเคลือบ" numFmtId="3">
      <sharedItems containsSemiMixedTypes="0" containsString="0" containsNumber="1" minValue="0" maxValue="679593.9100000001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01T00:00:00"/>
    <x v="4"/>
    <x v="5"/>
    <s v="YUENYONG"/>
    <n v="18"/>
    <n v="26"/>
    <s v="ขาว"/>
    <s v="ใส"/>
    <n v="65"/>
    <s v="±"/>
    <n v="5"/>
    <s v="บิด"/>
    <n v="19"/>
    <n v="29"/>
    <n v="40"/>
    <n v="0"/>
    <n v="0"/>
    <n v="0"/>
    <s v="500กระสอบแบน"/>
    <x v="4"/>
    <n v="5000"/>
    <n v="5000"/>
    <n v="0"/>
    <n v="5400"/>
    <n v="0"/>
    <x v="3"/>
    <n v="0"/>
    <n v="0"/>
    <n v="0"/>
    <n v="0"/>
    <n v="0"/>
    <s v="ลบสีทั้งหมด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8-29T00:00:00"/>
    <x v="5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40000"/>
    <n v="42885"/>
    <n v="0"/>
    <n v="42806"/>
    <n v="0"/>
    <x v="4"/>
    <n v="0"/>
    <n v="0"/>
    <n v="0"/>
    <n v="0"/>
    <n v="0"/>
    <n v="0"/>
  </r>
  <r>
    <d v="2025-08-29T00:00:00"/>
    <x v="6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2344"/>
    <n v="47656"/>
    <n v="52901"/>
    <n v="0"/>
    <x v="4"/>
    <n v="0"/>
    <n v="0"/>
    <n v="0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11904"/>
    <n v="23300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53706.114330000004"/>
    <n v="11904"/>
    <n v="41802.114330000004"/>
    <n v="0"/>
    <n v="0"/>
    <s v="ระบุในSD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20000"/>
    <n v="0"/>
    <n v="0"/>
    <n v="0"/>
    <x v="5"/>
    <n v="0"/>
    <n v="0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5000"/>
    <n v="15000"/>
    <n v="0"/>
    <n v="0"/>
    <x v="5"/>
    <n v="14039.85"/>
    <n v="14039.85"/>
    <n v="0"/>
    <n v="0"/>
    <n v="0"/>
    <n v="0"/>
  </r>
  <r>
    <d v="2025-09-05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10500"/>
    <n v="0"/>
    <x v="5"/>
    <n v="0"/>
    <n v="0"/>
    <n v="0"/>
    <n v="0"/>
    <n v="0"/>
    <s v="PDR250295"/>
  </r>
  <r>
    <d v="2025-09-05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50"/>
    <n v="0"/>
    <x v="5"/>
    <n v="0"/>
    <n v="0"/>
    <n v="0"/>
    <n v="0"/>
    <n v="0"/>
    <s v="PDR250296"/>
  </r>
  <r>
    <d v="2025-09-05T00:00:00"/>
    <x v="9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400"/>
    <n v="0"/>
    <x v="5"/>
    <n v="0"/>
    <n v="0"/>
    <n v="0"/>
    <n v="0"/>
    <n v="0"/>
    <s v="PDR250296"/>
  </r>
  <r>
    <d v="2025-09-05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96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0"/>
    <n v="18719.800000000003"/>
    <n v="0"/>
    <n v="0"/>
    <n v="0"/>
  </r>
  <r>
    <d v="2025-09-10T00:00:00"/>
    <x v="10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0"/>
    <n v="0"/>
    <n v="50000"/>
    <n v="0"/>
    <n v="52500"/>
    <x v="5"/>
    <n v="46799.500000000007"/>
    <n v="0"/>
    <n v="46799.500000000007"/>
    <n v="0"/>
    <n v="0"/>
    <n v="0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0"/>
    <n v="0"/>
    <n v="100000"/>
    <n v="0"/>
    <n v="105000"/>
    <x v="5"/>
    <n v="93599.000000000015"/>
    <n v="0"/>
    <n v="93599.00000000001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196557.90000000002"/>
    <n v="37439.600000000006"/>
    <n v="159118.30000000002"/>
    <n v="0"/>
    <n v="0"/>
    <s v="ระบุในSD"/>
  </r>
  <r>
    <d v="2025-09-05T00:00:00"/>
    <x v="11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1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1174"/>
    <n v="3866"/>
    <n v="0"/>
    <n v="4059.3"/>
    <x v="6"/>
    <n v="3834.5694199999998"/>
    <n v="3834.5694199999998"/>
    <n v="0"/>
    <n v="0"/>
    <n v="3834.5694199999998"/>
    <n v="0"/>
  </r>
  <r>
    <d v="2025-05-19T00:00:00"/>
    <x v="12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8833.594219999999"/>
    <n v="8833.594219999999"/>
    <n v="0"/>
    <n v="0"/>
    <n v="8833.594219999999"/>
    <s v="ระบุในSD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4473"/>
    <n v="527"/>
    <n v="5200"/>
    <n v="0"/>
    <x v="7"/>
    <n v="0"/>
    <n v="0"/>
    <n v="0"/>
    <n v="0"/>
    <n v="0"/>
    <n v="0"/>
  </r>
  <r>
    <d v="2025-09-02T00:00:00"/>
    <x v="14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8000"/>
    <n v="8000"/>
    <n v="0"/>
    <n v="20753"/>
    <n v="0"/>
    <x v="7"/>
    <n v="0"/>
    <n v="0"/>
    <n v="0"/>
    <n v="0"/>
    <n v="0"/>
    <s v="ลบสี  4000"/>
  </r>
  <r>
    <d v="2025-09-02T00:00:00"/>
    <x v="15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10200"/>
    <n v="0"/>
    <x v="7"/>
    <n v="0"/>
    <n v="0"/>
    <n v="0"/>
    <n v="0"/>
    <n v="0"/>
    <n v="0"/>
  </r>
  <r>
    <d v="2025-09-02T00:00:00"/>
    <x v="16"/>
    <x v="11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500"/>
    <n v="400"/>
    <n v="20100"/>
    <n v="0"/>
    <n v="21105"/>
    <x v="7"/>
    <n v="21621.369000000002"/>
    <n v="21621.369000000002"/>
    <n v="0"/>
    <n v="0"/>
    <n v="21621.369000000002"/>
    <n v="0"/>
  </r>
  <r>
    <d v="2025-09-02T00:00:00"/>
    <x v="15"/>
    <x v="11"/>
    <s v="ไลด์ฟีด 4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5050"/>
    <n v="0"/>
    <x v="7"/>
    <n v="0"/>
    <n v="0"/>
    <n v="0"/>
    <n v="0"/>
    <n v="0"/>
    <n v="0"/>
  </r>
  <r>
    <d v="2025-09-02T00:00:00"/>
    <x v="15"/>
    <x v="11"/>
    <s v="SPEED PLUS 405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7"/>
    <n v="5378.4500000000007"/>
    <n v="5378.4500000000007"/>
    <n v="0"/>
    <n v="5378.4500000000007"/>
    <n v="0"/>
    <n v="0"/>
  </r>
  <r>
    <d v="2025-09-05T00:00:00"/>
    <x v="17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7"/>
    <n v="5280.6600000000008"/>
    <n v="5280.6600000000008"/>
    <n v="0"/>
    <n v="0"/>
    <n v="5280.6600000000008"/>
    <n v="0"/>
  </r>
  <r>
    <d v="2025-09-05T00:00:00"/>
    <x v="17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7"/>
    <n v="10477.5"/>
    <n v="10477.5"/>
    <n v="0"/>
    <n v="10477.5"/>
    <n v="0"/>
    <n v="0"/>
  </r>
  <r>
    <d v="2025-09-05T00:00:00"/>
    <x v="18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5-19T00:00:00"/>
    <x v="19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66"/>
    <n v="0"/>
    <n v="366"/>
    <n v="0"/>
    <n v="384.3"/>
    <x v="7"/>
    <n v="383.47650000000004"/>
    <n v="383.47650000000004"/>
    <n v="0"/>
    <n v="0"/>
    <n v="383.47650000000004"/>
    <n v="0"/>
  </r>
  <r>
    <d v="2025-09-05T00:00:00"/>
    <x v="18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9-02T00:00:00"/>
    <x v="16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18716"/>
    <n v="1284"/>
    <n v="20630"/>
    <n v="0"/>
    <x v="7"/>
    <n v="0"/>
    <n v="0"/>
    <n v="0"/>
    <n v="0"/>
    <n v="0"/>
    <n v="0"/>
  </r>
  <r>
    <d v="2025-08-04T00:00:00"/>
    <x v="20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00"/>
    <n v="0"/>
    <n v="4130"/>
    <n v="0"/>
    <x v="7"/>
    <n v="0"/>
    <n v="0"/>
    <n v="0"/>
    <n v="0"/>
    <n v="0"/>
    <s v="ห้ามเกิน-ขาดได้5%"/>
  </r>
  <r>
    <d v="2025-09-08T00:00:00"/>
    <x v="1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8T00:00:00"/>
    <x v="1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2T00:00:00"/>
    <x v="14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5000"/>
    <n v="5000"/>
    <n v="10294"/>
    <n v="0"/>
    <x v="7"/>
    <n v="0"/>
    <n v="0"/>
    <n v="0"/>
    <n v="0"/>
    <n v="0"/>
    <n v="0"/>
  </r>
  <r>
    <d v="2025-08-27T00:00:00"/>
    <x v="21"/>
    <x v="10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8000"/>
    <n v="0"/>
    <n v="8000"/>
    <n v="0"/>
    <n v="8400"/>
    <x v="7"/>
    <n v="8829.0399999999991"/>
    <n v="8829.0399999999991"/>
    <n v="0"/>
    <n v="0"/>
    <n v="8829.0399999999991"/>
    <n v="0"/>
  </r>
  <r>
    <d v="2025-08-23T00:00:00"/>
    <x v="22"/>
    <x v="10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227.07"/>
    <n v="3227.07"/>
    <n v="0"/>
    <n v="3227.07"/>
    <n v="0"/>
    <n v="0"/>
  </r>
  <r>
    <d v="2025-08-22T00:00:00"/>
    <x v="23"/>
    <x v="10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0"/>
    <n v="9450"/>
    <x v="7"/>
    <n v="9932.67"/>
    <n v="9932.67"/>
    <n v="0"/>
    <n v="9932.67"/>
    <n v="0"/>
    <n v="0"/>
  </r>
  <r>
    <d v="2025-08-22T00:00:00"/>
    <x v="24"/>
    <x v="10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4100"/>
    <n v="0"/>
    <x v="7"/>
    <n v="0"/>
    <n v="0"/>
    <n v="0"/>
    <n v="0"/>
    <n v="0"/>
    <n v="0"/>
  </r>
  <r>
    <d v="2025-08-22T00:00:00"/>
    <x v="25"/>
    <x v="10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9455"/>
    <n v="0"/>
    <x v="7"/>
    <n v="0"/>
    <n v="0"/>
    <n v="0"/>
    <n v="0"/>
    <n v="0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3"/>
    <x v="1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1"/>
    <n v="20000"/>
    <n v="0"/>
    <n v="20000"/>
    <n v="0"/>
    <n v="21000"/>
    <x v="7"/>
    <n v="21513.800000000003"/>
    <n v="0"/>
    <n v="21513.800000000003"/>
    <n v="0"/>
    <n v="21513.800000000003"/>
    <n v="0"/>
  </r>
  <r>
    <d v="2025-08-23T00:00:00"/>
    <x v="26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27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28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9-09T00:00:00"/>
    <x v="10"/>
    <x v="10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9-09T00:00:00"/>
    <x v="10"/>
    <x v="12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2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478.5300000000007"/>
    <n v="3478.5300000000007"/>
    <n v="0"/>
    <n v="0"/>
    <n v="3478.5300000000007"/>
    <n v="0"/>
  </r>
  <r>
    <d v="2025-08-27T00:00:00"/>
    <x v="29"/>
    <x v="1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8-23T00:00:00"/>
    <x v="30"/>
    <x v="1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5-19T00:00:00"/>
    <x v="31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251.46"/>
    <n v="0"/>
    <n v="0"/>
    <n v="251.46"/>
    <n v="0"/>
  </r>
  <r>
    <d v="2025-08-07T00:00:00"/>
    <x v="32"/>
    <x v="12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8-08T00:00:00"/>
    <x v="33"/>
    <x v="1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7"/>
    <n v="7725.41"/>
    <n v="7725.41"/>
    <n v="0"/>
    <n v="0"/>
    <n v="7725.4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7"/>
    <n v="110363"/>
    <n v="3268"/>
    <n v="107095"/>
    <n v="0"/>
    <n v="110363"/>
    <n v="0"/>
  </r>
  <r>
    <d v="2025-06-17T00:00:00"/>
    <x v="34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35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5-21T00:00:00"/>
    <x v="36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37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38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39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39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5-22T00:00:00"/>
    <x v="4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4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41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67"/>
    <n v="133"/>
    <n v="4200"/>
    <n v="0"/>
    <x v="7"/>
    <n v="0"/>
    <n v="0"/>
    <n v="0"/>
    <n v="0"/>
    <n v="0"/>
    <n v="0"/>
  </r>
  <r>
    <d v="2025-03-04T00:00:00"/>
    <x v="10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7"/>
    <n v="0"/>
    <n v="0"/>
    <n v="0"/>
    <n v="0"/>
    <n v="0"/>
    <n v="0"/>
  </r>
  <r>
    <d v="2025-03-04T00:00:00"/>
    <x v="10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7"/>
    <n v="0"/>
    <n v="0"/>
    <n v="0"/>
    <n v="0"/>
    <n v="0"/>
    <n v="0"/>
  </r>
  <r>
    <d v="2024-09-06T00:00:00"/>
    <x v="42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3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399264.69550000015"/>
    <n v="132771.99550000002"/>
    <n v="266492.7"/>
    <n v="29015.690000000002"/>
    <n v="370249.00550000009"/>
    <s v="ระบุในSD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3157.00000000001"/>
    <n v="111448"/>
    <n v="1709.0000000000146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13157.00000000001"/>
    <n v="111448"/>
    <n v="1709.0000000000146"/>
    <n v="0"/>
    <n v="0"/>
    <s v="ระบุในSD"/>
  </r>
  <r>
    <d v="2025-08-18T00:00:00"/>
    <x v="4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19440"/>
    <n v="0"/>
    <n v="19440"/>
    <n v="20056"/>
    <n v="0"/>
    <x v="9"/>
    <n v="0"/>
    <n v="0"/>
    <n v="0"/>
    <n v="0"/>
    <n v="0"/>
    <s v="ห้ามขาด-ห้ามเกิน"/>
  </r>
  <r>
    <d v="2025-09-05T00:00:00"/>
    <x v="45"/>
    <x v="16"/>
    <s v="ใบมัน"/>
    <n v="20"/>
    <n v="34"/>
    <s v="ขาว"/>
    <n v="0"/>
    <n v="70"/>
    <s v="±"/>
    <n v="5"/>
    <s v="ไม่"/>
    <n v="21"/>
    <n v="37"/>
    <n v="40"/>
    <n v="0"/>
    <n v="0"/>
    <n v="0"/>
    <s v="500กระสอบแบน"/>
    <x v="4"/>
    <n v="5000"/>
    <n v="5000"/>
    <n v="0"/>
    <n v="5390"/>
    <n v="0"/>
    <x v="9"/>
    <n v="0"/>
    <n v="0"/>
    <n v="0"/>
    <n v="0"/>
    <n v="0"/>
    <s v="ห้ามขาด-เกินได้ 100"/>
  </r>
  <r>
    <d v="2025-09-05T00:00:00"/>
    <x v="46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16080"/>
    <n v="13920"/>
    <n v="31235"/>
    <n v="0"/>
    <x v="9"/>
    <n v="0"/>
    <n v="0"/>
    <n v="0"/>
    <n v="0"/>
    <n v="0"/>
    <s v="ห้ามขาด-ห้ามเกิน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72336"/>
    <n v="231511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72336"/>
    <n v="231511.5"/>
    <n v="0"/>
    <n v="0"/>
    <s v="ระบุในSD"/>
  </r>
  <r>
    <d v="2025-09-08T00:00:00"/>
    <x v="47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0"/>
    <n v="5518.15"/>
    <n v="5518.1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5518.15"/>
    <n v="5518.15"/>
    <n v="0"/>
    <n v="0"/>
    <n v="0"/>
    <s v="ระบุในSD"/>
  </r>
  <r>
    <d v="2025-09-04T00:00:00"/>
    <x v="48"/>
    <x v="18"/>
    <s v="เอ็มเค 914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0"/>
    <n v="4000"/>
    <n v="4000"/>
    <n v="0"/>
    <n v="4340"/>
    <n v="0"/>
    <x v="11"/>
    <n v="0"/>
    <n v="0"/>
    <n v="0"/>
    <n v="0"/>
    <n v="0"/>
    <s v="รออัดเบล"/>
  </r>
  <r>
    <d v="2025-08-07T00:00:00"/>
    <x v="49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11"/>
    <n v="3310.89"/>
    <n v="3310.89"/>
    <n v="0"/>
    <n v="3310.89"/>
    <n v="0"/>
    <n v="0"/>
  </r>
  <r>
    <s v="ประมาณการ"/>
    <x v="3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1"/>
    <n v="100000"/>
    <n v="0"/>
    <n v="100000"/>
    <n v="0"/>
    <n v="105000"/>
    <x v="11"/>
    <n v="107569.00000000001"/>
    <n v="107569.00000000001"/>
    <n v="0"/>
    <n v="107569.00000000001"/>
    <n v="0"/>
    <n v="0"/>
  </r>
  <r>
    <d v="2025-09-09T00:00:00"/>
    <x v="10"/>
    <x v="12"/>
    <s v="มาซู ฟีดบี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6"/>
    <n v="3000"/>
    <n v="0"/>
    <n v="3000"/>
    <n v="0"/>
    <n v="3150"/>
    <x v="11"/>
    <n v="3478.5300000000007"/>
    <n v="0"/>
    <n v="3478.5300000000007"/>
    <n v="0"/>
    <n v="3478.5300000000007"/>
    <n v="0"/>
  </r>
  <r>
    <d v="2025-09-09T00:00:00"/>
    <x v="10"/>
    <x v="17"/>
    <s v="นิค 00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5-09-09T00:00:00"/>
    <x v="10"/>
    <x v="17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4-12-05T00:00:00"/>
    <x v="50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0"/>
    <n v="17211.04"/>
    <n v="0"/>
  </r>
  <r>
    <d v="2024-12-05T00:00:00"/>
    <x v="51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0"/>
    <n v="9681.2100000000009"/>
    <n v="0"/>
  </r>
  <r>
    <d v="2025-08-27T00:00:00"/>
    <x v="52"/>
    <x v="12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27T00:00:00"/>
    <x v="53"/>
    <x v="12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2025-08-27T00:00:00"/>
    <x v="54"/>
    <x v="12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07T00:00:00"/>
    <x v="55"/>
    <x v="12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11"/>
    <n v="3478.5300000000007"/>
    <n v="3478.5300000000007"/>
    <n v="0"/>
    <n v="0"/>
    <n v="3478.5300000000007"/>
    <n v="0"/>
  </r>
  <r>
    <d v="2025-08-07T00:00:00"/>
    <x v="56"/>
    <x v="12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0"/>
    <n v="5797.55"/>
    <n v="0"/>
  </r>
  <r>
    <s v="ประมาณการ"/>
    <x v="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57"/>
    <x v="1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58"/>
    <x v="1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9"/>
    <x v="12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3-05-20T00:00:00"/>
    <x v="60"/>
    <x v="1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31522.99390000003"/>
    <n v="190395.31390000004"/>
    <n v="41127.680000000008"/>
    <n v="110879.89000000001"/>
    <n v="120643.10389999999"/>
    <s v="ระบุในSD"/>
  </r>
  <r>
    <s v="ประมาณการ"/>
    <x v="3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1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3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2"/>
    <n v="29756.100000000002"/>
    <n v="21017"/>
    <n v="8739.100000000002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50773.100000000006"/>
    <n v="8739.1000000000022"/>
    <n v="0"/>
    <n v="0"/>
    <s v="ระบุในSD"/>
  </r>
  <r>
    <d v="2025-09-09T00:00:00"/>
    <x v="10"/>
    <x v="19"/>
    <s v="ไม่พิมพ์"/>
    <n v="23"/>
    <n v="40"/>
    <s v="ขาว"/>
    <s v="ใส"/>
    <n v="125"/>
    <s v="±"/>
    <n v="5"/>
    <n v="0"/>
    <s v="ไม่สวมถุงใน"/>
    <n v="0"/>
    <n v="0"/>
    <n v="0"/>
    <n v="0"/>
    <n v="0"/>
    <s v="500กระสอบ"/>
    <x v="12"/>
    <n v="10000"/>
    <n v="0"/>
    <n v="10000"/>
    <n v="0"/>
    <n v="0"/>
    <x v="13"/>
    <n v="11595.1"/>
    <n v="0"/>
    <n v="11595.1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11595.1"/>
    <n v="0"/>
    <n v="11595.1"/>
    <n v="0"/>
    <n v="11595.1"/>
    <s v="ระบุในSD"/>
  </r>
  <r>
    <d v="2025-09-08T00:00:00"/>
    <x v="10"/>
    <x v="23"/>
    <s v="ไม่พิมพ์"/>
    <n v="23"/>
    <n v="35"/>
    <s v="ขาวแถบใส2&quot;"/>
    <n v="0"/>
    <n v="90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4"/>
    <n v="10198.1"/>
    <n v="0"/>
    <n v="10198.1"/>
    <n v="0"/>
    <n v="0"/>
    <n v="0"/>
  </r>
  <r>
    <d v="1899-12-30T00:00:00"/>
    <x v="1"/>
    <x v="1"/>
    <n v="0"/>
    <n v="23"/>
    <n v="34"/>
    <n v="0"/>
    <n v="0"/>
    <n v="90"/>
    <s v="±"/>
    <n v="5"/>
    <n v="0"/>
    <n v="0"/>
    <n v="0"/>
    <n v="0"/>
    <n v="0"/>
    <n v="0"/>
    <n v="0"/>
    <n v="0"/>
    <x v="1"/>
    <n v="0"/>
    <n v="0"/>
    <n v="0"/>
    <n v="0"/>
    <n v="0"/>
    <x v="14"/>
    <n v="10198.1"/>
    <n v="0"/>
    <n v="10198.1"/>
    <n v="0"/>
    <n v="0"/>
    <s v="ระบุในSD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18859"/>
    <n v="87096.464999999997"/>
    <n v="0"/>
    <n v="0"/>
    <n v="0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8859"/>
    <n v="450548.45082000003"/>
    <n v="0"/>
    <n v="0"/>
    <s v="ระบุในSD"/>
  </r>
  <r>
    <d v="2025-08-25T00:00:00"/>
    <x v="62"/>
    <x v="2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2"/>
    <n v="5000"/>
    <n v="5000"/>
    <n v="0"/>
    <n v="0"/>
    <n v="0"/>
    <x v="16"/>
    <n v="0"/>
    <n v="0"/>
    <n v="0"/>
    <n v="0"/>
    <n v="0"/>
    <n v="0"/>
  </r>
  <r>
    <d v="2025-09-06T00:00:00"/>
    <x v="63"/>
    <x v="26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2000"/>
    <n v="2749.8"/>
    <n v="0"/>
    <n v="0"/>
    <n v="0"/>
  </r>
  <r>
    <d v="2025-09-06T00:00:00"/>
    <x v="63"/>
    <x v="26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2025-09-06T00:00:00"/>
    <x v="10"/>
    <x v="26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14249.400000000001"/>
    <n v="2000"/>
    <n v="12249.400000000001"/>
    <n v="0"/>
    <n v="0"/>
    <s v="ระบุในSD"/>
  </r>
  <r>
    <d v="2025-09-04T00:00:00"/>
    <x v="64"/>
    <x v="2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10000"/>
    <n v="0"/>
    <n v="10000"/>
    <n v="0"/>
    <n v="10500"/>
    <x v="17"/>
    <n v="12433.3"/>
    <n v="12433.3"/>
    <n v="0"/>
    <n v="0"/>
    <n v="12433.3"/>
    <s v="ห้ามใช้เชือกฟาง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12433.3"/>
    <s v="ระบุในSD"/>
  </r>
  <r>
    <d v="2025-09-09T00:00:00"/>
    <x v="10"/>
    <x v="17"/>
    <s v="ไม่พิมพ์"/>
    <n v="26"/>
    <n v="44"/>
    <s v="ขาว"/>
    <n v="0"/>
    <n v="113"/>
    <s v="±"/>
    <n v="5"/>
    <s v="ไม่"/>
    <n v="26"/>
    <n v="48"/>
    <n v="40"/>
    <n v="153.94653081599995"/>
    <n v="0"/>
    <n v="153.94653081599995"/>
    <s v="500กระสอบ"/>
    <x v="4"/>
    <n v="5000"/>
    <n v="0"/>
    <n v="5000"/>
    <n v="0"/>
    <n v="0"/>
    <x v="18"/>
    <n v="6356.35"/>
    <n v="6356.35"/>
    <n v="0"/>
    <n v="0"/>
    <n v="0"/>
    <n v="0"/>
  </r>
  <r>
    <s v="ประมาณการ"/>
    <x v="3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8789.650000000001"/>
    <n v="18789.650000000001"/>
    <n v="0"/>
    <n v="0"/>
    <n v="0"/>
    <s v="ระบุในSD"/>
  </r>
  <r>
    <d v="2025-08-29T00:00:00"/>
    <x v="65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5000"/>
    <n v="0"/>
    <n v="15000"/>
    <n v="0"/>
    <n v="0"/>
    <x v="19"/>
    <n v="18649.949999999997"/>
    <n v="6158"/>
    <n v="12491.949999999997"/>
    <n v="0"/>
    <n v="18649.949999999997"/>
    <n v="0"/>
  </r>
  <r>
    <d v="2025-09-01T00:00:00"/>
    <x v="6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5000"/>
    <n v="25000"/>
    <n v="9475"/>
    <n v="21551.25"/>
    <x v="19"/>
    <n v="26795.315662500001"/>
    <n v="0"/>
    <n v="26795.315662500001"/>
    <n v="0"/>
    <n v="26795.315662500001"/>
    <n v="0"/>
  </r>
  <r>
    <d v="2025-09-01T00:00:00"/>
    <x v="6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9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57878.565662499997"/>
    <n v="6158"/>
    <n v="51720.565662499997"/>
    <n v="0"/>
    <n v="57878.565662499997"/>
    <s v="ระบุในSD"/>
  </r>
  <r>
    <d v="2025-08-26T00:00:00"/>
    <x v="68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13000"/>
    <n v="13000"/>
    <n v="0"/>
    <n v="53544"/>
    <n v="0"/>
    <x v="20"/>
    <n v="0"/>
    <n v="0"/>
    <n v="0"/>
    <n v="0"/>
    <n v="0"/>
    <n v="0"/>
  </r>
  <r>
    <d v="2025-09-09T00:00:00"/>
    <x v="10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5"/>
    <n v="50000"/>
    <n v="0"/>
    <n v="50000"/>
    <n v="0"/>
    <n v="52500"/>
    <x v="20"/>
    <n v="59372.5"/>
    <n v="19620"/>
    <n v="39752.5"/>
    <n v="0"/>
    <n v="0"/>
    <n v="0"/>
  </r>
  <r>
    <s v="ประมาณการ"/>
    <x v="3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20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19620"/>
    <n v="46527.9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s v="รอส่ง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15T00:00:00"/>
    <x v="3"/>
    <x v="3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3"/>
    <n v="10100"/>
    <n v="0"/>
    <n v="10100"/>
    <n v="0"/>
    <n v="10605"/>
    <x v="2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7760.3350000000009"/>
    <n v="7760.3350000000009"/>
    <n v="0"/>
    <n v="0"/>
    <n v="0"/>
    <s v="ระบุในSD"/>
  </r>
  <r>
    <s v="ประมาณการ"/>
    <x v="4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2599"/>
    <n v="1060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2599"/>
    <n v="10602.65"/>
    <n v="0"/>
    <n v="0"/>
    <s v="ระบุในSD"/>
  </r>
  <r>
    <d v="2025-09-12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5"/>
    <n v="10000"/>
    <n v="0"/>
    <n v="10000"/>
    <n v="0"/>
    <n v="10500"/>
    <x v="4"/>
    <n v="8801.1"/>
    <n v="8801.1"/>
    <n v="0"/>
    <n v="1900"/>
    <n v="69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8801.1"/>
    <n v="0"/>
    <n v="1900"/>
    <n v="6901.1"/>
    <s v="ระบุในSD"/>
  </r>
  <r>
    <d v="2025-08-2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50000"/>
    <n v="0"/>
    <n v="52901"/>
    <n v="0"/>
    <x v="5"/>
    <n v="0"/>
    <n v="0"/>
    <n v="0"/>
    <n v="0"/>
    <n v="0"/>
    <n v="0"/>
  </r>
  <r>
    <d v="2025-09-16T00:00:00"/>
    <x v="7"/>
    <x v="8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5"/>
    <n v="17602.2"/>
    <n v="14424"/>
    <n v="3178.2000000000007"/>
    <n v="0"/>
    <n v="0"/>
    <n v="0"/>
  </r>
  <r>
    <s v="ประมาณการ"/>
    <x v="4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5"/>
    <n v="18501.714330000003"/>
    <n v="0"/>
    <n v="18501.714330000003"/>
    <n v="0"/>
    <n v="0"/>
    <n v="0"/>
  </r>
  <r>
    <s v="ประมาณการ"/>
    <x v="4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40000"/>
    <n v="0"/>
    <n v="140000"/>
    <n v="0"/>
    <n v="147000"/>
    <x v="5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94523.71432999999"/>
    <n v="14424"/>
    <n v="180099.71432999999"/>
    <n v="0"/>
    <n v="0"/>
    <s v="ระบุในSD"/>
  </r>
  <r>
    <d v="2025-09-05T00:00:00"/>
    <x v="8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140"/>
    <n v="0"/>
    <n v="5250"/>
    <n v="0"/>
    <x v="6"/>
    <n v="0"/>
    <n v="0"/>
    <n v="0"/>
    <n v="0"/>
    <n v="0"/>
    <s v="PDR250296"/>
  </r>
  <r>
    <d v="2025-09-05T00:00:00"/>
    <x v="8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023"/>
    <n v="0"/>
    <x v="6"/>
    <n v="0"/>
    <n v="0"/>
    <n v="0"/>
    <n v="0"/>
    <n v="0"/>
    <s v="PDR250295"/>
  </r>
  <r>
    <s v="ประมาณการ"/>
    <x v="4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400"/>
    <n v="0"/>
    <x v="6"/>
    <n v="0"/>
    <n v="0"/>
    <n v="0"/>
    <n v="0"/>
    <n v="0"/>
    <n v="0"/>
  </r>
  <r>
    <d v="2025-09-05T00:00:00"/>
    <x v="8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6"/>
    <n v="0"/>
    <n v="0"/>
    <n v="0"/>
    <n v="0"/>
    <n v="0"/>
    <s v="PDR250296"/>
  </r>
  <r>
    <d v="2025-09-05T00:00:00"/>
    <x v="8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6"/>
    <n v="0"/>
    <n v="0"/>
    <n v="0"/>
    <n v="0"/>
    <n v="0"/>
    <s v="PDR250296"/>
  </r>
  <r>
    <d v="2025-09-04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04T00:00:00"/>
    <x v="10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10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00"/>
    <n v="0"/>
    <x v="6"/>
    <n v="0"/>
    <n v="0"/>
    <n v="0"/>
    <n v="0"/>
    <n v="0"/>
    <s v="PDR250299"/>
  </r>
  <r>
    <d v="2025-09-10T00:00:00"/>
    <x v="11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90"/>
    <n v="0"/>
    <x v="6"/>
    <n v="0"/>
    <n v="0"/>
    <n v="0"/>
    <n v="0"/>
    <n v="0"/>
    <s v="PDR250299"/>
  </r>
  <r>
    <d v="2025-09-10T00:00:00"/>
    <x v="11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6"/>
    <n v="0"/>
    <n v="0"/>
    <n v="0"/>
    <n v="0"/>
    <n v="0"/>
    <s v="PDR250299"/>
  </r>
  <r>
    <d v="2025-09-10T00:00:00"/>
    <x v="11"/>
    <x v="2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710"/>
    <n v="0"/>
    <x v="6"/>
    <n v="0"/>
    <n v="0"/>
    <n v="0"/>
    <n v="0"/>
    <n v="0"/>
    <s v="PDR250300"/>
  </r>
  <r>
    <d v="2025-09-10T00:00:00"/>
    <x v="11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2T00:00:00"/>
    <x v="12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6"/>
    <n v="4679.9500000000007"/>
    <n v="4679.9500000000007"/>
    <n v="0"/>
    <n v="0"/>
    <n v="0"/>
    <s v="PDR250301"/>
  </r>
  <r>
    <d v="2025-09-12T00:00:00"/>
    <x v="12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6"/>
    <n v="9359.9000000000015"/>
    <n v="9359.9000000000015"/>
    <n v="0"/>
    <n v="0"/>
    <n v="0"/>
    <s v="PDR250302"/>
  </r>
  <r>
    <d v="2025-09-12T00:00:00"/>
    <x v="12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s v="PDR250302"/>
  </r>
  <r>
    <d v="2025-09-12T00:00:00"/>
    <x v="12"/>
    <x v="2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6"/>
    <n v="4679.9500000000007"/>
    <n v="4679.9500000000007"/>
    <n v="0"/>
    <n v="0"/>
    <n v="0"/>
    <s v="PDR250302"/>
  </r>
  <r>
    <d v="2025-09-12T00:00:00"/>
    <x v="13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4679.9500000000007"/>
    <n v="0"/>
    <n v="0"/>
    <n v="0"/>
    <s v="PDR250303"/>
  </r>
  <r>
    <d v="2025-09-12T00:00:00"/>
    <x v="13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300"/>
    <n v="0"/>
    <x v="6"/>
    <n v="0"/>
    <n v="0"/>
    <n v="0"/>
    <n v="0"/>
    <n v="0"/>
    <s v="PDR250303"/>
  </r>
  <r>
    <d v="2025-09-12T00:00:00"/>
    <x v="13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6845"/>
    <n v="2514.9000000000015"/>
    <n v="0"/>
    <n v="0"/>
    <s v="PDR250303"/>
  </r>
  <r>
    <d v="2025-09-16T00:00:00"/>
    <x v="14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307"/>
  </r>
  <r>
    <d v="2025-09-13T00:00:00"/>
    <x v="15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0"/>
    <x v="6"/>
    <n v="10477.5"/>
    <n v="0"/>
    <n v="10477.5"/>
    <n v="0"/>
    <n v="0"/>
    <s v="PDR250306"/>
  </r>
  <r>
    <d v="2025-09-13T00:00:00"/>
    <x v="15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9359.9000000000015"/>
    <n v="0"/>
    <n v="9359.9000000000015"/>
    <n v="0"/>
    <n v="0"/>
    <s v="PDR250306"/>
  </r>
  <r>
    <d v="2025-09-13T00:00:00"/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0"/>
    <n v="4679.9500000000007"/>
    <n v="0"/>
    <n v="0"/>
    <s v="PDR250306"/>
  </r>
  <r>
    <s v="ประมาณการ"/>
    <x v="4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400000"/>
    <n v="0"/>
    <n v="400000"/>
    <n v="0"/>
    <n v="420000"/>
    <x v="6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73792.55000000005"/>
    <n v="48964.55"/>
    <n v="424828.00000000006"/>
    <n v="0"/>
    <n v="0"/>
    <s v="ระบุในSD"/>
  </r>
  <r>
    <d v="2025-09-05T00:00:00"/>
    <x v="16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500"/>
    <n v="0"/>
    <x v="7"/>
    <n v="0"/>
    <n v="0"/>
    <n v="0"/>
    <n v="0"/>
    <n v="0"/>
    <n v="0"/>
  </r>
  <r>
    <d v="2025-09-05T00:00:00"/>
    <x v="16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124"/>
    <n v="0"/>
    <x v="7"/>
    <n v="0"/>
    <n v="0"/>
    <n v="0"/>
    <n v="0"/>
    <n v="0"/>
    <n v="0"/>
  </r>
  <r>
    <d v="2025-05-19T00:00:00"/>
    <x v="17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9-05T00:00:00"/>
    <x v="18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5040"/>
    <n v="0"/>
    <n v="6100"/>
    <n v="0"/>
    <x v="8"/>
    <n v="0"/>
    <n v="0"/>
    <n v="0"/>
    <n v="0"/>
    <n v="0"/>
    <n v="0"/>
  </r>
  <r>
    <d v="2025-09-05T00:00:00"/>
    <x v="1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"/>
    <n v="10000"/>
    <n v="0"/>
    <n v="11200"/>
    <n v="0"/>
    <x v="8"/>
    <n v="0"/>
    <n v="0"/>
    <n v="0"/>
    <n v="0"/>
    <n v="0"/>
    <n v="0"/>
  </r>
  <r>
    <d v="2025-09-02T00:00:00"/>
    <x v="19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8000"/>
    <n v="8000"/>
    <n v="0"/>
    <n v="20753"/>
    <n v="0"/>
    <x v="8"/>
    <n v="0"/>
    <n v="0"/>
    <n v="0"/>
    <n v="0"/>
    <n v="0"/>
    <s v="ลบสี  4000"/>
  </r>
  <r>
    <d v="2025-09-02T00:00:00"/>
    <x v="20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4876"/>
    <n v="124"/>
    <n v="10200"/>
    <n v="0"/>
    <x v="8"/>
    <n v="0"/>
    <n v="0"/>
    <n v="0"/>
    <n v="0"/>
    <n v="0"/>
    <n v="0"/>
  </r>
  <r>
    <d v="2025-09-05T00:00:00"/>
    <x v="21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5950"/>
    <n v="0"/>
    <x v="8"/>
    <n v="0"/>
    <n v="0"/>
    <n v="0"/>
    <n v="0"/>
    <n v="0"/>
    <n v="0"/>
  </r>
  <r>
    <d v="2025-05-19T00:00:00"/>
    <x v="22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66"/>
    <n v="366"/>
    <n v="0"/>
    <n v="400"/>
    <n v="0"/>
    <x v="8"/>
    <n v="0"/>
    <n v="0"/>
    <n v="0"/>
    <n v="0"/>
    <n v="0"/>
    <n v="0"/>
  </r>
  <r>
    <d v="2025-09-05T00:00:00"/>
    <x v="21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6100"/>
    <n v="0"/>
    <x v="8"/>
    <n v="0"/>
    <n v="0"/>
    <n v="0"/>
    <n v="0"/>
    <n v="0"/>
    <n v="0"/>
  </r>
  <r>
    <d v="2025-09-02T00:00:00"/>
    <x v="23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18716"/>
    <n v="1284"/>
    <n v="20630"/>
    <n v="0"/>
    <x v="8"/>
    <n v="0"/>
    <n v="0"/>
    <n v="0"/>
    <n v="0"/>
    <n v="0"/>
    <n v="0"/>
  </r>
  <r>
    <d v="2025-09-08T00:00:00"/>
    <x v="24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8120"/>
    <n v="0"/>
    <x v="8"/>
    <n v="0"/>
    <n v="0"/>
    <n v="0"/>
    <n v="0"/>
    <n v="0"/>
    <n v="0"/>
  </r>
  <r>
    <d v="2025-09-08T00:00:00"/>
    <x v="24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0"/>
    <n v="8400"/>
    <x v="8"/>
    <n v="7934.96"/>
    <n v="7934.96"/>
    <n v="0"/>
    <n v="7934.96"/>
    <n v="0"/>
    <n v="0"/>
  </r>
  <r>
    <d v="2025-05-22T00:00:00"/>
    <x v="25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840"/>
    <n v="1160"/>
    <n v="4140"/>
    <n v="0"/>
    <x v="8"/>
    <n v="0"/>
    <n v="0"/>
    <n v="0"/>
    <n v="0"/>
    <n v="0"/>
    <s v="ห้ามขาด-ห้ามเกิน"/>
  </r>
  <r>
    <d v="2025-05-22T00:00:00"/>
    <x v="25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654"/>
    <n v="1346"/>
    <n v="0"/>
    <n v="1413.3"/>
    <x v="8"/>
    <n v="1335.05702"/>
    <n v="1335.05702"/>
    <n v="0"/>
    <n v="1335.05702"/>
    <n v="0"/>
    <s v="ห้ามขาด-ห้ามเกิน"/>
  </r>
  <r>
    <d v="2025-09-02T00:00:00"/>
    <x v="19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0000"/>
    <n v="9620"/>
    <n v="380"/>
    <n v="10294"/>
    <n v="0"/>
    <x v="8"/>
    <n v="0"/>
    <n v="0"/>
    <n v="0"/>
    <n v="0"/>
    <n v="0"/>
    <n v="0"/>
  </r>
  <r>
    <d v="2025-09-09T00:00:00"/>
    <x v="26"/>
    <x v="13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9-09T00:00:00"/>
    <x v="27"/>
    <x v="13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8-27T00:00:00"/>
    <x v="2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8000"/>
    <n v="0"/>
    <n v="8100"/>
    <n v="0"/>
    <x v="8"/>
    <n v="0"/>
    <n v="0"/>
    <n v="0"/>
    <n v="0"/>
    <n v="0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8"/>
    <n v="11036.3"/>
    <n v="11036.3"/>
    <n v="0"/>
    <n v="0"/>
    <n v="11036.3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8-23T00:00:00"/>
    <x v="29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30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1"/>
    <x v="13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3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0"/>
    <n v="5518.15"/>
    <n v="0"/>
  </r>
  <r>
    <s v="ประมาณการ"/>
    <x v="4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0"/>
    <n v="0"/>
    <n v="100000"/>
    <n v="0"/>
    <n v="105000"/>
    <x v="8"/>
    <n v="104775.00000000001"/>
    <n v="17551"/>
    <n v="87224.000000000015"/>
    <n v="17551"/>
    <n v="87224.000000000015"/>
    <n v="0"/>
  </r>
  <r>
    <s v="ประมาณการ"/>
    <x v="4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8"/>
    <n v="22072.6"/>
    <n v="0"/>
    <n v="22072.6"/>
    <n v="0"/>
    <n v="22072.6"/>
    <n v="0"/>
  </r>
  <r>
    <s v="ประมาณการ"/>
    <x v="4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9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8-08T00:00:00"/>
    <x v="3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7000"/>
    <n v="0"/>
    <n v="7000"/>
    <n v="0"/>
    <n v="7350"/>
    <x v="8"/>
    <n v="7725.41"/>
    <n v="7725.41"/>
    <n v="0"/>
    <n v="0"/>
    <n v="7725.4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1T00:00:00"/>
    <x v="35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8000"/>
    <n v="0"/>
    <n v="8000"/>
    <n v="0"/>
    <n v="8400"/>
    <x v="8"/>
    <n v="8829.0399999999991"/>
    <n v="8829.0399999999991"/>
    <n v="0"/>
    <n v="0"/>
    <n v="8829.039999999999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3"/>
    <n v="6000"/>
    <n v="0"/>
    <n v="6000"/>
    <n v="0"/>
    <n v="6300"/>
    <x v="8"/>
    <n v="6621.78"/>
    <n v="6621.78"/>
    <n v="0"/>
    <n v="0"/>
    <n v="6621.7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09T00:00:00"/>
    <x v="37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6621.78"/>
    <n v="0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11T00:00:00"/>
    <x v="39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0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09T00:00:00"/>
    <x v="41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478.5300000000007"/>
    <n v="3478.5300000000007"/>
    <n v="0"/>
    <n v="0"/>
    <n v="3478.5300000000007"/>
    <n v="0"/>
  </r>
  <r>
    <s v="ประมาณการ"/>
    <x v="4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305000"/>
    <n v="0"/>
    <n v="305000"/>
    <n v="0"/>
    <n v="320250"/>
    <x v="8"/>
    <n v="336607.14999999997"/>
    <n v="36280"/>
    <n v="300327.14999999997"/>
    <n v="0"/>
    <n v="336607.14999999997"/>
    <n v="0"/>
  </r>
  <r>
    <d v="2025-08-23T00:00:00"/>
    <x v="42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640"/>
    <n v="0"/>
    <n v="640"/>
    <n v="6000"/>
    <n v="0"/>
    <x v="8"/>
    <n v="0"/>
    <n v="0"/>
    <n v="0"/>
    <n v="0"/>
    <n v="0"/>
    <n v="0"/>
  </r>
  <r>
    <d v="2025-08-23T00:00:00"/>
    <x v="4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840"/>
    <n v="80"/>
    <n v="1760"/>
    <n v="10650"/>
    <n v="0"/>
    <x v="8"/>
    <n v="0"/>
    <n v="0"/>
    <n v="0"/>
    <n v="0"/>
    <n v="0"/>
    <n v="0"/>
  </r>
  <r>
    <d v="2025-08-18T00:00:00"/>
    <x v="4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4"/>
    <n v="0"/>
    <n v="104"/>
    <n v="11230"/>
    <n v="0"/>
    <x v="8"/>
    <n v="0"/>
    <n v="0"/>
    <n v="0"/>
    <n v="0"/>
    <n v="0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8"/>
    <n v="3310.89"/>
    <n v="3310.89"/>
    <n v="0"/>
    <n v="0"/>
    <n v="3310.89"/>
    <n v="0"/>
  </r>
  <r>
    <d v="2025-05-19T00:00:00"/>
    <x v="4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240"/>
    <n v="0"/>
    <n v="240"/>
    <n v="0"/>
    <n v="252"/>
    <x v="8"/>
    <n v="251.46"/>
    <n v="251.46"/>
    <n v="0"/>
    <n v="0"/>
    <n v="251.46"/>
    <n v="0"/>
  </r>
  <r>
    <d v="2025-08-07T00:00:00"/>
    <x v="47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3075"/>
    <n v="0"/>
    <n v="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8"/>
    <n v="0"/>
    <n v="0"/>
    <n v="0"/>
    <n v="0"/>
    <n v="0"/>
    <n v="0"/>
  </r>
  <r>
    <d v="2025-05-21T00:00:00"/>
    <x v="50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8"/>
    <n v="5518.15"/>
    <n v="5518.15"/>
    <n v="0"/>
    <n v="0"/>
    <n v="5518.15"/>
    <n v="0"/>
  </r>
  <r>
    <d v="2025-01-17T00:00:00"/>
    <x v="51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8"/>
    <n v="0"/>
    <n v="0"/>
    <n v="0"/>
    <n v="0"/>
    <n v="0"/>
    <n v="5987"/>
  </r>
  <r>
    <d v="2024-11-15T00:00:00"/>
    <x v="52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8"/>
    <n v="0"/>
    <n v="0"/>
    <n v="0"/>
    <n v="0"/>
    <n v="0"/>
    <n v="0"/>
  </r>
  <r>
    <d v="2024-08-19T00:00:00"/>
    <x v="53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8"/>
    <n v="0"/>
    <n v="0"/>
    <n v="0"/>
    <n v="0"/>
    <n v="0"/>
    <n v="0"/>
  </r>
  <r>
    <d v="2024-08-19T00:00:00"/>
    <x v="53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8"/>
    <n v="0"/>
    <n v="0"/>
    <n v="0"/>
    <n v="0"/>
    <n v="0"/>
    <n v="0"/>
  </r>
  <r>
    <d v="2025-03-25T00:00:00"/>
    <x v="54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3867"/>
    <n v="133"/>
    <n v="4200"/>
    <n v="0"/>
    <x v="8"/>
    <n v="0"/>
    <n v="0"/>
    <n v="0"/>
    <n v="0"/>
    <n v="0"/>
    <n v="0"/>
  </r>
  <r>
    <d v="2025-03-04T00:00:00"/>
    <x v="7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4010"/>
    <n v="0"/>
    <n v="4470"/>
    <n v="0"/>
    <x v="8"/>
    <n v="0"/>
    <n v="0"/>
    <n v="0"/>
    <n v="0"/>
    <n v="0"/>
    <n v="0"/>
  </r>
  <r>
    <d v="2025-03-04T00:00:00"/>
    <x v="7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065"/>
    <n v="0"/>
    <n v="3300"/>
    <n v="0"/>
    <x v="8"/>
    <n v="0"/>
    <n v="0"/>
    <n v="0"/>
    <n v="0"/>
    <n v="0"/>
    <n v="0"/>
  </r>
  <r>
    <d v="2024-09-06T00:00:00"/>
    <x v="55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0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6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719658.48702000035"/>
    <n v="288520.93702000001"/>
    <n v="431137.55"/>
    <n v="40064.577019999997"/>
    <n v="679593.91000000015"/>
    <s v="ระบุในSD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4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118186.20000000003"/>
    <n v="1685620.2000000002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360"/>
    <n v="0"/>
    <n v="1360"/>
    <n v="20056"/>
    <n v="0"/>
    <x v="10"/>
    <n v="0"/>
    <n v="0"/>
    <n v="0"/>
    <n v="0"/>
    <n v="0"/>
    <s v="ห้ามขาด-ห้ามเกิน"/>
  </r>
  <r>
    <d v="2025-09-05T00:00:00"/>
    <x v="58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840"/>
    <n v="11040"/>
    <n v="0"/>
    <n v="31235"/>
    <n v="0"/>
    <x v="10"/>
    <n v="0"/>
    <n v="0"/>
    <n v="0"/>
    <n v="0"/>
    <n v="0"/>
    <s v="ห้ามขาด-ห้ามเกิน"/>
  </r>
  <r>
    <d v="2025-09-12T00:00:00"/>
    <x v="59"/>
    <x v="2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10"/>
    <n v="4679.9500000000007"/>
    <n v="4679.9500000000007"/>
    <n v="0"/>
    <n v="0"/>
    <n v="0"/>
    <n v="0"/>
  </r>
  <r>
    <d v="2025-09-15T00:00:00"/>
    <x v="3"/>
    <x v="3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54.399375071999998"/>
    <n v="0"/>
    <n v="54.399375071999998"/>
    <s v="500กระสอบแบน"/>
    <x v="3"/>
    <n v="3000"/>
    <n v="0"/>
    <n v="3000"/>
    <n v="0"/>
    <n v="3150"/>
    <x v="10"/>
    <n v="2807.97"/>
    <n v="2807.97"/>
    <n v="0"/>
    <n v="0"/>
    <n v="0"/>
    <n v="0"/>
  </r>
  <r>
    <s v="ประมาณการ"/>
    <x v="4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290000"/>
    <n v="0"/>
    <n v="290000"/>
    <n v="0"/>
    <n v="304500"/>
    <x v="10"/>
    <n v="303847.5"/>
    <n v="94149"/>
    <n v="2096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11335.42"/>
    <n v="101636.92"/>
    <n v="209698.5"/>
    <n v="0"/>
    <n v="0"/>
    <s v="ระบุในSD"/>
  </r>
  <r>
    <d v="2025-09-15T00:00:00"/>
    <x v="3"/>
    <x v="3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3"/>
    <n v="2500"/>
    <n v="0"/>
    <n v="2500"/>
    <n v="0"/>
    <n v="2625"/>
    <x v="11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1"/>
    <n v="2339.9750000000004"/>
    <n v="2339.9750000000004"/>
    <n v="0"/>
    <n v="0"/>
    <n v="0"/>
    <s v="ระบุในSD"/>
  </r>
  <r>
    <d v="2025-09-13T00:00:00"/>
    <x v="60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5000"/>
    <n v="5000"/>
    <n v="10600"/>
    <n v="0"/>
    <x v="12"/>
    <n v="0"/>
    <n v="0"/>
    <n v="0"/>
    <n v="0"/>
    <n v="0"/>
    <n v="0"/>
  </r>
  <r>
    <d v="2025-09-09T00:00:00"/>
    <x v="61"/>
    <x v="18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9-09T00:00:00"/>
    <x v="62"/>
    <x v="18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09T00:00:00"/>
    <x v="62"/>
    <x v="18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15T00:00:00"/>
    <x v="63"/>
    <x v="19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8-07T00:00:00"/>
    <x v="64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3"/>
    <n v="3000"/>
    <n v="3000"/>
    <n v="0"/>
    <n v="3175"/>
    <n v="0"/>
    <x v="12"/>
    <n v="0"/>
    <n v="0"/>
    <n v="0"/>
    <n v="0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0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0"/>
    <n v="0"/>
    <n v="100000"/>
    <n v="0"/>
    <n v="105000"/>
    <x v="12"/>
    <n v="107569.00000000001"/>
    <n v="30000"/>
    <n v="77569.000000000015"/>
    <n v="30000"/>
    <n v="77569.000000000015"/>
    <n v="0"/>
  </r>
  <r>
    <d v="2024-12-05T00:00:00"/>
    <x v="66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2"/>
    <n v="17211.04"/>
    <n v="17211.04"/>
    <n v="0"/>
    <n v="17211.04"/>
    <n v="0"/>
    <n v="0"/>
  </r>
  <r>
    <d v="2024-12-05T00:00:00"/>
    <x v="67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9000"/>
    <n v="0"/>
    <n v="9000"/>
    <n v="0"/>
    <n v="9450"/>
    <x v="12"/>
    <n v="9681.2100000000009"/>
    <n v="9681.2100000000009"/>
    <n v="0"/>
    <n v="9681.2100000000009"/>
    <n v="0"/>
    <n v="0"/>
  </r>
  <r>
    <d v="2025-08-27T00:00:00"/>
    <x v="68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27T00:00:00"/>
    <x v="69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5518.15"/>
    <n v="0"/>
    <n v="0"/>
  </r>
  <r>
    <d v="2025-08-27T00:00:00"/>
    <x v="70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07T00:00:00"/>
    <x v="71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4"/>
    <n v="5000"/>
    <n v="0"/>
    <n v="5000"/>
    <n v="0"/>
    <n v="5250"/>
    <x v="12"/>
    <n v="5797.55"/>
    <n v="5797.55"/>
    <n v="0"/>
    <n v="5797.55"/>
    <n v="0"/>
    <n v="0"/>
  </r>
  <r>
    <d v="2025-09-11T00:00:00"/>
    <x v="72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9-11T00:00:00"/>
    <x v="73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4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5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2"/>
    <n v="10756.900000000001"/>
    <n v="0"/>
    <n v="10756.900000000001"/>
    <n v="0"/>
    <n v="10756.900000000001"/>
    <n v="0"/>
  </r>
  <r>
    <d v="2025-07-16T00:00:00"/>
    <x v="76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7-16T00:00:00"/>
    <x v="77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6-18T00:00:00"/>
    <x v="78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2"/>
    <n v="8310.3338999999996"/>
    <n v="8310.3338999999996"/>
    <n v="0"/>
    <n v="8310.3338999999996"/>
    <n v="0"/>
    <n v="0"/>
  </r>
  <r>
    <d v="2023-05-20T00:00:00"/>
    <x v="79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233101.60390000005"/>
    <n v="144775.70390000002"/>
    <n v="88325.900000000023"/>
    <n v="132635.77390000003"/>
    <n v="100465.83000000002"/>
    <s v="ระบุในSD"/>
  </r>
  <r>
    <s v="ประมาณการ"/>
    <x v="4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3"/>
    <n v="29756.100000000002"/>
    <n v="29756.100000000002"/>
    <n v="0"/>
    <n v="0"/>
    <n v="0"/>
    <n v="0"/>
  </r>
  <r>
    <s v="ประมาณการ"/>
    <x v="4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3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59512.200000000004"/>
    <n v="59512.200000000004"/>
    <n v="0"/>
    <n v="0"/>
    <n v="0"/>
    <s v="ระบุในSD"/>
  </r>
  <r>
    <d v="2025-09-13T00:00:00"/>
    <x v="60"/>
    <x v="1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1"/>
    <n v="10000"/>
    <n v="0"/>
    <n v="10000"/>
    <n v="0"/>
    <n v="0"/>
    <x v="14"/>
    <n v="11595.1"/>
    <n v="11595.1"/>
    <n v="0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5.1"/>
    <n v="11595.1"/>
    <n v="0"/>
    <n v="0"/>
    <n v="11595.1"/>
    <s v="ระบุในSD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4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81"/>
    <x v="2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5000"/>
    <n v="5000"/>
    <n v="0"/>
    <n v="0"/>
    <n v="0"/>
    <x v="16"/>
    <n v="0"/>
    <n v="0"/>
    <n v="0"/>
    <n v="0"/>
    <n v="0"/>
    <n v="0"/>
  </r>
  <r>
    <d v="2025-09-06T00:00:00"/>
    <x v="82"/>
    <x v="25"/>
    <s v="หลอดไฟ 20กก.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295"/>
    <n v="0"/>
    <x v="16"/>
    <n v="0"/>
    <n v="0"/>
    <n v="0"/>
    <n v="0"/>
    <n v="0"/>
    <n v="0"/>
  </r>
  <r>
    <d v="2025-09-06T00:00:00"/>
    <x v="82"/>
    <x v="25"/>
    <s v="ไก่เหยียบศรกบินทร์ 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670"/>
    <n v="0"/>
    <x v="16"/>
    <n v="0"/>
    <n v="0"/>
    <n v="0"/>
    <n v="0"/>
    <n v="0"/>
    <n v="0"/>
  </r>
  <r>
    <d v="2025-09-06T00:00:00"/>
    <x v="83"/>
    <x v="25"/>
    <s v="ไก่เหยียบศรีวรรณ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33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4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8-29T00:00:00"/>
    <x v="84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15750"/>
    <n v="0"/>
    <n v="0"/>
    <n v="0"/>
    <x v="18"/>
    <n v="0"/>
    <n v="0"/>
    <n v="0"/>
    <n v="0"/>
    <n v="0"/>
    <n v="0"/>
  </r>
  <r>
    <d v="2025-09-11T00:00:00"/>
    <x v="85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1"/>
    <n v="10000"/>
    <n v="500"/>
    <n v="9500"/>
    <n v="0"/>
    <n v="9975"/>
    <x v="18"/>
    <n v="11811.635"/>
    <n v="11811.635"/>
    <n v="0"/>
    <n v="0"/>
    <n v="11811.635"/>
    <n v="0"/>
  </r>
  <r>
    <d v="2025-09-01T00:00:00"/>
    <x v="8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1470"/>
    <n v="25325.315662500001"/>
    <n v="0"/>
    <n v="26795.315662500001"/>
    <n v="0"/>
  </r>
  <r>
    <d v="2025-09-01T00:00:00"/>
    <x v="8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3281.635"/>
    <n v="37758.6156625"/>
    <n v="0"/>
    <n v="51040.250662499995"/>
    <s v="ระบุในSD"/>
  </r>
  <r>
    <d v="2025-09-09T00:00:00"/>
    <x v="88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50000"/>
    <n v="1703"/>
    <n v="48297"/>
    <n v="0"/>
    <n v="50711.85"/>
    <x v="19"/>
    <n v="57350.272649999999"/>
    <n v="44531"/>
    <n v="12819.272649999999"/>
    <n v="0"/>
    <n v="0"/>
    <n v="0"/>
  </r>
  <r>
    <s v="ประมาณการ"/>
    <x v="4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4125.722649999996"/>
    <n v="44531"/>
    <n v="19594.7226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A0282-6314-49A1-8E7C-361B1F81C9B2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x="4"/>
        <item x="53"/>
        <item x="55"/>
        <item x="56"/>
        <item x="7"/>
        <item x="80"/>
        <item x="52"/>
        <item x="67"/>
        <item x="66"/>
        <item x="51"/>
        <item x="54"/>
        <item x="17"/>
        <item x="48"/>
        <item x="22"/>
        <item x="33"/>
        <item x="25"/>
        <item x="46"/>
        <item x="49"/>
        <item x="50"/>
        <item x="78"/>
        <item x="47"/>
        <item x="34"/>
        <item x="65"/>
        <item x="64"/>
        <item x="71"/>
        <item x="76"/>
        <item x="77"/>
        <item x="44"/>
        <item x="57"/>
        <item x="2"/>
        <item x="6"/>
        <item x="42"/>
        <item x="43"/>
        <item x="29"/>
        <item x="30"/>
        <item x="31"/>
        <item x="32"/>
        <item x="45"/>
        <item x="28"/>
        <item x="36"/>
        <item x="68"/>
        <item x="69"/>
        <item x="70"/>
        <item x="81"/>
        <item x="84"/>
        <item x="86"/>
        <item x="87"/>
        <item x="9"/>
        <item x="10"/>
        <item x="8"/>
        <item x="16"/>
        <item x="18"/>
        <item x="21"/>
        <item x="23"/>
        <item x="19"/>
        <item x="20"/>
        <item x="58"/>
        <item x="82"/>
        <item x="11"/>
        <item x="12"/>
        <item x="24"/>
        <item x="26"/>
        <item x="27"/>
        <item x="37"/>
        <item x="35"/>
        <item x="38"/>
        <item x="39"/>
        <item x="40"/>
        <item x="41"/>
        <item x="61"/>
        <item x="62"/>
        <item x="72"/>
        <item x="73"/>
        <item x="74"/>
        <item x="75"/>
        <item x="83"/>
        <item x="85"/>
        <item x="88"/>
        <item x="0"/>
        <item x="5"/>
        <item x="13"/>
        <item x="59"/>
        <item x="60"/>
        <item x="15"/>
        <item h="1" x="3"/>
        <item h="1" x="14"/>
        <item h="1" x="63"/>
        <item t="default"/>
      </items>
    </pivotField>
    <pivotField axis="axisPage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22"/>
        <item x="4"/>
        <item x="5"/>
        <item x="9"/>
        <item x="8"/>
        <item x="14"/>
        <item x="12"/>
        <item x="24"/>
        <item x="11"/>
        <item x="18"/>
        <item x="0"/>
        <item x="6"/>
        <item x="19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4"/>
        <item h="1" x="30"/>
        <item x="6"/>
        <item x="7"/>
        <item x="11"/>
        <item x="0"/>
        <item x="3"/>
        <item x="12"/>
        <item x="5"/>
        <item x="2"/>
        <item x="13"/>
        <item x="8"/>
        <item x="31"/>
        <item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1"/>
        <item h="1" x="0"/>
        <item h="1" x="2"/>
        <item x="3"/>
        <item h="1" x="4"/>
        <item x="6"/>
        <item x="7"/>
        <item x="5"/>
        <item x="10"/>
        <item x="8"/>
        <item h="1" x="9"/>
        <item x="12"/>
        <item h="1" x="11"/>
        <item x="15"/>
        <item x="14"/>
        <item x="13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5"/>
    </i>
    <i>
      <x v="6"/>
    </i>
    <i>
      <x v="7"/>
    </i>
    <i>
      <x v="8"/>
    </i>
    <i>
      <x v="9"/>
    </i>
    <i>
      <x v="11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dataOnly="0" outline="0" fieldPosition="0">
        <references count="1">
          <reference field="25" count="0" defaultSubtotal="1"/>
        </references>
      </pivotArea>
    </format>
    <format dxfId="76">
      <pivotArea outline="0" fieldPosition="0">
        <references count="1">
          <reference field="4294967294" count="1" selected="0">
            <x v="3"/>
          </reference>
        </references>
      </pivotArea>
    </format>
    <format dxfId="75">
      <pivotArea outline="0" fieldPosition="0">
        <references count="2">
          <reference field="4294967294" count="1" selected="0">
            <x v="3"/>
          </reference>
          <reference field="25" count="7" selected="0">
            <x v="5"/>
            <x v="7"/>
            <x v="8"/>
            <x v="9"/>
            <x v="11"/>
            <x v="15"/>
            <x v="16"/>
          </reference>
        </references>
      </pivotArea>
    </format>
    <format dxfId="74">
      <pivotArea outline="0" fieldPosition="0">
        <references count="2">
          <reference field="4294967294" count="1" selected="0">
            <x v="3"/>
          </reference>
          <reference field="25" count="7" selected="0">
            <x v="5"/>
            <x v="7"/>
            <x v="8"/>
            <x v="9"/>
            <x v="11"/>
            <x v="15"/>
            <x v="16"/>
          </reference>
        </references>
      </pivotArea>
    </format>
    <format dxfId="73">
      <pivotArea outline="0" fieldPosition="0">
        <references count="2">
          <reference field="4294967294" count="1" selected="0">
            <x v="5"/>
          </reference>
          <reference field="25" count="8" selected="0">
            <x v="5"/>
            <x v="7"/>
            <x v="8"/>
            <x v="9"/>
            <x v="11"/>
            <x v="15"/>
            <x v="16"/>
            <x v="18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5" count="1" selected="0">
            <x v="7"/>
          </reference>
        </references>
      </pivotArea>
    </format>
    <format dxfId="71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5830D-5FEB-4388-A8EB-E9AF0ADB354B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3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6"/>
        <item x="25"/>
        <item x="48"/>
        <item x="33"/>
        <item x="49"/>
        <item x="50"/>
        <item x="78"/>
        <item x="76"/>
        <item x="77"/>
        <item x="34"/>
        <item x="47"/>
        <item x="65"/>
        <item x="64"/>
        <item x="71"/>
        <item x="44"/>
        <item x="57"/>
        <item x="42"/>
        <item x="43"/>
        <item x="29"/>
        <item x="36"/>
        <item x="81"/>
        <item x="2"/>
        <item x="6"/>
        <item x="30"/>
        <item x="31"/>
        <item x="32"/>
        <item x="45"/>
        <item x="28"/>
        <item x="68"/>
        <item x="69"/>
        <item x="70"/>
        <item x="84"/>
        <item x="86"/>
        <item x="87"/>
        <item x="9"/>
        <item x="10"/>
        <item x="8"/>
        <item x="16"/>
        <item x="18"/>
        <item x="21"/>
        <item x="23"/>
        <item x="19"/>
        <item x="20"/>
        <item x="58"/>
        <item x="82"/>
        <item x="11"/>
        <item x="12"/>
        <item x="24"/>
        <item x="26"/>
        <item x="27"/>
        <item x="37"/>
        <item x="35"/>
        <item x="38"/>
        <item x="39"/>
        <item x="40"/>
        <item x="41"/>
        <item x="61"/>
        <item x="62"/>
        <item x="72"/>
        <item x="73"/>
        <item x="74"/>
        <item x="75"/>
        <item x="83"/>
        <item x="85"/>
        <item x="88"/>
        <item x="0"/>
        <item x="5"/>
        <item x="13"/>
        <item x="59"/>
        <item x="60"/>
        <item x="15"/>
        <item x="3"/>
        <item x="14"/>
        <item x="63"/>
        <item t="default"/>
      </items>
    </pivotField>
    <pivotField axis="axisPage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22"/>
        <item x="4"/>
        <item x="5"/>
        <item x="9"/>
        <item x="8"/>
        <item x="12"/>
        <item x="14"/>
        <item x="24"/>
        <item x="11"/>
        <item x="18"/>
        <item x="0"/>
        <item x="6"/>
        <item x="19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4"/>
        <item h="1" x="30"/>
        <item x="6"/>
        <item x="7"/>
        <item x="11"/>
        <item x="0"/>
        <item x="3"/>
        <item x="12"/>
        <item x="5"/>
        <item x="2"/>
        <item x="13"/>
        <item x="8"/>
        <item x="31"/>
        <item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7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6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5" count="0" defaultSubtotal="1"/>
        </references>
      </pivotArea>
    </format>
    <format dxfId="65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  <format dxfId="64">
      <pivotArea outline="0" fieldPosition="0">
        <references count="2">
          <reference field="4294967294" count="1" selected="0">
            <x v="2"/>
          </reference>
          <reference field="25" count="6" selected="0">
            <x v="7"/>
            <x v="8"/>
            <x v="9"/>
            <x v="11"/>
            <x v="13"/>
            <x v="15"/>
          </reference>
        </references>
      </pivotArea>
    </format>
    <format dxfId="63">
      <pivotArea outline="0" fieldPosition="0">
        <references count="2">
          <reference field="4294967294" count="1" selected="0">
            <x v="2"/>
          </reference>
          <reference field="25" count="5" selected="0">
            <x v="14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727E3-4A4E-4202-B023-1F9021CB7385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6"/>
        <item x="25"/>
        <item x="48"/>
        <item x="33"/>
        <item x="49"/>
        <item x="50"/>
        <item x="78"/>
        <item x="76"/>
        <item x="77"/>
        <item x="47"/>
        <item x="34"/>
        <item x="65"/>
        <item x="64"/>
        <item x="71"/>
        <item h="1" x="44"/>
        <item h="1" x="57"/>
        <item h="1" x="0"/>
        <item h="1" x="2"/>
        <item h="1" x="6"/>
        <item h="1" x="42"/>
        <item h="1" x="43"/>
        <item h="1" x="29"/>
        <item h="1" x="30"/>
        <item h="1" x="31"/>
        <item h="1" x="32"/>
        <item h="1" x="45"/>
        <item h="1" x="28"/>
        <item h="1" x="36"/>
        <item h="1" x="68"/>
        <item h="1" x="69"/>
        <item h="1" x="70"/>
        <item h="1" x="81"/>
        <item h="1" x="84"/>
        <item h="1" x="86"/>
        <item h="1" x="87"/>
        <item h="1" x="9"/>
        <item h="1" x="10"/>
        <item h="1" x="8"/>
        <item h="1" x="16"/>
        <item h="1" x="18"/>
        <item h="1" x="21"/>
        <item h="1" x="23"/>
        <item h="1" x="19"/>
        <item h="1" x="20"/>
        <item h="1" x="58"/>
        <item h="1" x="82"/>
        <item h="1" x="3"/>
        <item h="1" x="5"/>
        <item h="1" x="11"/>
        <item h="1" x="12"/>
        <item h="1" x="13"/>
        <item h="1" x="14"/>
        <item h="1" x="15"/>
        <item h="1" x="24"/>
        <item h="1" x="26"/>
        <item h="1" x="27"/>
        <item h="1" x="35"/>
        <item h="1" x="37"/>
        <item h="1" x="38"/>
        <item h="1" x="39"/>
        <item h="1" x="40"/>
        <item h="1" x="41"/>
        <item h="1" x="59"/>
        <item h="1" x="60"/>
        <item h="1" x="61"/>
        <item h="1" x="62"/>
        <item h="1" x="63"/>
        <item h="1" x="72"/>
        <item h="1" x="73"/>
        <item h="1" x="74"/>
        <item h="1" x="75"/>
        <item h="1" x="83"/>
        <item h="1" x="85"/>
        <item h="1" x="88"/>
        <item t="default"/>
      </items>
    </pivotField>
    <pivotField axis="axisRow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0"/>
        <item x="22"/>
        <item x="4"/>
        <item x="5"/>
        <item x="9"/>
        <item x="8"/>
        <item x="12"/>
        <item x="14"/>
        <item x="24"/>
        <item x="11"/>
        <item x="18"/>
        <item x="3"/>
        <item x="6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4"/>
        <item h="1" x="30"/>
        <item h="1" x="6"/>
        <item h="1" x="7"/>
        <item x="11"/>
        <item h="1" x="0"/>
        <item x="3"/>
        <item h="1" x="12"/>
        <item h="1" x="5"/>
        <item x="2"/>
        <item x="13"/>
        <item h="1" x="8"/>
        <item h="1" x="31"/>
        <item h="1"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0">
    <i>
      <x v="7"/>
      <x v="18"/>
    </i>
    <i t="default">
      <x v="7"/>
    </i>
    <i>
      <x v="9"/>
      <x v="19"/>
    </i>
    <i r="1">
      <x v="20"/>
    </i>
    <i t="default">
      <x v="9"/>
    </i>
    <i>
      <x v="10"/>
      <x v="20"/>
    </i>
    <i t="default">
      <x v="10"/>
    </i>
    <i>
      <x v="11"/>
      <x v="7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12A5-FFD9-46B6-9036-4EF76B12795B}" name="PivotTable2" cacheId="1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h="1" x="60"/>
        <item x="3"/>
        <item h="1" x="39"/>
        <item h="1" x="42"/>
        <item h="1" x="43"/>
        <item h="1" x="10"/>
        <item h="1" x="61"/>
        <item h="1" x="38"/>
        <item h="1" x="51"/>
        <item h="1" x="50"/>
        <item h="1" x="37"/>
        <item h="1" x="41"/>
        <item h="1" x="12"/>
        <item h="1" x="19"/>
        <item h="1" x="31"/>
        <item h="1" x="40"/>
        <item h="1" x="34"/>
        <item h="1" x="13"/>
        <item h="1" x="35"/>
        <item h="1" x="36"/>
        <item h="1" x="59"/>
        <item h="1" x="32"/>
        <item h="1" x="33"/>
        <item h="1" x="20"/>
        <item h="1" x="55"/>
        <item h="1" x="49"/>
        <item h="1" x="56"/>
        <item h="1" x="57"/>
        <item h="1" x="58"/>
        <item h="1" x="28"/>
        <item h="1" x="44"/>
        <item h="1" x="0"/>
        <item h="1" x="2"/>
        <item h="1" x="6"/>
        <item h="1" x="5"/>
        <item h="1" x="26"/>
        <item h="1" x="27"/>
        <item h="1" x="22"/>
        <item h="1" x="23"/>
        <item h="1" x="24"/>
        <item h="1" x="25"/>
        <item h="1" x="29"/>
        <item h="1" x="21"/>
        <item h="1" x="30"/>
        <item h="1" x="52"/>
        <item h="1" x="53"/>
        <item h="1" x="54"/>
        <item h="1" x="62"/>
        <item h="1" x="68"/>
        <item h="1" x="65"/>
        <item h="1" x="4"/>
        <item h="1" x="66"/>
        <item h="1" x="67"/>
        <item h="1" x="7"/>
        <item h="1" x="8"/>
        <item h="1" x="9"/>
        <item h="1" x="11"/>
        <item h="1" x="17"/>
        <item h="1" x="18"/>
        <item h="1" x="16"/>
        <item h="1" x="14"/>
        <item h="1" x="15"/>
        <item h="1" x="45"/>
        <item h="1" x="46"/>
        <item h="1" x="48"/>
        <item h="1" x="63"/>
        <item h="1" x="64"/>
        <item h="1" x="47"/>
        <item t="default"/>
      </items>
    </pivotField>
    <pivotField axis="axisRow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7"/>
        <item x="13"/>
        <item x="15"/>
        <item x="25"/>
        <item x="5"/>
        <item x="11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7"/>
        <item x="13"/>
        <item h="1" x="0"/>
        <item h="1" x="4"/>
        <item x="6"/>
        <item h="1" x="7"/>
        <item x="5"/>
        <item h="1" x="8"/>
        <item x="14"/>
        <item h="1" x="12"/>
        <item x="15"/>
        <item h="1" x="16"/>
        <item h="1" x="9"/>
        <item x="2"/>
        <item x="10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4"/>
      <x v="1"/>
    </i>
    <i t="default">
      <x v="4"/>
    </i>
    <i>
      <x v="6"/>
      <x v="17"/>
    </i>
    <i r="1">
      <x v="18"/>
    </i>
    <i t="default">
      <x v="6"/>
    </i>
    <i>
      <x v="8"/>
      <x v="3"/>
    </i>
    <i r="1">
      <x v="6"/>
    </i>
    <i r="1">
      <x v="8"/>
    </i>
    <i t="default">
      <x v="8"/>
    </i>
    <i>
      <x v="10"/>
      <x v="9"/>
    </i>
    <i t="default">
      <x v="10"/>
    </i>
    <i>
      <x v="14"/>
      <x v="12"/>
    </i>
    <i r="1">
      <x v="14"/>
    </i>
    <i t="default">
      <x v="14"/>
    </i>
    <i>
      <x v="17"/>
      <x v="2"/>
    </i>
    <i t="default">
      <x v="17"/>
    </i>
    <i>
      <x v="19"/>
      <x v="2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" count="1">
            <x v="12"/>
          </reference>
        </references>
      </pivotArea>
    </format>
    <format dxfId="51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8"/>
          </reference>
        </references>
      </pivotArea>
    </format>
    <format dxfId="50">
      <pivotArea dataOnly="0" labelOnly="1" outline="0" fieldPosition="0">
        <references count="1">
          <reference field="25" count="1">
            <x v="18"/>
          </reference>
        </references>
      </pivotArea>
    </format>
    <format dxfId="49">
      <pivotArea dataOnly="0" labelOnly="1" outline="0" fieldPosition="0">
        <references count="2">
          <reference field="2" count="1">
            <x v="2"/>
          </reference>
          <reference field="25" count="1" selected="0">
            <x v="18"/>
          </reference>
        </references>
      </pivotArea>
    </format>
    <format dxfId="48">
      <pivotArea dataOnly="0" labelOnly="1" outline="0" fieldPosition="0">
        <references count="1">
          <reference field="25" count="1">
            <x v="15"/>
          </reference>
        </references>
      </pivotArea>
    </format>
    <format dxfId="47">
      <pivotArea outline="0" fieldPosition="0">
        <references count="2">
          <reference field="2" count="1" selected="0">
            <x v="12"/>
          </reference>
          <reference field="25" count="1" selected="0">
            <x v="14"/>
          </reference>
        </references>
      </pivotArea>
    </format>
    <format dxfId="46">
      <pivotArea dataOnly="0" labelOnly="1" outline="0" fieldPosition="0">
        <references count="1">
          <reference field="25" count="1">
            <x v="14"/>
          </reference>
        </references>
      </pivotArea>
    </format>
    <format dxfId="45">
      <pivotArea dataOnly="0" labelOnly="1" outline="0" fieldPosition="0">
        <references count="2">
          <reference field="2" count="1">
            <x v="12"/>
          </reference>
          <reference field="25" count="1" selected="0">
            <x v="14"/>
          </reference>
        </references>
      </pivotArea>
    </format>
    <format dxfId="44">
      <pivotArea dataOnly="0" labelOnly="1" outline="0" fieldPosition="0">
        <references count="1">
          <reference field="25" count="1">
            <x v="10"/>
          </reference>
        </references>
      </pivotArea>
    </format>
    <format dxfId="43">
      <pivotArea dataOnly="0" labelOnly="1" outline="0" fieldPosition="0">
        <references count="1">
          <reference field="25" count="1">
            <x v="8"/>
          </reference>
        </references>
      </pivotArea>
    </format>
    <format dxfId="42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8"/>
          </reference>
        </references>
      </pivotArea>
    </format>
    <format dxfId="41">
      <pivotArea dataOnly="0" labelOnly="1" outline="0" fieldPosition="0">
        <references count="1">
          <reference field="25" count="1">
            <x v="6"/>
          </reference>
        </references>
      </pivotArea>
    </format>
    <format dxfId="40">
      <pivotArea dataOnly="0" labelOnly="1" outline="0" fieldPosition="0">
        <references count="1">
          <reference field="25" count="1">
            <x v="4"/>
          </reference>
        </references>
      </pivotArea>
    </format>
    <format dxfId="39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22A85-90BE-4C92-A83F-39581BE2B036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0">
        <item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9"/>
        <item x="46"/>
        <item x="25"/>
        <item x="33"/>
        <item x="50"/>
        <item x="48"/>
        <item x="78"/>
        <item x="76"/>
        <item x="77"/>
        <item x="34"/>
        <item x="47"/>
        <item x="65"/>
        <item x="64"/>
        <item x="71"/>
        <item x="44"/>
        <item x="57"/>
        <item x="42"/>
        <item x="43"/>
        <item x="29"/>
        <item x="36"/>
        <item x="0"/>
        <item x="2"/>
        <item x="6"/>
        <item x="9"/>
        <item x="10"/>
        <item x="8"/>
        <item x="16"/>
        <item x="18"/>
        <item x="21"/>
        <item x="28"/>
        <item x="23"/>
        <item x="19"/>
        <item x="20"/>
        <item x="30"/>
        <item x="31"/>
        <item x="32"/>
        <item x="45"/>
        <item x="58"/>
        <item x="68"/>
        <item x="69"/>
        <item x="70"/>
        <item x="81"/>
        <item x="82"/>
        <item x="84"/>
        <item x="86"/>
        <item x="87"/>
        <item x="3"/>
        <item x="5"/>
        <item x="11"/>
        <item x="12"/>
        <item x="13"/>
        <item x="14"/>
        <item x="15"/>
        <item x="24"/>
        <item x="26"/>
        <item x="27"/>
        <item x="35"/>
        <item x="37"/>
        <item x="38"/>
        <item x="39"/>
        <item x="40"/>
        <item x="41"/>
        <item x="59"/>
        <item x="60"/>
        <item x="61"/>
        <item x="62"/>
        <item x="63"/>
        <item x="72"/>
        <item x="73"/>
        <item x="74"/>
        <item x="75"/>
        <item x="83"/>
        <item x="85"/>
        <item x="88"/>
        <item t="default"/>
      </items>
    </pivotField>
    <pivotField axis="axisPage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0"/>
        <item x="22"/>
        <item x="4"/>
        <item x="5"/>
        <item x="9"/>
        <item x="12"/>
        <item x="8"/>
        <item x="11"/>
        <item x="14"/>
        <item x="24"/>
        <item x="18"/>
        <item x="3"/>
        <item x="6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4"/>
        <item h="1" x="30"/>
        <item h="1" x="6"/>
        <item h="1" x="7"/>
        <item h="1" x="11"/>
        <item h="1" x="0"/>
        <item h="1" x="3"/>
        <item h="1" x="12"/>
        <item h="1" x="5"/>
        <item h="1" x="2"/>
        <item h="1" x="13"/>
        <item h="1" x="8"/>
        <item h="1" x="31"/>
        <item h="1" x="9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5">
    <i>
      <x v="9"/>
    </i>
    <i>
      <x v="10"/>
    </i>
    <i>
      <x v="11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8B5E2-F0CC-4284-B6AC-6CA99CBCB964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6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9"/>
        <item x="46"/>
        <item x="25"/>
        <item x="33"/>
        <item x="50"/>
        <item x="48"/>
        <item x="78"/>
        <item x="47"/>
        <item x="34"/>
        <item x="65"/>
        <item x="64"/>
        <item x="71"/>
        <item x="76"/>
        <item x="77"/>
        <item h="1" x="44"/>
        <item h="1" x="57"/>
        <item h="1" x="0"/>
        <item h="1" x="2"/>
        <item h="1" x="3"/>
        <item h="1" x="5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19"/>
        <item h="1" x="20"/>
        <item h="1" x="21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5"/>
        <item h="1" x="58"/>
        <item h="1" x="59"/>
        <item h="1" x="60"/>
        <item h="1" x="61"/>
        <item h="1" x="62"/>
        <item h="1" x="63"/>
        <item h="1" x="68"/>
        <item h="1" x="69"/>
        <item h="1" x="70"/>
        <item h="1" x="72"/>
        <item h="1" x="73"/>
        <item h="1" x="74"/>
        <item h="1" x="75"/>
        <item h="1" x="81"/>
        <item h="1" x="82"/>
        <item h="1" x="83"/>
        <item h="1" x="84"/>
        <item h="1" x="85"/>
        <item h="1" x="86"/>
        <item h="1" x="87"/>
        <item h="1" x="88"/>
        <item t="default"/>
      </items>
    </pivotField>
    <pivotField axis="axisRow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0"/>
        <item x="22"/>
        <item x="4"/>
        <item x="5"/>
        <item x="9"/>
        <item x="12"/>
        <item x="8"/>
        <item x="11"/>
        <item x="14"/>
        <item x="19"/>
        <item x="6"/>
        <item x="3"/>
        <item x="18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4"/>
        <item h="1" x="30"/>
        <item h="1" x="6"/>
        <item h="1" x="7"/>
        <item h="1" x="11"/>
        <item h="1" x="0"/>
        <item h="1" x="3"/>
        <item h="1" x="12"/>
        <item h="1" x="5"/>
        <item h="1" x="2"/>
        <item h="1" x="13"/>
        <item h="1" x="8"/>
        <item h="1" x="31"/>
        <item h="1"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2">
    <i>
      <x v="6"/>
      <x v="6"/>
    </i>
    <i t="default">
      <x v="6"/>
    </i>
    <i>
      <x v="9"/>
      <x v="6"/>
    </i>
    <i r="1">
      <x v="7"/>
    </i>
    <i t="default">
      <x v="9"/>
    </i>
    <i>
      <x v="11"/>
      <x v="2"/>
    </i>
    <i r="1">
      <x v="7"/>
    </i>
    <i r="1">
      <x v="8"/>
    </i>
    <i t="default">
      <x v="11"/>
    </i>
    <i>
      <x v="13"/>
      <x v="4"/>
    </i>
    <i t="default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45917</v>
      </c>
      <c r="E3" s="79" t="s">
        <v>52</v>
      </c>
      <c r="F3" s="79"/>
      <c r="G3" s="80">
        <v>10.02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7" t="s">
        <v>46</v>
      </c>
      <c r="AA4" s="78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45896</v>
      </c>
      <c r="B8" s="14" t="str">
        <f>[2]หน้าผ้า!B17</f>
        <v>MK68-001041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5.7749685790719987</v>
      </c>
      <c r="Q8" s="10">
        <f>[2]หน้าผ้า!AC17</f>
        <v>0</v>
      </c>
      <c r="R8" s="10">
        <f>[2]หน้าผ้า!AD17</f>
        <v>5.7749685790719987</v>
      </c>
      <c r="S8" s="9" t="str">
        <f>[2]หน้าผ้า!Z17</f>
        <v>500กระสอบ</v>
      </c>
      <c r="T8" s="12">
        <f>[2]หน้าผ้า!X17</f>
        <v>45920</v>
      </c>
      <c r="U8" s="11">
        <f>[2]หน้าผ้า!AA17</f>
        <v>5000</v>
      </c>
      <c r="V8" s="10">
        <f>[2]หน้าผ้า!AJ17</f>
        <v>4560</v>
      </c>
      <c r="W8" s="10">
        <f>[2]หน้าผ้า!AL17</f>
        <v>440</v>
      </c>
      <c r="X8" s="10">
        <f>[2]หน้าผ้า!AM17</f>
        <v>5800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รอส่ง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45915</v>
      </c>
      <c r="AK8" s="3">
        <f>[2]หน้าผ้า!DQ17</f>
        <v>45911</v>
      </c>
      <c r="AL8" s="3">
        <f>[2]หน้าผ้า!DR17</f>
        <v>45905</v>
      </c>
      <c r="AM8" s="3">
        <f>[2]หน้าผ้า!DS17</f>
        <v>45912</v>
      </c>
      <c r="AN8" s="3">
        <f>[2]หน้าผ้า!DT17</f>
        <v>45913</v>
      </c>
      <c r="AO8" s="3">
        <f>[2]หน้าผ้า!DU17</f>
        <v>45913</v>
      </c>
      <c r="AP8" s="3">
        <f>[2]หน้าผ้า!DP17</f>
        <v>45910</v>
      </c>
      <c r="AQ8" s="3">
        <f>[2]หน้าผ้า!DW17</f>
        <v>45914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 t="str">
        <f>[2]หน้าผ้า!AG17</f>
        <v>รอลูกค้า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45897</v>
      </c>
      <c r="B10" s="14" t="str">
        <f>[2]หน้าผ้า!B19</f>
        <v>MK68-001045</v>
      </c>
      <c r="C10" s="9" t="str">
        <f>[2]หน้าผ้า!E19</f>
        <v>บจก.เคอรี่ฟลาวมิลล์</v>
      </c>
      <c r="D10" s="13" t="str">
        <f>[2]หน้าผ้า!F19</f>
        <v>น้องเอินโดนัท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45925</v>
      </c>
      <c r="U10" s="11">
        <f>[2]หน้าผ้า!AA19</f>
        <v>5000</v>
      </c>
      <c r="V10" s="10">
        <f>[2]หน้าผ้า!AJ19</f>
        <v>5000</v>
      </c>
      <c r="W10" s="10">
        <f>[2]หน้าผ้า!AL19</f>
        <v>0</v>
      </c>
      <c r="X10" s="10">
        <f>[2]หน้าผ้า!AM19</f>
        <v>5400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45925</v>
      </c>
      <c r="AK10" s="3">
        <f>[2]หน้าผ้า!DQ19</f>
        <v>0</v>
      </c>
      <c r="AL10" s="3">
        <f>[2]หน้าผ้า!DR19</f>
        <v>45916</v>
      </c>
      <c r="AM10" s="3">
        <f>[2]หน้าผ้า!DS19</f>
        <v>45923</v>
      </c>
      <c r="AN10" s="3">
        <f>[2]หน้าผ้า!DT19</f>
        <v>45924</v>
      </c>
      <c r="AO10" s="3">
        <f>[2]หน้าผ้า!DU19</f>
        <v>45924</v>
      </c>
      <c r="AP10" s="3">
        <f>[2]หน้าผ้า!DP19</f>
        <v>45920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 xml:space="preserve"> /</v>
      </c>
      <c r="AY10" s="2" t="str">
        <f>[2]หน้าผ้า!AG19</f>
        <v>สีลอกทั้งหมด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45915</v>
      </c>
      <c r="B13" s="14" t="str">
        <f>[2]หน้าผ้า!B22</f>
        <v>MK68-001115</v>
      </c>
      <c r="C13" s="9" t="str">
        <f>[2]หน้าผ้า!E22</f>
        <v>บจก.โรงสีข้าวธัญญาวัตน์</v>
      </c>
      <c r="D13" s="13" t="str">
        <f>[2]หน้าผ้า!F22</f>
        <v>LUNG SHIN 12 KG.</v>
      </c>
      <c r="E13" s="9">
        <f>[2]หน้าผ้า!G22</f>
        <v>17</v>
      </c>
      <c r="F13" s="9">
        <f>[2]หน้าผ้า!H22</f>
        <v>26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45922</v>
      </c>
      <c r="U13" s="11">
        <f>[2]หน้าผ้า!AA22</f>
        <v>10100</v>
      </c>
      <c r="V13" s="10">
        <f>[2]หน้าผ้า!AJ22</f>
        <v>0</v>
      </c>
      <c r="W13" s="10">
        <f>[2]หน้าผ้า!AL22</f>
        <v>10100</v>
      </c>
      <c r="X13" s="10">
        <f>[2]หน้าผ้า!AM22</f>
        <v>0</v>
      </c>
      <c r="Y13" s="10">
        <f>[2]หน้าผ้า!AN22</f>
        <v>10605</v>
      </c>
      <c r="Z13" s="9" t="str">
        <f>[2]หน้าผ้า!AO22</f>
        <v>WSWT1725800</v>
      </c>
      <c r="AA13" s="8">
        <f>[2]หน้าผ้า!AQ22</f>
        <v>7760.3350000000009</v>
      </c>
      <c r="AB13" s="8">
        <f>[2]หน้าผ้า!AR22</f>
        <v>7760.3350000000009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45922</v>
      </c>
      <c r="AK13" s="3">
        <f>[2]หน้าผ้า!DQ22</f>
        <v>0</v>
      </c>
      <c r="AL13" s="3">
        <f>[2]หน้าผ้า!DR22</f>
        <v>45913</v>
      </c>
      <c r="AM13" s="3">
        <f>[2]หน้าผ้า!DS22</f>
        <v>45920</v>
      </c>
      <c r="AN13" s="3">
        <f>[2]หน้าผ้า!DT22</f>
        <v>45921</v>
      </c>
      <c r="AO13" s="3">
        <f>[2]หน้าผ้า!DU22</f>
        <v>45921</v>
      </c>
      <c r="AP13" s="3">
        <f>[2]หน้าผ้า!DP22</f>
        <v>45917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 t="str">
        <f>[2]หน้าผ้า!AG22</f>
        <v>20/9เย็น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7760.3350000000009</v>
      </c>
      <c r="AB14" s="8">
        <f>[2]หน้าผ้า!AR23</f>
        <v>7760.3350000000009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 t="str">
        <f>[2]หน้าผ้า!X24</f>
        <v>รอแจ้ง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 t="str">
        <f>[2]หน้าผ้า!DN24</f>
        <v>รอแจ้ง</v>
      </c>
      <c r="AK15" s="3">
        <f>[2]หน้าผ้า!DQ24</f>
        <v>0</v>
      </c>
      <c r="AL15" s="3" t="e">
        <f>[2]หน้าผ้า!DR24</f>
        <v>#VALUE!</v>
      </c>
      <c r="AM15" s="3" t="e">
        <f>[2]หน้าผ้า!DS24</f>
        <v>#VALUE!</v>
      </c>
      <c r="AN15" s="3" t="e">
        <f>[2]หน้าผ้า!DT24</f>
        <v>#VALUE!</v>
      </c>
      <c r="AO15" s="3" t="e">
        <f>[2]หน้าผ้า!DU24</f>
        <v>#VALUE!</v>
      </c>
      <c r="AP15" s="3" t="e">
        <f>[2]หน้าผ้า!DP24</f>
        <v>#VALUE!</v>
      </c>
      <c r="AQ15" s="3" t="e">
        <f>[2]หน้าผ้า!DW24</f>
        <v>#VALUE!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729.46232000000009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2599</v>
      </c>
      <c r="AC16" s="8">
        <f>[2]หน้าผ้า!AS25</f>
        <v>10602.65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พร้อมส่ง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45912</v>
      </c>
      <c r="B17" s="14" t="str">
        <f>[2]หน้าผ้า!B26</f>
        <v>MK68-001111</v>
      </c>
      <c r="C17" s="9" t="str">
        <f>[2]หน้าผ้า!E26</f>
        <v>บจก.ซิเบลโก้(บางเลน)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500กระสอบแบน</v>
      </c>
      <c r="T17" s="12">
        <f>[2]หน้าผ้า!X26</f>
        <v>45924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8801.1</v>
      </c>
      <c r="AC17" s="8">
        <f>[2]หน้าผ้า!AS26</f>
        <v>0</v>
      </c>
      <c r="AD17" s="8">
        <f>[2]หน้าผ้า!AT26</f>
        <v>8801.1</v>
      </c>
      <c r="AE17" s="8">
        <f>[2]หน้าผ้า!AU26</f>
        <v>0</v>
      </c>
      <c r="AF17" s="8" t="str">
        <f>[2]หน้าผ้า!AI26</f>
        <v>ห้ามเกิน-ขาดได้5%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45924</v>
      </c>
      <c r="AK17" s="3">
        <f>[2]หน้าผ้า!DQ26</f>
        <v>45920</v>
      </c>
      <c r="AL17" s="3">
        <f>[2]หน้าผ้า!DR26</f>
        <v>45913</v>
      </c>
      <c r="AM17" s="3">
        <f>[2]หน้าผ้า!DS26</f>
        <v>45921</v>
      </c>
      <c r="AN17" s="3">
        <f>[2]หน้าผ้า!DT26</f>
        <v>45922</v>
      </c>
      <c r="AO17" s="3">
        <f>[2]หน้าผ้า!DU26</f>
        <v>45923</v>
      </c>
      <c r="AP17" s="3">
        <f>[2]หน้าผ้า!DP26</f>
        <v>45919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8801.1</v>
      </c>
      <c r="AC18" s="8">
        <f>[2]หน้าผ้า!AS27</f>
        <v>0</v>
      </c>
      <c r="AD18" s="8">
        <f>[2]หน้าผ้า!AT27</f>
        <v>8801.1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45898</v>
      </c>
      <c r="B19" s="14" t="str">
        <f>[2]หน้าผ้า!B28</f>
        <v>MK68-001049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45917</v>
      </c>
      <c r="U19" s="11">
        <f>[2]หน้าผ้า!AA28</f>
        <v>50000</v>
      </c>
      <c r="V19" s="10">
        <f>[2]หน้าผ้า!AJ28</f>
        <v>50000</v>
      </c>
      <c r="W19" s="10">
        <f>[2]หน้าผ้า!AL28</f>
        <v>0</v>
      </c>
      <c r="X19" s="10">
        <f>[2]หน้าผ้า!AM28</f>
        <v>52901</v>
      </c>
      <c r="Y19" s="10">
        <f>[2]หน้าผ้า!AN28</f>
        <v>0</v>
      </c>
      <c r="Z19" s="9" t="str">
        <f>[2]หน้าผ้า!AO28</f>
        <v>WSWT1925800</v>
      </c>
      <c r="AA19" s="8">
        <f>[2]หน้าผ้า!AQ28</f>
        <v>0</v>
      </c>
      <c r="AB19" s="8">
        <f>[2]หน้าผ้า!AR28</f>
        <v>0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45917</v>
      </c>
      <c r="AK19" s="3">
        <f>[2]หน้าผ้า!DQ28</f>
        <v>0</v>
      </c>
      <c r="AL19" s="3">
        <f>[2]หน้าผ้า!DR28</f>
        <v>45908</v>
      </c>
      <c r="AM19" s="3">
        <f>[2]หน้าผ้า!DS28</f>
        <v>45915</v>
      </c>
      <c r="AN19" s="3">
        <f>[2]หน้าผ้า!DT28</f>
        <v>45916</v>
      </c>
      <c r="AO19" s="3">
        <f>[2]หน้าผ้า!DU28</f>
        <v>45916</v>
      </c>
      <c r="AP19" s="3">
        <f>[2]หน้าผ้า!DP28</f>
        <v>45912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ลบสีจำนวนมาก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45916</v>
      </c>
      <c r="B20" s="14" t="str">
        <f>[2]หน้าผ้า!B29</f>
        <v>ใบรับคำสั่งซื้อ</v>
      </c>
      <c r="C20" s="9" t="str">
        <f>[2]หน้าผ้า!E29</f>
        <v>บจก.เอ็กเซลเล้นท์ ไพโอเนียร์</v>
      </c>
      <c r="D20" s="13" t="str">
        <f>[2]หน้าผ้า!F29</f>
        <v>นกทอง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45925</v>
      </c>
      <c r="U20" s="11">
        <f>[2]หน้าผ้า!AA29</f>
        <v>20000</v>
      </c>
      <c r="V20" s="10">
        <f>[2]หน้าผ้า!AJ29</f>
        <v>0</v>
      </c>
      <c r="W20" s="10">
        <f>[2]หน้าผ้า!AL29</f>
        <v>20000</v>
      </c>
      <c r="X20" s="10">
        <f>[2]หน้าผ้า!AM29</f>
        <v>0</v>
      </c>
      <c r="Y20" s="10">
        <f>[2]หน้าผ้า!AN29</f>
        <v>21000</v>
      </c>
      <c r="Z20" s="9" t="str">
        <f>[2]หน้าผ้า!AO29</f>
        <v>WSWT1925800</v>
      </c>
      <c r="AA20" s="8">
        <f>[2]หน้าผ้า!AQ29</f>
        <v>17602.2</v>
      </c>
      <c r="AB20" s="8">
        <f>[2]หน้าผ้า!AR29</f>
        <v>14424</v>
      </c>
      <c r="AC20" s="8">
        <f>[2]หน้าผ้า!AS29</f>
        <v>3178.2000000000007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45925</v>
      </c>
      <c r="AK20" s="3">
        <f>[2]หน้าผ้า!DQ29</f>
        <v>0</v>
      </c>
      <c r="AL20" s="3">
        <f>[2]หน้าผ้า!DR29</f>
        <v>45916</v>
      </c>
      <c r="AM20" s="3">
        <f>[2]หน้าผ้า!DS29</f>
        <v>45923</v>
      </c>
      <c r="AN20" s="3">
        <f>[2]หน้าผ้า!DT29</f>
        <v>45924</v>
      </c>
      <c r="AO20" s="3">
        <f>[2]หน้าผ้า!DU29</f>
        <v>45924</v>
      </c>
      <c r="AP20" s="3">
        <f>[2]หน้าผ้า!DP29</f>
        <v>45920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230.80794666666674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บจก.ไลม์มาสเตอร์</v>
      </c>
      <c r="D21" s="13" t="str">
        <f>[2]หน้าผ้า!F30</f>
        <v>LMC 25 kg</v>
      </c>
      <c r="E21" s="9">
        <f>[2]หน้าผ้า!G30</f>
        <v>19</v>
      </c>
      <c r="F21" s="9">
        <f>[2]หน้าผ้า!H30</f>
        <v>32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35</v>
      </c>
      <c r="O21" s="9">
        <f>[2]หน้าผ้า!V30</f>
        <v>40</v>
      </c>
      <c r="P21" s="10">
        <f>[2]หน้าผ้า!AB30</f>
        <v>341.36903080895991</v>
      </c>
      <c r="Q21" s="10">
        <f>[2]หน้าผ้า!AC30</f>
        <v>0</v>
      </c>
      <c r="R21" s="10">
        <f>[2]หน้าผ้า!AD30</f>
        <v>341.36903080895991</v>
      </c>
      <c r="S21" s="9" t="str">
        <f>[2]หน้าผ้า!Z30</f>
        <v>500กระสอบแบน</v>
      </c>
      <c r="T21" s="12">
        <f>[2]หน้าผ้า!X30</f>
        <v>45925</v>
      </c>
      <c r="U21" s="11">
        <f>[2]หน้าผ้า!AA30</f>
        <v>20000</v>
      </c>
      <c r="V21" s="10">
        <f>[2]หน้าผ้า!AJ30</f>
        <v>233</v>
      </c>
      <c r="W21" s="10">
        <f>[2]หน้าผ้า!AL30</f>
        <v>19767</v>
      </c>
      <c r="X21" s="10">
        <f>[2]หน้าผ้า!AM30</f>
        <v>0</v>
      </c>
      <c r="Y21" s="10">
        <f>[2]หน้าผ้า!AN30</f>
        <v>20755.350000000002</v>
      </c>
      <c r="Z21" s="9" t="str">
        <f>[2]หน้าผ้า!AO30</f>
        <v>WSWT1925800</v>
      </c>
      <c r="AA21" s="8">
        <f>[2]หน้าผ้า!AQ30</f>
        <v>18501.714330000003</v>
      </c>
      <c r="AB21" s="8">
        <f>[2]หน้าผ้า!AR30</f>
        <v>0</v>
      </c>
      <c r="AC21" s="8">
        <f>[2]หน้าผ้า!AS30</f>
        <v>18501.714330000003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45925</v>
      </c>
      <c r="AK21" s="3">
        <f>[2]หน้าผ้า!DQ30</f>
        <v>0</v>
      </c>
      <c r="AL21" s="3">
        <f>[2]หน้าผ้า!DR30</f>
        <v>45915</v>
      </c>
      <c r="AM21" s="3">
        <f>[2]หน้าผ้า!DS30</f>
        <v>45922</v>
      </c>
      <c r="AN21" s="3">
        <f>[2]หน้าผ้า!DT30</f>
        <v>45923</v>
      </c>
      <c r="AO21" s="3">
        <f>[2]หน้าผ้า!DU30</f>
        <v>45923</v>
      </c>
      <c r="AP21" s="3">
        <f>[2]หน้าผ้า!DP30</f>
        <v>45920</v>
      </c>
      <c r="AQ21" s="3">
        <f>[2]หน้าผ้า!DW30</f>
        <v>45924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1343.6356095653334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 t="str">
        <f>[2]หน้าผ้า!X31</f>
        <v>รอแจ้ง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 t="str">
        <f>[2]หน้าผ้า!DN31</f>
        <v>รอแจ้ง</v>
      </c>
      <c r="AK22" s="3">
        <f>[2]หน้าผ้า!DQ31</f>
        <v>0</v>
      </c>
      <c r="AL22" s="3" t="e">
        <f>[2]หน้าผ้า!DR31</f>
        <v>#VALUE!</v>
      </c>
      <c r="AM22" s="3" t="e">
        <f>[2]หน้าผ้า!DS31</f>
        <v>#VALUE!</v>
      </c>
      <c r="AN22" s="3" t="e">
        <f>[2]หน้าผ้า!DT31</f>
        <v>#VALUE!</v>
      </c>
      <c r="AO22" s="3" t="e">
        <f>[2]หน้าผ้า!DU31</f>
        <v>#VALUE!</v>
      </c>
      <c r="AP22" s="3" t="e">
        <f>[2]หน้าผ้า!DP31</f>
        <v>#VALUE!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 t="str">
        <f>[2]หน้าผ้า!X32</f>
        <v>รอแจ้ง</v>
      </c>
      <c r="U23" s="11">
        <f>[2]หน้าผ้า!AA32</f>
        <v>140000</v>
      </c>
      <c r="V23" s="10">
        <f>[2]หน้าผ้า!AJ32</f>
        <v>0</v>
      </c>
      <c r="W23" s="10">
        <f>[2]หน้าผ้า!AL32</f>
        <v>140000</v>
      </c>
      <c r="X23" s="10">
        <f>[2]หน้าผ้า!AM32</f>
        <v>0</v>
      </c>
      <c r="Y23" s="10">
        <f>[2]หน้าผ้า!AN32</f>
        <v>147000</v>
      </c>
      <c r="Z23" s="9" t="str">
        <f>[2]หน้าผ้า!AO32</f>
        <v>WSWT1925800</v>
      </c>
      <c r="AA23" s="8">
        <f>[2]หน้าผ้า!AQ32</f>
        <v>123215.4</v>
      </c>
      <c r="AB23" s="8">
        <f>[2]หน้าผ้า!AR32</f>
        <v>0</v>
      </c>
      <c r="AC23" s="8">
        <f>[2]หน้าผ้า!AS32</f>
        <v>123215.4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 t="str">
        <f>[2]หน้าผ้า!DN32</f>
        <v>รอแจ้ง</v>
      </c>
      <c r="AK23" s="3">
        <f>[2]หน้าผ้า!DQ32</f>
        <v>0</v>
      </c>
      <c r="AL23" s="3" t="e">
        <f>[2]หน้าผ้า!DR32</f>
        <v>#VALUE!</v>
      </c>
      <c r="AM23" s="3" t="e">
        <f>[2]หน้าผ้า!DS32</f>
        <v>#VALUE!</v>
      </c>
      <c r="AN23" s="3" t="e">
        <f>[2]หน้าผ้า!DT32</f>
        <v>#VALUE!</v>
      </c>
      <c r="AO23" s="3" t="e">
        <f>[2]หน้าผ้า!DU32</f>
        <v>#VALUE!</v>
      </c>
      <c r="AP23" s="3" t="e">
        <f>[2]หน้าผ้า!DP32</f>
        <v>#VALUE!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8948.1761600000009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194523.71432999999</v>
      </c>
      <c r="AB24" s="8">
        <f>[2]หน้าผ้า!AR33</f>
        <v>14424</v>
      </c>
      <c r="AC24" s="8">
        <f>[2]หน้าผ้า!AS33</f>
        <v>180099.71432999999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45905</v>
      </c>
      <c r="B25" s="14" t="str">
        <f>[2]หน้าผ้า!B34</f>
        <v>MK68-001077</v>
      </c>
      <c r="C25" s="9" t="str">
        <f>[2]หน้าผ้า!E34</f>
        <v>บจก.เคอรี่ฟลาวมิลล์</v>
      </c>
      <c r="D25" s="13" t="str">
        <f>[2]หน้าผ้า!F34</f>
        <v>บะหมี่เตี๊ยว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45918</v>
      </c>
      <c r="U25" s="11">
        <f>[2]หน้าผ้า!AA34</f>
        <v>5000</v>
      </c>
      <c r="V25" s="10">
        <f>[2]หน้าผ้า!AJ34</f>
        <v>5140</v>
      </c>
      <c r="W25" s="10">
        <f>[2]หน้าผ้า!AL34</f>
        <v>0</v>
      </c>
      <c r="X25" s="10">
        <f>[2]หน้าผ้า!AM34</f>
        <v>5250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PDR250296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45918</v>
      </c>
      <c r="AK25" s="3">
        <f>[2]หน้าผ้า!DQ34</f>
        <v>0</v>
      </c>
      <c r="AL25" s="3">
        <f>[2]หน้าผ้า!DR34</f>
        <v>45909</v>
      </c>
      <c r="AM25" s="3">
        <f>[2]หน้าผ้า!DS34</f>
        <v>45916</v>
      </c>
      <c r="AN25" s="3">
        <f>[2]หน้าผ้า!DT34</f>
        <v>45917</v>
      </c>
      <c r="AO25" s="3">
        <f>[2]หน้าผ้า!DU34</f>
        <v>45917</v>
      </c>
      <c r="AP25" s="3">
        <f>[2]หน้าผ้า!DP34</f>
        <v>45913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45905</v>
      </c>
      <c r="B26" s="14" t="str">
        <f>[2]หน้าผ้า!B35</f>
        <v>MK68-001077</v>
      </c>
      <c r="C26" s="9" t="str">
        <f>[2]หน้าผ้า!E35</f>
        <v>บจก.เคอรี่ฟลาวมิลล์</v>
      </c>
      <c r="D26" s="13" t="str">
        <f>[2]หน้าผ้า!F35</f>
        <v>แต้มแดง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45918</v>
      </c>
      <c r="U26" s="11">
        <f>[2]หน้าผ้า!AA35</f>
        <v>5000</v>
      </c>
      <c r="V26" s="10">
        <f>[2]หน้าผ้า!AJ35</f>
        <v>5000</v>
      </c>
      <c r="W26" s="10">
        <f>[2]หน้าผ้า!AL35</f>
        <v>0</v>
      </c>
      <c r="X26" s="10">
        <f>[2]หน้าผ้า!AM35</f>
        <v>5023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PDR250295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45918</v>
      </c>
      <c r="AK26" s="3">
        <f>[2]หน้าผ้า!DQ35</f>
        <v>0</v>
      </c>
      <c r="AL26" s="3">
        <f>[2]หน้าผ้า!DR35</f>
        <v>45909</v>
      </c>
      <c r="AM26" s="3">
        <f>[2]หน้าผ้า!DS35</f>
        <v>45916</v>
      </c>
      <c r="AN26" s="3">
        <f>[2]หน้าผ้า!DT35</f>
        <v>45917</v>
      </c>
      <c r="AO26" s="3">
        <f>[2]หน้าผ้า!DU35</f>
        <v>45917</v>
      </c>
      <c r="AP26" s="3">
        <f>[2]หน้าผ้า!DP35</f>
        <v>45913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บจก.เคอรี่ฟลาวมิลล์</v>
      </c>
      <c r="D27" s="13" t="str">
        <f>[2]หน้าผ้า!F36</f>
        <v>แต้มแดง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 t="str">
        <f>[2]หน้าผ้า!X36</f>
        <v>รอแจ้ง</v>
      </c>
      <c r="U27" s="11">
        <f>[2]หน้าผ้า!AA36</f>
        <v>5000</v>
      </c>
      <c r="V27" s="10">
        <f>[2]หน้าผ้า!AJ36</f>
        <v>5000</v>
      </c>
      <c r="W27" s="10">
        <f>[2]หน้าผ้า!AL36</f>
        <v>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ผ้าขาว</v>
      </c>
      <c r="AH27" s="1" t="str">
        <f>[2]หน้าผ้า!DL36</f>
        <v>P7</v>
      </c>
      <c r="AI27" s="1">
        <f>[2]หน้าผ้า!DM36</f>
        <v>2</v>
      </c>
      <c r="AJ27" s="3" t="str">
        <f>[2]หน้าผ้า!DN36</f>
        <v>รอแจ้ง</v>
      </c>
      <c r="AK27" s="3">
        <f>[2]หน้าผ้า!DQ36</f>
        <v>0</v>
      </c>
      <c r="AL27" s="3" t="e">
        <f>[2]หน้าผ้า!DR36</f>
        <v>#VALUE!</v>
      </c>
      <c r="AM27" s="3" t="e">
        <f>[2]หน้าผ้า!DS36</f>
        <v>#VALUE!</v>
      </c>
      <c r="AN27" s="3" t="e">
        <f>[2]หน้าผ้า!DT36</f>
        <v>#VALUE!</v>
      </c>
      <c r="AO27" s="3" t="e">
        <f>[2]หน้าผ้า!DU36</f>
        <v>#VALUE!</v>
      </c>
      <c r="AP27" s="3" t="e">
        <f>[2]หน้าผ้า!DP36</f>
        <v>#VALUE!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45905</v>
      </c>
      <c r="B28" s="14" t="str">
        <f>[2]หน้าผ้า!B37</f>
        <v>MK68-001077</v>
      </c>
      <c r="C28" s="9" t="str">
        <f>[2]หน้าผ้า!E37</f>
        <v>บจก.เคอรี่ฟลาวมิลล์</v>
      </c>
      <c r="D28" s="13" t="str">
        <f>[2]หน้าผ้า!F37</f>
        <v>ถุงเขียว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45918</v>
      </c>
      <c r="U28" s="11">
        <f>[2]หน้าผ้า!AA37</f>
        <v>10000</v>
      </c>
      <c r="V28" s="10">
        <f>[2]หน้าผ้า!AJ37</f>
        <v>10000</v>
      </c>
      <c r="W28" s="10">
        <f>[2]หน้าผ้า!AL37</f>
        <v>0</v>
      </c>
      <c r="X28" s="10">
        <f>[2]หน้าผ้า!AM37</f>
        <v>10400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PDR250296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45918</v>
      </c>
      <c r="AK28" s="3">
        <f>[2]หน้าผ้า!DQ37</f>
        <v>0</v>
      </c>
      <c r="AL28" s="3">
        <f>[2]หน้าผ้า!DR37</f>
        <v>45909</v>
      </c>
      <c r="AM28" s="3">
        <f>[2]หน้าผ้า!DS37</f>
        <v>45916</v>
      </c>
      <c r="AN28" s="3">
        <f>[2]หน้าผ้า!DT37</f>
        <v>45917</v>
      </c>
      <c r="AO28" s="3">
        <f>[2]หน้าผ้า!DU37</f>
        <v>45917</v>
      </c>
      <c r="AP28" s="3">
        <f>[2]หน้าผ้า!DP37</f>
        <v>45913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45905</v>
      </c>
      <c r="B29" s="14" t="str">
        <f>[2]หน้าผ้า!B38</f>
        <v>MK68-001077</v>
      </c>
      <c r="C29" s="9" t="str">
        <f>[2]หน้าผ้า!E38</f>
        <v>บจก.เคอรี่ฟลาวมิลล์</v>
      </c>
      <c r="D29" s="13" t="str">
        <f>[2]หน้าผ้า!F38</f>
        <v>ดอกไม้เขียว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45918</v>
      </c>
      <c r="U29" s="11">
        <f>[2]หน้าผ้า!AA38</f>
        <v>5000</v>
      </c>
      <c r="V29" s="10">
        <f>[2]หน้าผ้า!AJ38</f>
        <v>5000</v>
      </c>
      <c r="W29" s="10">
        <f>[2]หน้าผ้า!AL38</f>
        <v>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PDR250296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45918</v>
      </c>
      <c r="AK29" s="3">
        <f>[2]หน้าผ้า!DQ38</f>
        <v>0</v>
      </c>
      <c r="AL29" s="3">
        <f>[2]หน้าผ้า!DR38</f>
        <v>45909</v>
      </c>
      <c r="AM29" s="3">
        <f>[2]หน้าผ้า!DS38</f>
        <v>45916</v>
      </c>
      <c r="AN29" s="3">
        <f>[2]หน้าผ้า!DT38</f>
        <v>45917</v>
      </c>
      <c r="AO29" s="3">
        <f>[2]หน้าผ้า!DU38</f>
        <v>45917</v>
      </c>
      <c r="AP29" s="3">
        <f>[2]หน้าผ้า!DP38</f>
        <v>45913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 t="str">
        <f>[2]หน้าผ้า!AG38</f>
        <v>ลบสีจำนวนมาก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45904</v>
      </c>
      <c r="B30" s="14" t="str">
        <f>[2]หน้าผ้า!B39</f>
        <v>MK68-001075</v>
      </c>
      <c r="C30" s="9" t="str">
        <f>[2]หน้าผ้า!E39</f>
        <v>บจก.เคอรี่ฟลาวมิลล์</v>
      </c>
      <c r="D30" s="13" t="str">
        <f>[2]หน้าผ้า!F39</f>
        <v>ไม่พิมพ์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45924</v>
      </c>
      <c r="U30" s="11">
        <f>[2]หน้าผ้า!AA39</f>
        <v>20000</v>
      </c>
      <c r="V30" s="10">
        <f>[2]หน้าผ้า!AJ39</f>
        <v>21000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พร้อมส่ง</v>
      </c>
      <c r="AH30" s="1" t="str">
        <f>[2]หน้าผ้า!DL39</f>
        <v>P3</v>
      </c>
      <c r="AI30" s="1">
        <f>[2]หน้าผ้า!DM39</f>
        <v>1</v>
      </c>
      <c r="AJ30" s="3">
        <f>[2]หน้าผ้า!DN39</f>
        <v>45924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45923</v>
      </c>
      <c r="AP30" s="3">
        <f>[2]หน้าผ้า!DP39</f>
        <v>45919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ตัด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45904</v>
      </c>
      <c r="B31" s="14" t="str">
        <f>[2]หน้าผ้า!B40</f>
        <v>MK68-001076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45924</v>
      </c>
      <c r="U31" s="11">
        <f>[2]หน้าผ้า!AA40</f>
        <v>20000</v>
      </c>
      <c r="V31" s="10">
        <f>[2]หน้าผ้า!AJ40</f>
        <v>21000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45924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45923</v>
      </c>
      <c r="AP31" s="3">
        <f>[2]หน้าผ้า!DP40</f>
        <v>45919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45910</v>
      </c>
      <c r="B32" s="14" t="str">
        <f>[2]หน้าผ้า!B41</f>
        <v>MK68-001099</v>
      </c>
      <c r="C32" s="9" t="str">
        <f>[2]หน้าผ้า!E41</f>
        <v>บจก.เคอรี่ฟลาวมิลล์</v>
      </c>
      <c r="D32" s="13" t="str">
        <f>[2]หน้าผ้า!F41</f>
        <v>ถุงเขียว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45920</v>
      </c>
      <c r="U32" s="11">
        <f>[2]หน้าผ้า!AA41</f>
        <v>10000</v>
      </c>
      <c r="V32" s="10">
        <f>[2]หน้าผ้า!AJ41</f>
        <v>10000</v>
      </c>
      <c r="W32" s="10">
        <f>[2]หน้าผ้า!AL41</f>
        <v>0</v>
      </c>
      <c r="X32" s="10">
        <f>[2]หน้าผ้า!AM41</f>
        <v>10400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PDR250299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45920</v>
      </c>
      <c r="AK32" s="3">
        <f>[2]หน้าผ้า!DQ41</f>
        <v>0</v>
      </c>
      <c r="AL32" s="3">
        <f>[2]หน้าผ้า!DR41</f>
        <v>45911</v>
      </c>
      <c r="AM32" s="3">
        <f>[2]หน้าผ้า!DS41</f>
        <v>45918</v>
      </c>
      <c r="AN32" s="3">
        <f>[2]หน้าผ้า!DT41</f>
        <v>45919</v>
      </c>
      <c r="AO32" s="3">
        <f>[2]หน้าผ้า!DU41</f>
        <v>45919</v>
      </c>
      <c r="AP32" s="3">
        <f>[2]หน้าผ้า!DP41</f>
        <v>45915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45910</v>
      </c>
      <c r="B33" s="14" t="str">
        <f>[2]หน้าผ้า!B42</f>
        <v>MK68-001099</v>
      </c>
      <c r="C33" s="9" t="str">
        <f>[2]หน้าผ้า!E42</f>
        <v>บจก.เคอรี่ฟลาวมิลล์</v>
      </c>
      <c r="D33" s="13" t="str">
        <f>[2]หน้าผ้า!F42</f>
        <v>ถุงทองแซนวิช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45920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10490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PDR250299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45920</v>
      </c>
      <c r="AK33" s="3">
        <f>[2]หน้าผ้า!DQ42</f>
        <v>0</v>
      </c>
      <c r="AL33" s="3">
        <f>[2]หน้าผ้า!DR42</f>
        <v>45911</v>
      </c>
      <c r="AM33" s="3">
        <f>[2]หน้าผ้า!DS42</f>
        <v>45918</v>
      </c>
      <c r="AN33" s="3">
        <f>[2]หน้าผ้า!DT42</f>
        <v>45919</v>
      </c>
      <c r="AO33" s="3">
        <f>[2]หน้าผ้า!DU42</f>
        <v>45919</v>
      </c>
      <c r="AP33" s="3">
        <f>[2]หน้าผ้า!DP42</f>
        <v>45915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 t="str">
        <f>[2]หน้าผ้า!AG42</f>
        <v>ลบสี 500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45910</v>
      </c>
      <c r="B34" s="14" t="str">
        <f>[2]หน้าผ้า!B43</f>
        <v>MK68-001099</v>
      </c>
      <c r="C34" s="9" t="str">
        <f>[2]หน้าผ้า!E43</f>
        <v>บจก.เคอรี่ฟลาวมิลล์</v>
      </c>
      <c r="D34" s="13" t="str">
        <f>[2]หน้าผ้า!F43</f>
        <v>BS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45920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5250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PDR250299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45920</v>
      </c>
      <c r="AK34" s="3">
        <f>[2]หน้าผ้า!DQ43</f>
        <v>0</v>
      </c>
      <c r="AL34" s="3">
        <f>[2]หน้าผ้า!DR43</f>
        <v>45911</v>
      </c>
      <c r="AM34" s="3">
        <f>[2]หน้าผ้า!DS43</f>
        <v>45918</v>
      </c>
      <c r="AN34" s="3">
        <f>[2]หน้าผ้า!DT43</f>
        <v>45919</v>
      </c>
      <c r="AO34" s="3">
        <f>[2]หน้าผ้า!DU43</f>
        <v>45919</v>
      </c>
      <c r="AP34" s="3">
        <f>[2]หน้าผ้า!DP43</f>
        <v>45915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 t="str">
        <f>[2]หน้าผ้า!AG43</f>
        <v>ลบสี 900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45910</v>
      </c>
      <c r="B35" s="14" t="str">
        <f>[2]หน้าผ้า!B44</f>
        <v>MK68-001099</v>
      </c>
      <c r="C35" s="9" t="str">
        <f>[2]หน้าผ้า!E44</f>
        <v>บจก.เคอรี่ฟลาวมิลล์</v>
      </c>
      <c r="D35" s="13" t="str">
        <f>[2]หน้าผ้า!F44</f>
        <v>ชามแดง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45925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5710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PDR250300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45925</v>
      </c>
      <c r="AK35" s="3">
        <f>[2]หน้าผ้า!DQ44</f>
        <v>0</v>
      </c>
      <c r="AL35" s="3">
        <f>[2]หน้าผ้า!DR44</f>
        <v>45916</v>
      </c>
      <c r="AM35" s="3">
        <f>[2]หน้าผ้า!DS44</f>
        <v>45923</v>
      </c>
      <c r="AN35" s="3">
        <f>[2]หน้าผ้า!DT44</f>
        <v>45924</v>
      </c>
      <c r="AO35" s="3">
        <f>[2]หน้าผ้า!DU44</f>
        <v>45924</v>
      </c>
      <c r="AP35" s="3">
        <f>[2]หน้าผ้า!DP44</f>
        <v>45920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 t="str">
        <f>[2]หน้าผ้า!AG44</f>
        <v xml:space="preserve">ลบสี 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45910</v>
      </c>
      <c r="B36" s="14" t="str">
        <f>[2]หน้าผ้า!B45</f>
        <v>MK68-001099</v>
      </c>
      <c r="C36" s="9" t="str">
        <f>[2]หน้าผ้า!E45</f>
        <v>บจก.เคอรี่ฟลาวมิลล์</v>
      </c>
      <c r="D36" s="13" t="str">
        <f>[2]หน้าผ้า!F45</f>
        <v>บะหมี่เตี๊ยว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45925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PDR250300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45925</v>
      </c>
      <c r="AK36" s="3">
        <f>[2]หน้าผ้า!DQ45</f>
        <v>0</v>
      </c>
      <c r="AL36" s="3">
        <f>[2]หน้าผ้า!DR45</f>
        <v>45916</v>
      </c>
      <c r="AM36" s="3">
        <f>[2]หน้าผ้า!DS45</f>
        <v>45923</v>
      </c>
      <c r="AN36" s="3">
        <f>[2]หน้าผ้า!DT45</f>
        <v>45924</v>
      </c>
      <c r="AO36" s="3">
        <f>[2]หน้าผ้า!DU45</f>
        <v>45924</v>
      </c>
      <c r="AP36" s="3">
        <f>[2]หน้าผ้า!DP45</f>
        <v>45920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45910</v>
      </c>
      <c r="B37" s="14" t="str">
        <f>[2]หน้าผ้า!B46</f>
        <v>MK68-001099</v>
      </c>
      <c r="C37" s="9" t="str">
        <f>[2]หน้าผ้า!E46</f>
        <v>บจก.เคอรี่ฟลาวมิลล์</v>
      </c>
      <c r="D37" s="13" t="str">
        <f>[2]หน้าผ้า!F46</f>
        <v>HARD FLOUR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45925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PDR250300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45925</v>
      </c>
      <c r="AK37" s="3">
        <f>[2]หน้าผ้า!DQ46</f>
        <v>0</v>
      </c>
      <c r="AL37" s="3">
        <f>[2]หน้าผ้า!DR46</f>
        <v>45916</v>
      </c>
      <c r="AM37" s="3">
        <f>[2]หน้าผ้า!DS46</f>
        <v>45923</v>
      </c>
      <c r="AN37" s="3">
        <f>[2]หน้าผ้า!DT46</f>
        <v>45924</v>
      </c>
      <c r="AO37" s="3">
        <f>[2]หน้าผ้า!DU46</f>
        <v>45924</v>
      </c>
      <c r="AP37" s="3">
        <f>[2]หน้าผ้า!DP46</f>
        <v>45920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 t="str">
        <f>[2]หน้าผ้า!AG46</f>
        <v>ลบสี  893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45910</v>
      </c>
      <c r="B38" s="14" t="str">
        <f>[2]หน้าผ้า!B47</f>
        <v>MK68-001099</v>
      </c>
      <c r="C38" s="9" t="str">
        <f>[2]หน้าผ้า!E47</f>
        <v>บจก.เคอรี่ฟลาวมิลล์</v>
      </c>
      <c r="D38" s="13" t="str">
        <f>[2]หน้าผ้า!F47</f>
        <v>FW-Y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45925</v>
      </c>
      <c r="U38" s="11">
        <f>[2]หน้าผ้า!AA47</f>
        <v>5000</v>
      </c>
      <c r="V38" s="10">
        <f>[2]หน้าผ้า!AJ47</f>
        <v>5000</v>
      </c>
      <c r="W38" s="10">
        <f>[2]หน้าผ้า!AL47</f>
        <v>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PDR250300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45925</v>
      </c>
      <c r="AK38" s="3">
        <f>[2]หน้าผ้า!DQ47</f>
        <v>0</v>
      </c>
      <c r="AL38" s="3">
        <f>[2]หน้าผ้า!DR47</f>
        <v>45916</v>
      </c>
      <c r="AM38" s="3">
        <f>[2]หน้าผ้า!DS47</f>
        <v>45923</v>
      </c>
      <c r="AN38" s="3">
        <f>[2]หน้าผ้า!DT47</f>
        <v>45924</v>
      </c>
      <c r="AO38" s="3">
        <f>[2]หน้าผ้า!DU47</f>
        <v>45924</v>
      </c>
      <c r="AP38" s="3">
        <f>[2]หน้าผ้า!DP47</f>
        <v>45920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45910</v>
      </c>
      <c r="B39" s="14" t="str">
        <f>[2]หน้าผ้า!B48</f>
        <v>MK68-001099</v>
      </c>
      <c r="C39" s="9" t="str">
        <f>[2]หน้าผ้า!E48</f>
        <v>บจก.เคอรี่ฟลาวมิลล์</v>
      </c>
      <c r="D39" s="13">
        <f>[2]หน้าผ้า!F48</f>
        <v>997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45925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PDR250300</v>
      </c>
      <c r="AG39" s="1" t="str">
        <f>[3]หน้าผ้า!DC51</f>
        <v>พิมพ์ไม่ครบ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45925</v>
      </c>
      <c r="AK39" s="3">
        <f>[2]หน้าผ้า!DQ48</f>
        <v>0</v>
      </c>
      <c r="AL39" s="3">
        <f>[2]หน้าผ้า!DR48</f>
        <v>45916</v>
      </c>
      <c r="AM39" s="3">
        <f>[2]หน้าผ้า!DS48</f>
        <v>45923</v>
      </c>
      <c r="AN39" s="3">
        <f>[2]หน้าผ้า!DT48</f>
        <v>45924</v>
      </c>
      <c r="AO39" s="3">
        <f>[2]หน้าผ้า!DU48</f>
        <v>45924</v>
      </c>
      <c r="AP39" s="3">
        <f>[2]หน้าผ้า!DP48</f>
        <v>45920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45912</v>
      </c>
      <c r="B40" s="14" t="str">
        <f>[2]หน้าผ้า!B49</f>
        <v>MK68-001108</v>
      </c>
      <c r="C40" s="9" t="str">
        <f>[2]หน้าผ้า!E49</f>
        <v>บจก.เคอรี่ฟลาวมิลล์</v>
      </c>
      <c r="D40" s="13" t="str">
        <f>[2]หน้าผ้า!F49</f>
        <v>NHR-1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45920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5250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PDR250301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45920</v>
      </c>
      <c r="AK40" s="3">
        <f>[2]หน้าผ้า!DQ49</f>
        <v>0</v>
      </c>
      <c r="AL40" s="3">
        <f>[2]หน้าผ้า!DR49</f>
        <v>45911</v>
      </c>
      <c r="AM40" s="3">
        <f>[2]หน้าผ้า!DS49</f>
        <v>45918</v>
      </c>
      <c r="AN40" s="3">
        <f>[2]หน้าผ้า!DT49</f>
        <v>45919</v>
      </c>
      <c r="AO40" s="3">
        <f>[2]หน้าผ้า!DU49</f>
        <v>45919</v>
      </c>
      <c r="AP40" s="3">
        <f>[2]หน้าผ้า!DP49</f>
        <v>45915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45912</v>
      </c>
      <c r="B41" s="14" t="str">
        <f>[2]หน้าผ้า!B50</f>
        <v>MK68-001108</v>
      </c>
      <c r="C41" s="9" t="str">
        <f>[2]หน้าผ้า!E50</f>
        <v>บจก.เคอรี่ฟลาวมิลล์</v>
      </c>
      <c r="D41" s="13" t="str">
        <f>[2]หน้าผ้า!F50</f>
        <v>กุ้งแดง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45920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9359.9000000000015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PDR250301</v>
      </c>
      <c r="AG41" s="1" t="str">
        <f>[3]หน้าผ้า!DC53</f>
        <v>รอตัด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45920</v>
      </c>
      <c r="AK41" s="3">
        <f>[2]หน้าผ้า!DQ50</f>
        <v>0</v>
      </c>
      <c r="AL41" s="3">
        <f>[2]หน้าผ้า!DR50</f>
        <v>45911</v>
      </c>
      <c r="AM41" s="3">
        <f>[2]หน้าผ้า!DS50</f>
        <v>45918</v>
      </c>
      <c r="AN41" s="3">
        <f>[2]หน้าผ้า!DT50</f>
        <v>45919</v>
      </c>
      <c r="AO41" s="3">
        <f>[2]หน้าผ้า!DU50</f>
        <v>45919</v>
      </c>
      <c r="AP41" s="3">
        <f>[2]หน้าผ้า!DP50</f>
        <v>45915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45912</v>
      </c>
      <c r="B42" s="14" t="str">
        <f>[2]หน้าผ้า!B51</f>
        <v>MK68-001108</v>
      </c>
      <c r="C42" s="9" t="str">
        <f>[2]หน้าผ้า!E51</f>
        <v>บจก.เคอรี่ฟลาวมิลล์</v>
      </c>
      <c r="D42" s="13" t="str">
        <f>[2]หน้าผ้า!F51</f>
        <v>ดอกไม้เขียว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45920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6925</v>
      </c>
      <c r="Y42" s="10">
        <f>[2]หน้าผ้า!AN51</f>
        <v>3228.75</v>
      </c>
      <c r="Z42" s="9" t="str">
        <f>[2]หน้าผ้า!AO51</f>
        <v>WSWT1921720</v>
      </c>
      <c r="AA42" s="8">
        <f>[2]หน้าผ้า!AQ51</f>
        <v>3022.0777125</v>
      </c>
      <c r="AB42" s="8">
        <f>[2]หน้าผ้า!AR51</f>
        <v>3022.0777125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PDR250301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45920</v>
      </c>
      <c r="AK42" s="3">
        <f>[2]หน้าผ้า!DQ51</f>
        <v>0</v>
      </c>
      <c r="AL42" s="3">
        <f>[2]หน้าผ้า!DR51</f>
        <v>45911</v>
      </c>
      <c r="AM42" s="3">
        <f>[2]หน้าผ้า!DS51</f>
        <v>45918</v>
      </c>
      <c r="AN42" s="3">
        <f>[2]หน้าผ้า!DT51</f>
        <v>45919</v>
      </c>
      <c r="AO42" s="3">
        <f>[2]หน้าผ้า!DU51</f>
        <v>45919</v>
      </c>
      <c r="AP42" s="3">
        <f>[2]หน้าผ้า!DP51</f>
        <v>45915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45912</v>
      </c>
      <c r="B43" s="14" t="str">
        <f>[2]หน้าผ้า!B52</f>
        <v>MK68-001108</v>
      </c>
      <c r="C43" s="9" t="str">
        <f>[2]หน้าผ้า!E52</f>
        <v>บจก.เคอรี่ฟลาวมิลล์</v>
      </c>
      <c r="D43" s="13" t="str">
        <f>[2]หน้าผ้า!F52</f>
        <v>ถุงเขียว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45925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9359.9000000000015</v>
      </c>
      <c r="AB43" s="8">
        <f>[2]หน้าผ้า!AR52</f>
        <v>9359.9000000000015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PDR250302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45925</v>
      </c>
      <c r="AK43" s="3">
        <f>[2]หน้าผ้า!DQ52</f>
        <v>0</v>
      </c>
      <c r="AL43" s="3">
        <f>[2]หน้าผ้า!DR52</f>
        <v>45916</v>
      </c>
      <c r="AM43" s="3">
        <f>[2]หน้าผ้า!DS52</f>
        <v>45923</v>
      </c>
      <c r="AN43" s="3">
        <f>[2]หน้าผ้า!DT52</f>
        <v>45924</v>
      </c>
      <c r="AO43" s="3">
        <f>[2]หน้าผ้า!DU52</f>
        <v>45924</v>
      </c>
      <c r="AP43" s="3">
        <f>[2]หน้าผ้า!DP52</f>
        <v>45920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45912</v>
      </c>
      <c r="B44" s="14" t="str">
        <f>[2]หน้าผ้า!B53</f>
        <v>MK68-001108</v>
      </c>
      <c r="C44" s="9" t="str">
        <f>[2]หน้าผ้า!E53</f>
        <v>บจก.เคอรี่ฟลาวมิลล์</v>
      </c>
      <c r="D44" s="13" t="str">
        <f>[2]หน้าผ้า!F53</f>
        <v>ถุงเงิน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45925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5300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PDR250302</v>
      </c>
      <c r="AG44" s="1" t="str">
        <f>[3]หน้าผ้า!DC56</f>
        <v>รอตัด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45925</v>
      </c>
      <c r="AK44" s="3">
        <f>[2]หน้าผ้า!DQ53</f>
        <v>0</v>
      </c>
      <c r="AL44" s="3">
        <f>[2]หน้าผ้า!DR53</f>
        <v>45916</v>
      </c>
      <c r="AM44" s="3">
        <f>[2]หน้าผ้า!DS53</f>
        <v>45923</v>
      </c>
      <c r="AN44" s="3">
        <f>[2]หน้าผ้า!DT53</f>
        <v>45924</v>
      </c>
      <c r="AO44" s="3">
        <f>[2]หน้าผ้า!DU53</f>
        <v>45924</v>
      </c>
      <c r="AP44" s="3">
        <f>[2]หน้าผ้า!DP53</f>
        <v>45920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45912</v>
      </c>
      <c r="B45" s="14" t="str">
        <f>[2]หน้าผ้า!B54</f>
        <v>MK68-001108</v>
      </c>
      <c r="C45" s="9" t="str">
        <f>[2]หน้าผ้า!E54</f>
        <v>บจก.เคอรี่ฟลาวมิลล์</v>
      </c>
      <c r="D45" s="13" t="str">
        <f>[2]หน้าผ้า!F54</f>
        <v>ดอกไม้ม่วง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45925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5600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PDR250302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45925</v>
      </c>
      <c r="AK45" s="3">
        <f>[2]หน้าผ้า!DQ54</f>
        <v>0</v>
      </c>
      <c r="AL45" s="3">
        <f>[2]หน้าผ้า!DR54</f>
        <v>45916</v>
      </c>
      <c r="AM45" s="3">
        <f>[2]หน้าผ้า!DS54</f>
        <v>45923</v>
      </c>
      <c r="AN45" s="3">
        <f>[2]หน้าผ้า!DT54</f>
        <v>45924</v>
      </c>
      <c r="AO45" s="3">
        <f>[2]หน้าผ้า!DU54</f>
        <v>45924</v>
      </c>
      <c r="AP45" s="3">
        <f>[2]หน้าผ้า!DP54</f>
        <v>45920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45912</v>
      </c>
      <c r="B46" s="14" t="str">
        <f>[2]หน้าผ้า!B55</f>
        <v>MK68-001109</v>
      </c>
      <c r="C46" s="9" t="str">
        <f>[2]หน้าผ้า!E55</f>
        <v>บจก.เคอรี่ฟลาวมิลล์</v>
      </c>
      <c r="D46" s="13" t="str">
        <f>[2]หน้าผ้า!F55</f>
        <v>NHR-1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45927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5250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PDR250303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45927</v>
      </c>
      <c r="AK46" s="3">
        <f>[2]หน้าผ้า!DQ55</f>
        <v>0</v>
      </c>
      <c r="AL46" s="3">
        <f>[2]หน้าผ้า!DR55</f>
        <v>45918</v>
      </c>
      <c r="AM46" s="3">
        <f>[2]หน้าผ้า!DS55</f>
        <v>45925</v>
      </c>
      <c r="AN46" s="3">
        <f>[2]หน้าผ้า!DT55</f>
        <v>45926</v>
      </c>
      <c r="AO46" s="3">
        <f>[2]หน้าผ้า!DU55</f>
        <v>45926</v>
      </c>
      <c r="AP46" s="3">
        <f>[2]หน้าผ้า!DP55</f>
        <v>45922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45912</v>
      </c>
      <c r="B47" s="14" t="str">
        <f>[2]หน้าผ้า!B56</f>
        <v>MK68-001109</v>
      </c>
      <c r="C47" s="9" t="str">
        <f>[2]หน้าผ้า!E56</f>
        <v>บจก.เคอรี่ฟลาวมิลล์</v>
      </c>
      <c r="D47" s="13" t="str">
        <f>[2]หน้าผ้า!F56</f>
        <v>ถุงเงิน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45927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5300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PDR250303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45927</v>
      </c>
      <c r="AK47" s="3">
        <f>[2]หน้าผ้า!DQ56</f>
        <v>0</v>
      </c>
      <c r="AL47" s="3">
        <f>[2]หน้าผ้า!DR56</f>
        <v>45918</v>
      </c>
      <c r="AM47" s="3">
        <f>[2]หน้าผ้า!DS56</f>
        <v>45925</v>
      </c>
      <c r="AN47" s="3">
        <f>[2]หน้าผ้า!DT56</f>
        <v>45926</v>
      </c>
      <c r="AO47" s="3">
        <f>[2]หน้าผ้า!DU56</f>
        <v>45926</v>
      </c>
      <c r="AP47" s="3">
        <f>[2]หน้าผ้า!DP56</f>
        <v>45922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45912</v>
      </c>
      <c r="B48" s="14" t="str">
        <f>[2]หน้าผ้า!B57</f>
        <v>MK68-001109</v>
      </c>
      <c r="C48" s="9" t="str">
        <f>[2]หน้าผ้า!E57</f>
        <v>บจก.เคอรี่ฟลาวมิลล์</v>
      </c>
      <c r="D48" s="13" t="str">
        <f>[2]หน้าผ้า!F57</f>
        <v>ดอกไม้เขียว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45927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9359.9000000000015</v>
      </c>
      <c r="AB48" s="8">
        <f>[2]หน้าผ้า!AR57</f>
        <v>9359.9000000000015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PDR250303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45927</v>
      </c>
      <c r="AK48" s="3">
        <f>[2]หน้าผ้า!DQ57</f>
        <v>0</v>
      </c>
      <c r="AL48" s="3">
        <f>[2]หน้าผ้า!DR57</f>
        <v>45918</v>
      </c>
      <c r="AM48" s="3">
        <f>[2]หน้าผ้า!DS57</f>
        <v>45925</v>
      </c>
      <c r="AN48" s="3">
        <f>[2]หน้าผ้า!DT57</f>
        <v>45926</v>
      </c>
      <c r="AO48" s="3">
        <f>[2]หน้าผ้า!DU57</f>
        <v>45926</v>
      </c>
      <c r="AP48" s="3">
        <f>[2]หน้าผ้า!DP57</f>
        <v>45922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45916</v>
      </c>
      <c r="B49" s="14" t="str">
        <f>[2]หน้าผ้า!B58</f>
        <v>MK68-001116</v>
      </c>
      <c r="C49" s="9" t="str">
        <f>[2]หน้าผ้า!E58</f>
        <v>บจก.เคอรี่ฟลาวมิลล์</v>
      </c>
      <c r="D49" s="13" t="str">
        <f>[2]หน้าผ้า!F58</f>
        <v>กุ้งแดง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45927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9359.9000000000015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PDR250307</v>
      </c>
      <c r="AG49" s="1" t="str">
        <f>[3]หน้าผ้า!DC61</f>
        <v>ผ้าขาว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45927</v>
      </c>
      <c r="AK49" s="3">
        <f>[2]หน้าผ้า!DQ58</f>
        <v>0</v>
      </c>
      <c r="AL49" s="3">
        <f>[2]หน้าผ้า!DR58</f>
        <v>45918</v>
      </c>
      <c r="AM49" s="3">
        <f>[2]หน้าผ้า!DS58</f>
        <v>45925</v>
      </c>
      <c r="AN49" s="3">
        <f>[2]หน้าผ้า!DT58</f>
        <v>45926</v>
      </c>
      <c r="AO49" s="3">
        <f>[2]หน้าผ้า!DU58</f>
        <v>45926</v>
      </c>
      <c r="AP49" s="3">
        <f>[2]หน้าผ้า!DP58</f>
        <v>45922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45916</v>
      </c>
      <c r="B50" s="14" t="str">
        <f>[2]หน้าผ้า!B59</f>
        <v>MK68-001116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ดอกไม้เขียว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45927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9359.9000000000015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PDR250307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45927</v>
      </c>
      <c r="AK50" s="3">
        <f>[2]หน้าผ้า!DQ59</f>
        <v>0</v>
      </c>
      <c r="AL50" s="3">
        <f>[2]หน้าผ้า!DR59</f>
        <v>45918</v>
      </c>
      <c r="AM50" s="3">
        <f>[2]หน้าผ้า!DS59</f>
        <v>45925</v>
      </c>
      <c r="AN50" s="3">
        <f>[2]หน้าผ้า!DT59</f>
        <v>45926</v>
      </c>
      <c r="AO50" s="3">
        <f>[2]หน้าผ้า!DU59</f>
        <v>45926</v>
      </c>
      <c r="AP50" s="3">
        <f>[2]หน้าผ้า!DP59</f>
        <v>45922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45916</v>
      </c>
      <c r="B51" s="14" t="str">
        <f>[2]หน้าผ้า!B60</f>
        <v>MK68-001116</v>
      </c>
      <c r="C51" s="9" t="str">
        <f>[2]หน้าผ้า!E60</f>
        <v>บจก.เคอรี่ฟลาวมิลล์</v>
      </c>
      <c r="D51" s="13" t="str">
        <f>[2]หน้าผ้า!F60</f>
        <v>บลูทีมแดง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45927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4679.9500000000007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PDR250307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45927</v>
      </c>
      <c r="AK51" s="3">
        <f>[2]หน้าผ้า!DQ60</f>
        <v>0</v>
      </c>
      <c r="AL51" s="3">
        <f>[2]หน้าผ้า!DR60</f>
        <v>45918</v>
      </c>
      <c r="AM51" s="3">
        <f>[2]หน้าผ้า!DS60</f>
        <v>45925</v>
      </c>
      <c r="AN51" s="3">
        <f>[2]หน้าผ้า!DT60</f>
        <v>45926</v>
      </c>
      <c r="AO51" s="3">
        <f>[2]หน้าผ้า!DU60</f>
        <v>45926</v>
      </c>
      <c r="AP51" s="3">
        <f>[2]หน้าผ้า!DP60</f>
        <v>45922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45913</v>
      </c>
      <c r="B52" s="14" t="str">
        <f>[2]หน้าผ้า!B61</f>
        <v>MK68-001113</v>
      </c>
      <c r="C52" s="9" t="str">
        <f>[2]หน้าผ้า!E61</f>
        <v>บจก.เคอรี่ฟลาวมิลล์</v>
      </c>
      <c r="D52" s="13" t="str">
        <f>[2]หน้าผ้า!F61</f>
        <v>ไม่พิมพ์</v>
      </c>
      <c r="E52" s="9">
        <f>[2]หน้าผ้า!G61</f>
        <v>19</v>
      </c>
      <c r="F52" s="9">
        <f>[2]หน้าผ้า!H61</f>
        <v>36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75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45930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10477.5</v>
      </c>
      <c r="AB52" s="8">
        <f>[2]หน้าผ้า!AR61</f>
        <v>0</v>
      </c>
      <c r="AC52" s="8">
        <f>[2]หน้าผ้า!AS61</f>
        <v>10477.5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PDR250306</v>
      </c>
      <c r="AG52" s="1" t="str">
        <f>[3]หน้าผ้า!DC64</f>
        <v>รอแบบ</v>
      </c>
      <c r="AH52" s="1" t="str">
        <f>[2]หน้าผ้า!DL61</f>
        <v>P3</v>
      </c>
      <c r="AI52" s="1">
        <f>[2]หน้าผ้า!DM61</f>
        <v>1</v>
      </c>
      <c r="AJ52" s="3">
        <f>[2]หน้าผ้า!DN61</f>
        <v>45930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45929</v>
      </c>
      <c r="AP52" s="3">
        <f>[2]หน้าผ้า!DP61</f>
        <v>45925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ตัด</v>
      </c>
      <c r="AX52" s="2" t="str">
        <f>[2]หน้าผ้า!ED61</f>
        <v xml:space="preserve"> 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789.21186666666665</v>
      </c>
    </row>
    <row r="53" spans="1:56" ht="27.75" customHeight="1" x14ac:dyDescent="0.45">
      <c r="A53" s="3">
        <f>[2]หน้าผ้า!C62</f>
        <v>45913</v>
      </c>
      <c r="B53" s="14" t="str">
        <f>[2]หน้าผ้า!B62</f>
        <v>MK68-001113</v>
      </c>
      <c r="C53" s="9" t="str">
        <f>[2]หน้าผ้า!E62</f>
        <v>บจก.เคอรี่ฟลาวมิลล์</v>
      </c>
      <c r="D53" s="13" t="str">
        <f>[2]หน้าผ้า!F62</f>
        <v>ถุงทองแซนวิช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45930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0</v>
      </c>
      <c r="Y53" s="10">
        <f>[2]หน้าผ้า!AN62</f>
        <v>10500</v>
      </c>
      <c r="Z53" s="9" t="str">
        <f>[2]หน้าผ้า!AO62</f>
        <v>WSWT1921720</v>
      </c>
      <c r="AA53" s="8">
        <f>[2]หน้าผ้า!AQ62</f>
        <v>9359.9000000000015</v>
      </c>
      <c r="AB53" s="8">
        <f>[2]หน้าผ้า!AR62</f>
        <v>0</v>
      </c>
      <c r="AC53" s="8">
        <f>[2]หน้าผ้า!AS62</f>
        <v>9359.9000000000015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PDR250306</v>
      </c>
      <c r="AG53" s="1" t="str">
        <f>[3]หน้าผ้า!DC65</f>
        <v>พร้อมส่ง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45930</v>
      </c>
      <c r="AK53" s="3">
        <f>[2]หน้าผ้า!DQ62</f>
        <v>0</v>
      </c>
      <c r="AL53" s="3">
        <f>[2]หน้าผ้า!DR62</f>
        <v>45921</v>
      </c>
      <c r="AM53" s="3">
        <f>[2]หน้าผ้า!DS62</f>
        <v>45928</v>
      </c>
      <c r="AN53" s="3">
        <f>[2]หน้าผ้า!DT62</f>
        <v>45929</v>
      </c>
      <c r="AO53" s="3">
        <f>[2]หน้าผ้า!DU62</f>
        <v>45929</v>
      </c>
      <c r="AP53" s="3">
        <f>[2]หน้าผ้า!DP62</f>
        <v>45925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705.02926755555563</v>
      </c>
    </row>
    <row r="54" spans="1:56" ht="27.75" customHeight="1" x14ac:dyDescent="0.45">
      <c r="A54" s="3">
        <f>[2]หน้าผ้า!C63</f>
        <v>45913</v>
      </c>
      <c r="B54" s="14" t="str">
        <f>[2]หน้าผ้า!B63</f>
        <v>MK68-001113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ดอกไม้แดง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45930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PDR250306</v>
      </c>
      <c r="AG54" s="1" t="str">
        <f>[3]หน้าผ้า!DC66</f>
        <v>พร้อมส่ง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45930</v>
      </c>
      <c r="AK54" s="3">
        <f>[2]หน้าผ้า!DQ63</f>
        <v>0</v>
      </c>
      <c r="AL54" s="3">
        <f>[2]หน้าผ้า!DR63</f>
        <v>45921</v>
      </c>
      <c r="AM54" s="3">
        <f>[2]หน้าผ้า!DS63</f>
        <v>45928</v>
      </c>
      <c r="AN54" s="3">
        <f>[2]หน้าผ้า!DT63</f>
        <v>45929</v>
      </c>
      <c r="AO54" s="3">
        <f>[2]หน้าผ้า!DU63</f>
        <v>45929</v>
      </c>
      <c r="AP54" s="3">
        <f>[2]หน้าผ้า!DP63</f>
        <v>45925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บจก.เคอรี่ฟลาวมิลล์</v>
      </c>
      <c r="D55" s="13" t="str">
        <f>[2]หน้าผ้า!F64</f>
        <v>รอแบบ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45961</v>
      </c>
      <c r="U55" s="11">
        <f>[2]หน้าผ้า!AA64</f>
        <v>400000</v>
      </c>
      <c r="V55" s="10">
        <f>[2]หน้าผ้า!AJ64</f>
        <v>0</v>
      </c>
      <c r="W55" s="10">
        <f>[2]หน้าผ้า!AL64</f>
        <v>400000</v>
      </c>
      <c r="X55" s="10">
        <f>[2]หน้าผ้า!AM64</f>
        <v>0</v>
      </c>
      <c r="Y55" s="10">
        <f>[2]หน้าผ้า!AN64</f>
        <v>420000</v>
      </c>
      <c r="Z55" s="9" t="str">
        <f>[2]หน้าผ้า!AO64</f>
        <v>WSWT1921720</v>
      </c>
      <c r="AA55" s="8">
        <f>[2]หน้าผ้า!AQ64</f>
        <v>374396.00000000006</v>
      </c>
      <c r="AB55" s="8">
        <f>[2]หน้าผ้า!AR64</f>
        <v>0</v>
      </c>
      <c r="AC55" s="8">
        <f>[2]หน้าผ้า!AS64</f>
        <v>374396.00000000006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45961</v>
      </c>
      <c r="AK55" s="3">
        <f>[2]หน้าผ้า!DQ64</f>
        <v>0</v>
      </c>
      <c r="AL55" s="3">
        <f>[2]หน้าผ้า!DR64</f>
        <v>45952</v>
      </c>
      <c r="AM55" s="3">
        <f>[2]หน้าผ้า!DS64</f>
        <v>45959</v>
      </c>
      <c r="AN55" s="3">
        <f>[2]หน้าผ้า!DT64</f>
        <v>45960</v>
      </c>
      <c r="AO55" s="3">
        <f>[2]หน้าผ้า!DU64</f>
        <v>45960</v>
      </c>
      <c r="AP55" s="3">
        <f>[2]หน้าผ้า!DP64</f>
        <v>45956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28201.170702222225</v>
      </c>
    </row>
    <row r="56" spans="1:56" ht="27.7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19</v>
      </c>
      <c r="F56" s="9">
        <f>[2]หน้าผ้า!H65</f>
        <v>30</v>
      </c>
      <c r="G56" s="9">
        <f>[2]หน้าผ้า!I65</f>
        <v>0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WSWT1921720</v>
      </c>
      <c r="AA56" s="8">
        <f>[2]หน้าผ้า!AQ65</f>
        <v>453414.87771250005</v>
      </c>
      <c r="AB56" s="8">
        <f>[2]หน้าผ้า!AR65</f>
        <v>54501.527712500014</v>
      </c>
      <c r="AC56" s="8">
        <f>[2]หน้าผ้า!AS65</f>
        <v>398913.35000000003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WRWT190720/WRWT25800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19</v>
      </c>
      <c r="F57" s="9">
        <f>[2]หน้าผ้า!H66</f>
        <v>30</v>
      </c>
      <c r="G57" s="9">
        <f>[2]หน้าผ้า!I66</f>
        <v>0</v>
      </c>
      <c r="H57" s="9">
        <f>[2]หน้าผ้า!J66</f>
        <v>0</v>
      </c>
      <c r="I57" s="9">
        <f>[2]หน้าผ้า!L66</f>
        <v>56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 t="str">
        <f>[2]หน้าผ้า!AJ66</f>
        <v xml:space="preserve"> 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WSWT1925800SM</v>
      </c>
      <c r="AA57" s="8" t="e">
        <f>[2]หน้าผ้า!AQ66</f>
        <v>#REF!</v>
      </c>
      <c r="AB57" s="8" t="e">
        <f>[2]หน้าผ้า!AR66</f>
        <v>#REF!</v>
      </c>
      <c r="AC57" s="8" t="e">
        <f>[2]หน้าผ้า!AS66</f>
        <v>#REF!</v>
      </c>
      <c r="AD57" s="8" t="e">
        <f>[2]หน้าผ้า!AT66</f>
        <v>#REF!</v>
      </c>
      <c r="AE57" s="8" t="e">
        <f>[2]หน้าผ้า!AU66</f>
        <v>#REF!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WRWT190800/WRWT25800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45905</v>
      </c>
      <c r="B58" s="14" t="str">
        <f>[2]หน้าผ้า!B67</f>
        <v>MK68-001080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เพอเฟคค์104 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109</v>
      </c>
      <c r="V58" s="10">
        <f>[2]หน้าผ้า!AJ67</f>
        <v>0</v>
      </c>
      <c r="W58" s="10">
        <f>[2]หน้าผ้า!AL67</f>
        <v>109</v>
      </c>
      <c r="X58" s="10">
        <f>[2]หน้าผ้า!AM67</f>
        <v>6124</v>
      </c>
      <c r="Y58" s="10">
        <f>[2]หน้าผ้า!AN67</f>
        <v>0</v>
      </c>
      <c r="Z58" s="9" t="str">
        <f>[2]หน้าผ้า!AO67</f>
        <v>WSWT19251000SM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80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ระบุในSD</v>
      </c>
      <c r="AG59" s="1" t="str">
        <f>[3]หน้าผ้า!DC71</f>
        <v>พร้อมส่ง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WRWT251000/WRYL251000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65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WSWT2025650</v>
      </c>
      <c r="AA60" s="8" t="e">
        <f>[2]หน้าผ้า!AQ69</f>
        <v>#REF!</v>
      </c>
      <c r="AB60" s="8" t="e">
        <f>[2]หน้าผ้า!AR69</f>
        <v>#REF!</v>
      </c>
      <c r="AC60" s="8" t="e">
        <f>[2]หน้าผ้า!AS69</f>
        <v>#REF!</v>
      </c>
      <c r="AD60" s="8" t="e">
        <f>[2]หน้าผ้า!AT69</f>
        <v>#REF!</v>
      </c>
      <c r="AE60" s="8" t="e">
        <f>[2]หน้าผ้า!AU69</f>
        <v>#REF!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WRWT25650/WRWT25650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70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WSWT2025700</v>
      </c>
      <c r="AA61" s="8" t="e">
        <f>[2]หน้าผ้า!AQ70</f>
        <v>#REF!</v>
      </c>
      <c r="AB61" s="8" t="e">
        <f>[2]หน้าผ้า!AR70</f>
        <v>#REF!</v>
      </c>
      <c r="AC61" s="8" t="e">
        <f>[2]หน้าผ้า!AS70</f>
        <v>#REF!</v>
      </c>
      <c r="AD61" s="8" t="e">
        <f>[2]หน้าผ้า!AT70</f>
        <v>#REF!</v>
      </c>
      <c r="AE61" s="8" t="e">
        <f>[2]หน้าผ้า!AU70</f>
        <v>#REF!</v>
      </c>
      <c r="AF61" s="8" t="str">
        <f>[2]หน้าผ้า!AI70</f>
        <v>ระบุในSD</v>
      </c>
      <c r="AG61" s="1" t="str">
        <f>[3]หน้าผ้า!DC73</f>
        <v>พร้อมส่ง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WRWT25800/WRWT25650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45905</v>
      </c>
      <c r="B62" s="14" t="str">
        <f>[2]หน้าผ้า!B71</f>
        <v>MK68-001078</v>
      </c>
      <c r="C62" s="9" t="str">
        <f>[2]หน้าผ้า!E71</f>
        <v>บจก.อินเทคค์ โกลบอล</v>
      </c>
      <c r="D62" s="13" t="str">
        <f>[2]หน้าผ้า!F71</f>
        <v>เฟิร์สช้อย 914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45919</v>
      </c>
      <c r="U62" s="11">
        <f>[2]หน้าผ้า!AA71</f>
        <v>5040</v>
      </c>
      <c r="V62" s="10">
        <f>[2]หน้าผ้า!AJ71</f>
        <v>5040</v>
      </c>
      <c r="W62" s="10">
        <f>[2]หน้าผ้า!AL71</f>
        <v>0</v>
      </c>
      <c r="X62" s="10">
        <f>[2]หน้าผ้า!AM71</f>
        <v>6100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45919</v>
      </c>
      <c r="AK62" s="3">
        <f>[2]หน้าผ้า!DQ71</f>
        <v>45915</v>
      </c>
      <c r="AL62" s="3">
        <f>[2]หน้าผ้า!DR71</f>
        <v>45908</v>
      </c>
      <c r="AM62" s="3">
        <f>[2]หน้าผ้า!DS71</f>
        <v>45916</v>
      </c>
      <c r="AN62" s="3">
        <f>[2]หน้าผ้า!DT71</f>
        <v>45917</v>
      </c>
      <c r="AO62" s="3">
        <f>[2]หน้าผ้า!DU71</f>
        <v>45918</v>
      </c>
      <c r="AP62" s="3">
        <f>[2]หน้าผ้า!DP71</f>
        <v>45914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45905</v>
      </c>
      <c r="B63" s="14" t="str">
        <f>[2]หน้าผ้า!B72</f>
        <v>MK68-001078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912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45919</v>
      </c>
      <c r="U63" s="11">
        <f>[2]หน้าผ้า!AA72</f>
        <v>10000</v>
      </c>
      <c r="V63" s="10">
        <f>[2]หน้าผ้า!AJ72</f>
        <v>10000</v>
      </c>
      <c r="W63" s="10">
        <f>[2]หน้าผ้า!AL72</f>
        <v>0</v>
      </c>
      <c r="X63" s="10">
        <f>[2]หน้าผ้า!AM72</f>
        <v>11200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45919</v>
      </c>
      <c r="AK63" s="3">
        <f>[2]หน้าผ้า!DQ72</f>
        <v>45915</v>
      </c>
      <c r="AL63" s="3">
        <f>[2]หน้าผ้า!DR72</f>
        <v>45908</v>
      </c>
      <c r="AM63" s="3">
        <f>[2]หน้าผ้า!DS72</f>
        <v>45916</v>
      </c>
      <c r="AN63" s="3">
        <f>[2]หน้าผ้า!DT72</f>
        <v>45917</v>
      </c>
      <c r="AO63" s="3">
        <f>[2]หน้าผ้า!DU72</f>
        <v>45918</v>
      </c>
      <c r="AP63" s="3">
        <f>[2]หน้าผ้า!DP72</f>
        <v>45914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45902</v>
      </c>
      <c r="B64" s="14" t="str">
        <f>[2]หน้าผ้า!B73</f>
        <v>MK68-001069</v>
      </c>
      <c r="C64" s="9" t="str">
        <f>[2]หน้าผ้า!E73</f>
        <v>บจก.วีซีเอฟ</v>
      </c>
      <c r="D64" s="13" t="str">
        <f>[2]หน้าผ้า!F73</f>
        <v>VC120</v>
      </c>
      <c r="E64" s="9">
        <f>[2]หน้าผ้า!G73</f>
        <v>20</v>
      </c>
      <c r="F64" s="9">
        <f>[2]หน้าผ้า!H73</f>
        <v>37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45920</v>
      </c>
      <c r="U64" s="11">
        <f>[2]หน้าผ้า!AA73</f>
        <v>8000</v>
      </c>
      <c r="V64" s="10">
        <f>[2]หน้าผ้า!AJ73</f>
        <v>8000</v>
      </c>
      <c r="W64" s="10">
        <f>[2]หน้าผ้า!AL73</f>
        <v>0</v>
      </c>
      <c r="X64" s="10">
        <f>[2]หน้าผ้า!AM73</f>
        <v>20753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ลบสี  4000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45920</v>
      </c>
      <c r="AK64" s="3">
        <f>[2]หน้าผ้า!DQ73</f>
        <v>45916</v>
      </c>
      <c r="AL64" s="3">
        <f>[2]หน้าผ้า!DR73</f>
        <v>45909</v>
      </c>
      <c r="AM64" s="3">
        <f>[2]หน้าผ้า!DS73</f>
        <v>45917</v>
      </c>
      <c r="AN64" s="3">
        <f>[2]หน้าผ้า!DT73</f>
        <v>45918</v>
      </c>
      <c r="AO64" s="3">
        <f>[2]หน้าผ้า!DU73</f>
        <v>45919</v>
      </c>
      <c r="AP64" s="3">
        <f>[2]หน้าผ้า!DP73</f>
        <v>45915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45902</v>
      </c>
      <c r="B65" s="14" t="str">
        <f>[2]หน้าผ้า!B74</f>
        <v>MK68-001070</v>
      </c>
      <c r="C65" s="9" t="str">
        <f>[2]หน้าผ้า!E74</f>
        <v>บจก.วีซีเอฟ</v>
      </c>
      <c r="D65" s="13" t="str">
        <f>[2]หน้าผ้า!F74</f>
        <v>JET555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45920</v>
      </c>
      <c r="U65" s="11">
        <f>[2]หน้าผ้า!AA74</f>
        <v>5000</v>
      </c>
      <c r="V65" s="10">
        <f>[2]หน้าผ้า!AJ74</f>
        <v>4876</v>
      </c>
      <c r="W65" s="10">
        <f>[2]หน้าผ้า!AL74</f>
        <v>124</v>
      </c>
      <c r="X65" s="10">
        <f>[2]หน้าผ้า!AM74</f>
        <v>10200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รอตัด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45920</v>
      </c>
      <c r="AK65" s="3">
        <f>[2]หน้าผ้า!DQ74</f>
        <v>45916</v>
      </c>
      <c r="AL65" s="3">
        <f>[2]หน้าผ้า!DR74</f>
        <v>45909</v>
      </c>
      <c r="AM65" s="3">
        <f>[2]หน้าผ้า!DS74</f>
        <v>45917</v>
      </c>
      <c r="AN65" s="3">
        <f>[2]หน้าผ้า!DT74</f>
        <v>45918</v>
      </c>
      <c r="AO65" s="3">
        <f>[2]หน้าผ้า!DU74</f>
        <v>45919</v>
      </c>
      <c r="AP65" s="3">
        <f>[2]หน้าผ้า!DP74</f>
        <v>45915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45905</v>
      </c>
      <c r="B66" s="14" t="str">
        <f>[2]หน้าผ้า!B75</f>
        <v>MK68-001079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902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45920</v>
      </c>
      <c r="U66" s="11">
        <f>[2]หน้าผ้า!AA75</f>
        <v>5040</v>
      </c>
      <c r="V66" s="10">
        <f>[2]หน้าผ้า!AJ75</f>
        <v>5040</v>
      </c>
      <c r="W66" s="10">
        <f>[2]หน้าผ้า!AL75</f>
        <v>0</v>
      </c>
      <c r="X66" s="10">
        <f>[2]หน้าผ้า!AM75</f>
        <v>5950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45920</v>
      </c>
      <c r="AK66" s="3">
        <f>[2]หน้าผ้า!DQ75</f>
        <v>45916</v>
      </c>
      <c r="AL66" s="3">
        <f>[2]หน้าผ้า!DR75</f>
        <v>45909</v>
      </c>
      <c r="AM66" s="3">
        <f>[2]หน้าผ้า!DS75</f>
        <v>45917</v>
      </c>
      <c r="AN66" s="3">
        <f>[2]หน้าผ้า!DT75</f>
        <v>45918</v>
      </c>
      <c r="AO66" s="3">
        <f>[2]หน้าผ้า!DU75</f>
        <v>45919</v>
      </c>
      <c r="AP66" s="3">
        <f>[2]หน้าผ้า!DP75</f>
        <v>45915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 t="str">
        <f>[2]หน้าผ้า!AG75</f>
        <v>ลบสี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45796</v>
      </c>
      <c r="B67" s="14" t="str">
        <f>[2]หน้าผ้า!B76</f>
        <v>MK68-000671</v>
      </c>
      <c r="C67" s="9" t="str">
        <f>[2]หน้าผ้า!E76</f>
        <v>บจก.อินเทคค์ โกลบอล</v>
      </c>
      <c r="D67" s="13" t="str">
        <f>[2]หน้าผ้า!F76</f>
        <v>เฟิร์สช้อย 902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45920</v>
      </c>
      <c r="U67" s="11">
        <f>[2]หน้าผ้า!AA76</f>
        <v>366</v>
      </c>
      <c r="V67" s="10">
        <f>[2]หน้าผ้า!AJ76</f>
        <v>366</v>
      </c>
      <c r="W67" s="10">
        <f>[2]หน้าผ้า!AL76</f>
        <v>0</v>
      </c>
      <c r="X67" s="10">
        <f>[2]หน้าผ้า!AM76</f>
        <v>400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45920</v>
      </c>
      <c r="AK67" s="3">
        <f>[2]หน้าผ้า!DQ76</f>
        <v>45916</v>
      </c>
      <c r="AL67" s="3">
        <f>[2]หน้าผ้า!DR76</f>
        <v>45909</v>
      </c>
      <c r="AM67" s="3">
        <f>[2]หน้าผ้า!DS76</f>
        <v>45917</v>
      </c>
      <c r="AN67" s="3">
        <f>[2]หน้าผ้า!DT76</f>
        <v>45918</v>
      </c>
      <c r="AO67" s="3">
        <f>[2]หน้าผ้า!DU76</f>
        <v>45919</v>
      </c>
      <c r="AP67" s="3">
        <f>[2]หน้าผ้า!DP76</f>
        <v>45915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45902</v>
      </c>
      <c r="B68" s="14" t="str">
        <f>[2]หน้าผ้า!B77</f>
        <v>MK68-001071</v>
      </c>
      <c r="C68" s="9" t="str">
        <f>[2]หน้าผ้า!E77</f>
        <v>บจก.วีซีเอฟ</v>
      </c>
      <c r="D68" s="13" t="str">
        <f>[2]หน้าผ้า!F77</f>
        <v>VC181</v>
      </c>
      <c r="E68" s="9">
        <f>[2]หน้าผ้า!G77</f>
        <v>20</v>
      </c>
      <c r="F68" s="9">
        <f>[2]หน้าผ้า!H77</f>
        <v>37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45920</v>
      </c>
      <c r="U68" s="11">
        <f>[2]หน้าผ้า!AA77</f>
        <v>20000</v>
      </c>
      <c r="V68" s="10">
        <f>[2]หน้าผ้า!AJ77</f>
        <v>18716</v>
      </c>
      <c r="W68" s="10">
        <f>[2]หน้าผ้า!AL77</f>
        <v>1284</v>
      </c>
      <c r="X68" s="10">
        <f>[2]หน้าผ้า!AM77</f>
        <v>20630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45920</v>
      </c>
      <c r="AK68" s="3">
        <f>[2]หน้าผ้า!DQ77</f>
        <v>45916</v>
      </c>
      <c r="AL68" s="3">
        <f>[2]หน้าผ้า!DR77</f>
        <v>45909</v>
      </c>
      <c r="AM68" s="3">
        <f>[2]หน้าผ้า!DS77</f>
        <v>45917</v>
      </c>
      <c r="AN68" s="3">
        <f>[2]หน้าผ้า!DT77</f>
        <v>45918</v>
      </c>
      <c r="AO68" s="3">
        <f>[2]หน้าผ้า!DU77</f>
        <v>45919</v>
      </c>
      <c r="AP68" s="3">
        <f>[2]หน้าผ้า!DP77</f>
        <v>45915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45908</v>
      </c>
      <c r="B69" s="14" t="str">
        <f>[2]หน้าผ้า!B78</f>
        <v>MK68-001086</v>
      </c>
      <c r="C69" s="9" t="str">
        <f>[2]หน้าผ้า!E78</f>
        <v>บจก.เอ.เจ.ฟาร์ม่าแล็บ</v>
      </c>
      <c r="D69" s="13" t="str">
        <f>[2]หน้าผ้า!F78</f>
        <v>เบส-มิน</v>
      </c>
      <c r="E69" s="9">
        <f>[2]หน้าผ้า!G78</f>
        <v>20</v>
      </c>
      <c r="F69" s="9">
        <f>[2]หน้าผ้า!H78</f>
        <v>34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95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</v>
      </c>
      <c r="T69" s="12">
        <f>[2]หน้าผ้า!X78</f>
        <v>45922</v>
      </c>
      <c r="U69" s="11">
        <f>[2]หน้าผ้า!AA78</f>
        <v>8000</v>
      </c>
      <c r="V69" s="10">
        <f>[2]หน้าผ้า!AJ78</f>
        <v>3500</v>
      </c>
      <c r="W69" s="10">
        <f>[2]หน้าผ้า!AL78</f>
        <v>4500</v>
      </c>
      <c r="X69" s="10">
        <f>[2]หน้าผ้า!AM78</f>
        <v>8120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45922</v>
      </c>
      <c r="AK69" s="3">
        <f>[2]หน้าผ้า!DQ78</f>
        <v>45918</v>
      </c>
      <c r="AL69" s="3">
        <f>[2]หน้าผ้า!DR78</f>
        <v>45911</v>
      </c>
      <c r="AM69" s="3">
        <f>[2]หน้าผ้า!DS78</f>
        <v>45919</v>
      </c>
      <c r="AN69" s="3">
        <f>[2]หน้าผ้า!DT78</f>
        <v>45920</v>
      </c>
      <c r="AO69" s="3">
        <f>[2]หน้าผ้า!DU78</f>
        <v>45921</v>
      </c>
      <c r="AP69" s="3">
        <f>[2]หน้าผ้า!DP78</f>
        <v>45917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45908</v>
      </c>
      <c r="B70" s="14" t="str">
        <f>[2]หน้าผ้า!B79</f>
        <v>MK68-001086</v>
      </c>
      <c r="C70" s="9" t="str">
        <f>[2]หน้าผ้า!E79</f>
        <v>บจก.เอ.เจ.ฟาร์ม่าแล็บ</v>
      </c>
      <c r="D70" s="13" t="str">
        <f>[2]หน้าผ้า!F79</f>
        <v>เวท-มิน</v>
      </c>
      <c r="E70" s="9">
        <f>[2]หน้าผ้า!G79</f>
        <v>20</v>
      </c>
      <c r="F70" s="9">
        <f>[2]หน้าผ้า!H79</f>
        <v>34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95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</v>
      </c>
      <c r="T70" s="12">
        <f>[2]หน้าผ้า!X79</f>
        <v>45922</v>
      </c>
      <c r="U70" s="11">
        <f>[2]หน้าผ้า!AA79</f>
        <v>8000</v>
      </c>
      <c r="V70" s="10">
        <f>[2]หน้าผ้า!AJ79</f>
        <v>0</v>
      </c>
      <c r="W70" s="10">
        <f>[2]หน้าผ้า!AL79</f>
        <v>8000</v>
      </c>
      <c r="X70" s="10">
        <f>[2]หน้าผ้า!AM79</f>
        <v>8070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45922</v>
      </c>
      <c r="AK70" s="3">
        <f>[2]หน้าผ้า!DQ79</f>
        <v>45918</v>
      </c>
      <c r="AL70" s="3">
        <f>[2]หน้าผ้า!DR79</f>
        <v>45911</v>
      </c>
      <c r="AM70" s="3">
        <f>[2]หน้าผ้า!DS79</f>
        <v>45919</v>
      </c>
      <c r="AN70" s="3">
        <f>[2]หน้าผ้า!DT79</f>
        <v>45920</v>
      </c>
      <c r="AO70" s="3">
        <f>[2]หน้าผ้า!DU79</f>
        <v>45921</v>
      </c>
      <c r="AP70" s="3">
        <f>[2]หน้าผ้า!DP79</f>
        <v>45917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45799</v>
      </c>
      <c r="B71" s="14" t="str">
        <f>[2]หน้าผ้า!B80</f>
        <v>MK68-000694</v>
      </c>
      <c r="C71" s="9" t="str">
        <f>[2]หน้าผ้า!E80</f>
        <v>บจก.เอ.เจ.ฟาร์ม่าแล็บ</v>
      </c>
      <c r="D71" s="13" t="str">
        <f>[2]หน้าผ้า!F80</f>
        <v>เบส-มิน</v>
      </c>
      <c r="E71" s="9">
        <f>[2]หน้าผ้า!G80</f>
        <v>20</v>
      </c>
      <c r="F71" s="9">
        <f>[2]หน้าผ้า!H80</f>
        <v>34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95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</v>
      </c>
      <c r="T71" s="12">
        <f>[2]หน้าผ้า!X80</f>
        <v>45922</v>
      </c>
      <c r="U71" s="11">
        <f>[2]หน้าผ้า!AA80</f>
        <v>4000</v>
      </c>
      <c r="V71" s="10">
        <f>[2]หน้าผ้า!AJ80</f>
        <v>4000</v>
      </c>
      <c r="W71" s="10">
        <f>[2]หน้าผ้า!AL80</f>
        <v>0</v>
      </c>
      <c r="X71" s="10">
        <f>[2]หน้าผ้า!AM80</f>
        <v>4140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ห้ามขาด-ห้ามเกิน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45922</v>
      </c>
      <c r="AK71" s="3">
        <f>[2]หน้าผ้า!DQ80</f>
        <v>45918</v>
      </c>
      <c r="AL71" s="3">
        <f>[2]หน้าผ้า!DR80</f>
        <v>45911</v>
      </c>
      <c r="AM71" s="3">
        <f>[2]หน้าผ้า!DS80</f>
        <v>45919</v>
      </c>
      <c r="AN71" s="3">
        <f>[2]หน้าผ้า!DT80</f>
        <v>45920</v>
      </c>
      <c r="AO71" s="3">
        <f>[2]หน้าผ้า!DU80</f>
        <v>45921</v>
      </c>
      <c r="AP71" s="3">
        <f>[2]หน้าผ้า!DP80</f>
        <v>45917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45799</v>
      </c>
      <c r="B72" s="14" t="str">
        <f>[2]หน้าผ้า!B81</f>
        <v>MK68-000694</v>
      </c>
      <c r="C72" s="9" t="str">
        <f>[2]หน้าผ้า!E81</f>
        <v>บจก.เอ.เจ.ฟาร์ม่าแล็บ</v>
      </c>
      <c r="D72" s="13" t="str">
        <f>[2]หน้าผ้า!F81</f>
        <v>เวท-มิน</v>
      </c>
      <c r="E72" s="9">
        <f>[2]หน้าผ้า!G81</f>
        <v>20</v>
      </c>
      <c r="F72" s="9">
        <f>[2]หน้าผ้า!H81</f>
        <v>34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95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</v>
      </c>
      <c r="T72" s="12">
        <f>[2]หน้าผ้า!X81</f>
        <v>45922</v>
      </c>
      <c r="U72" s="11">
        <f>[2]หน้าผ้า!AA81</f>
        <v>4000</v>
      </c>
      <c r="V72" s="10">
        <f>[2]หน้าผ้า!AJ81</f>
        <v>2654</v>
      </c>
      <c r="W72" s="10">
        <f>[2]หน้าผ้า!AL81</f>
        <v>1346</v>
      </c>
      <c r="X72" s="10">
        <f>[2]หน้าผ้า!AM81</f>
        <v>0</v>
      </c>
      <c r="Y72" s="10">
        <f>[2]หน้าผ้า!AN81</f>
        <v>1413.3</v>
      </c>
      <c r="Z72" s="9" t="str">
        <f>[2]หน้าผ้า!AO81</f>
        <v>WSWT2025800SM</v>
      </c>
      <c r="AA72" s="8">
        <f>[2]หน้าผ้า!AQ81</f>
        <v>1335.05702</v>
      </c>
      <c r="AB72" s="8">
        <f>[2]หน้าผ้า!AR81</f>
        <v>1335.05702</v>
      </c>
      <c r="AC72" s="8">
        <f>[2]หน้าผ้า!AS81</f>
        <v>0</v>
      </c>
      <c r="AD72" s="8">
        <f>[2]หน้าผ้า!AT81</f>
        <v>1335.05702</v>
      </c>
      <c r="AE72" s="8">
        <f>[2]หน้าผ้า!AU81</f>
        <v>0</v>
      </c>
      <c r="AF72" s="8" t="str">
        <f>[2]หน้าผ้า!AI81</f>
        <v>ห้ามขาด-ห้ามเกิน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45922</v>
      </c>
      <c r="AK72" s="3">
        <f>[2]หน้าผ้า!DQ81</f>
        <v>45918</v>
      </c>
      <c r="AL72" s="3">
        <f>[2]หน้าผ้า!DR81</f>
        <v>45911</v>
      </c>
      <c r="AM72" s="3">
        <f>[2]หน้าผ้า!DS81</f>
        <v>45919</v>
      </c>
      <c r="AN72" s="3">
        <f>[2]หน้าผ้า!DT81</f>
        <v>45920</v>
      </c>
      <c r="AO72" s="3">
        <f>[2]หน้าผ้า!DU81</f>
        <v>45921</v>
      </c>
      <c r="AP72" s="3">
        <f>[2]หน้าผ้า!DP81</f>
        <v>45917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45902</v>
      </c>
      <c r="B73" s="14" t="str">
        <f>[2]หน้าผ้า!B82</f>
        <v>MK68-001069</v>
      </c>
      <c r="C73" s="9" t="str">
        <f>[2]หน้าผ้า!E82</f>
        <v>บจก.วีซีเอฟ</v>
      </c>
      <c r="D73" s="13" t="str">
        <f>[2]หน้าผ้า!F82</f>
        <v>VC193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45923</v>
      </c>
      <c r="U73" s="11">
        <f>[2]หน้าผ้า!AA82</f>
        <v>10000</v>
      </c>
      <c r="V73" s="10">
        <f>[2]หน้าผ้า!AJ82</f>
        <v>9620</v>
      </c>
      <c r="W73" s="10">
        <f>[2]หน้าผ้า!AL82</f>
        <v>380</v>
      </c>
      <c r="X73" s="10">
        <f>[2]หน้าผ้า!AM82</f>
        <v>10294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45923</v>
      </c>
      <c r="AK73" s="3">
        <f>[2]หน้าผ้า!DQ82</f>
        <v>45919</v>
      </c>
      <c r="AL73" s="3">
        <f>[2]หน้าผ้า!DR82</f>
        <v>45912</v>
      </c>
      <c r="AM73" s="3">
        <f>[2]หน้าผ้า!DS82</f>
        <v>45920</v>
      </c>
      <c r="AN73" s="3">
        <f>[2]หน้าผ้า!DT82</f>
        <v>45921</v>
      </c>
      <c r="AO73" s="3">
        <f>[2]หน้าผ้า!DU82</f>
        <v>45922</v>
      </c>
      <c r="AP73" s="3">
        <f>[2]หน้าผ้า!DP82</f>
        <v>45918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45909</v>
      </c>
      <c r="B74" s="14" t="str">
        <f>[2]หน้าผ้า!B83</f>
        <v>MK68-001095</v>
      </c>
      <c r="C74" s="9" t="str">
        <f>[2]หน้าผ้า!E83</f>
        <v>บจก.เอสพีเอ็ม อาหารสัตว์</v>
      </c>
      <c r="D74" s="13" t="str">
        <f>[2]หน้าผ้า!F83</f>
        <v>เอส ฟาร์ม105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45925</v>
      </c>
      <c r="U74" s="11">
        <f>[2]หน้าผ้า!AA83</f>
        <v>3000</v>
      </c>
      <c r="V74" s="10">
        <f>[2]หน้าผ้า!AJ83</f>
        <v>0</v>
      </c>
      <c r="W74" s="10">
        <f>[2]หน้าผ้า!AL83</f>
        <v>3000</v>
      </c>
      <c r="X74" s="10">
        <f>[2]หน้าผ้า!AM83</f>
        <v>0</v>
      </c>
      <c r="Y74" s="10">
        <f>[2]หน้าผ้า!AN83</f>
        <v>3150</v>
      </c>
      <c r="Z74" s="9" t="str">
        <f>[2]หน้าผ้า!AO83</f>
        <v>WSWT2025800SM</v>
      </c>
      <c r="AA74" s="8">
        <f>[2]หน้าผ้า!AQ83</f>
        <v>3310.89</v>
      </c>
      <c r="AB74" s="8">
        <f>[2]หน้าผ้า!AR83</f>
        <v>3310.89</v>
      </c>
      <c r="AC74" s="8">
        <f>[2]หน้าผ้า!AS83</f>
        <v>0</v>
      </c>
      <c r="AD74" s="8">
        <f>[2]หน้าผ้า!AT83</f>
        <v>3310.89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45925</v>
      </c>
      <c r="AK74" s="3">
        <f>[2]หน้าผ้า!DQ83</f>
        <v>45921</v>
      </c>
      <c r="AL74" s="3">
        <f>[2]หน้าผ้า!DR83</f>
        <v>45914</v>
      </c>
      <c r="AM74" s="3">
        <f>[2]หน้าผ้า!DS83</f>
        <v>45922</v>
      </c>
      <c r="AN74" s="3">
        <f>[2]หน้าผ้า!DT83</f>
        <v>45923</v>
      </c>
      <c r="AO74" s="3">
        <f>[2]หน้าผ้า!DU83</f>
        <v>45924</v>
      </c>
      <c r="AP74" s="3">
        <f>[2]หน้าผ้า!DP83</f>
        <v>45920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45909</v>
      </c>
      <c r="B75" s="14" t="str">
        <f>[2]หน้าผ้า!B84</f>
        <v>MK68-001094</v>
      </c>
      <c r="C75" s="9" t="str">
        <f>[2]หน้าผ้า!E84</f>
        <v>บจก.เอสพีเอ็ม อาหารสัตว์</v>
      </c>
      <c r="D75" s="13" t="str">
        <f>[2]หน้าผ้า!F84</f>
        <v>เอส ฟาร์ม190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45925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3310.89</v>
      </c>
      <c r="AC75" s="8">
        <f>[2]หน้าผ้า!AS84</f>
        <v>0</v>
      </c>
      <c r="AD75" s="8">
        <f>[2]หน้าผ้า!AT84</f>
        <v>3310.89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45925</v>
      </c>
      <c r="AK75" s="3">
        <f>[2]หน้าผ้า!DQ84</f>
        <v>45921</v>
      </c>
      <c r="AL75" s="3">
        <f>[2]หน้าผ้า!DR84</f>
        <v>45914</v>
      </c>
      <c r="AM75" s="3">
        <f>[2]หน้าผ้า!DS84</f>
        <v>45922</v>
      </c>
      <c r="AN75" s="3">
        <f>[2]หน้าผ้า!DT84</f>
        <v>45923</v>
      </c>
      <c r="AO75" s="3">
        <f>[2]หน้าผ้า!DU84</f>
        <v>45924</v>
      </c>
      <c r="AP75" s="3">
        <f>[2]หน้าผ้า!DP84</f>
        <v>45920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45896</v>
      </c>
      <c r="B76" s="14" t="str">
        <f>[2]หน้าผ้า!B85</f>
        <v>MK68-001040</v>
      </c>
      <c r="C76" s="9" t="str">
        <f>[2]หน้าผ้า!E85</f>
        <v>บจก.เอสพีเอ็ม อาหารสัตว์</v>
      </c>
      <c r="D76" s="13" t="str">
        <f>[2]หน้าผ้า!F85</f>
        <v>ฟิล กู๊ด พี4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45926</v>
      </c>
      <c r="U76" s="11">
        <f>[2]หน้าผ้า!AA85</f>
        <v>8000</v>
      </c>
      <c r="V76" s="10">
        <f>[2]หน้าผ้า!AJ85</f>
        <v>8000</v>
      </c>
      <c r="W76" s="10">
        <f>[2]หน้าผ้า!AL85</f>
        <v>0</v>
      </c>
      <c r="X76" s="10">
        <f>[2]หน้าผ้า!AM85</f>
        <v>8100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5</v>
      </c>
      <c r="AJ76" s="3">
        <f>[2]หน้าผ้า!DN85</f>
        <v>45926</v>
      </c>
      <c r="AK76" s="3">
        <f>[2]หน้าผ้า!DQ85</f>
        <v>45921</v>
      </c>
      <c r="AL76" s="3">
        <f>[2]หน้าผ้า!DR85</f>
        <v>45914</v>
      </c>
      <c r="AM76" s="3">
        <f>[2]หน้าผ้า!DS85</f>
        <v>45922</v>
      </c>
      <c r="AN76" s="3">
        <f>[2]หน้าผ้า!DT85</f>
        <v>45923</v>
      </c>
      <c r="AO76" s="3">
        <f>[2]หน้าผ้า!DU85</f>
        <v>45924</v>
      </c>
      <c r="AP76" s="3">
        <f>[2]หน้าผ้า!DP85</f>
        <v>45921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ใบรับคำสั่งซื้อ</v>
      </c>
      <c r="C77" s="9" t="str">
        <f>[2]หน้าผ้า!E86</f>
        <v>บจก.ซันฟีด</v>
      </c>
      <c r="D77" s="13" t="str">
        <f>[2]หน้าผ้า!F86</f>
        <v>ขุนศึกเบอร์ 1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45926</v>
      </c>
      <c r="U77" s="11">
        <f>[2]หน้าผ้า!AA86</f>
        <v>10000</v>
      </c>
      <c r="V77" s="10">
        <f>[2]หน้าผ้า!AJ86</f>
        <v>0</v>
      </c>
      <c r="W77" s="10">
        <f>[2]หน้าผ้า!AL86</f>
        <v>10000</v>
      </c>
      <c r="X77" s="10">
        <f>[2]หน้าผ้า!AM86</f>
        <v>0</v>
      </c>
      <c r="Y77" s="10">
        <f>[2]หน้าผ้า!AN86</f>
        <v>10500</v>
      </c>
      <c r="Z77" s="9" t="str">
        <f>[2]หน้าผ้า!AO86</f>
        <v>WSWT2025800SM</v>
      </c>
      <c r="AA77" s="8">
        <f>[2]หน้าผ้า!AQ86</f>
        <v>11036.3</v>
      </c>
      <c r="AB77" s="8">
        <f>[2]หน้าผ้า!AR86</f>
        <v>11036.3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11036.3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45926</v>
      </c>
      <c r="AK77" s="3">
        <f>[2]หน้าผ้า!DQ86</f>
        <v>45922</v>
      </c>
      <c r="AL77" s="3">
        <f>[2]หน้าผ้า!DR86</f>
        <v>45915</v>
      </c>
      <c r="AM77" s="3">
        <f>[2]หน้าผ้า!DS86</f>
        <v>45923</v>
      </c>
      <c r="AN77" s="3">
        <f>[2]หน้าผ้า!DT86</f>
        <v>45924</v>
      </c>
      <c r="AO77" s="3">
        <f>[2]หน้าผ้า!DU86</f>
        <v>45925</v>
      </c>
      <c r="AP77" s="3">
        <f>[2]หน้าผ้า!DP86</f>
        <v>45921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ใบรับคำสั่งซื้อ</v>
      </c>
      <c r="C78" s="9" t="str">
        <f>[2]หน้าผ้า!E87</f>
        <v>บจก.ซันฟีด</v>
      </c>
      <c r="D78" s="13" t="str">
        <f>[2]หน้าผ้า!F87</f>
        <v>ขุนศึกเบอร์ 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45926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WSWT2025800SM</v>
      </c>
      <c r="AA78" s="8">
        <f>[2]หน้าผ้า!AQ87</f>
        <v>5518.15</v>
      </c>
      <c r="AB78" s="8">
        <f>[2]หน้าผ้า!AR87</f>
        <v>5518.15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5518.15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45926</v>
      </c>
      <c r="AK78" s="3">
        <f>[2]หน้าผ้า!DQ87</f>
        <v>45922</v>
      </c>
      <c r="AL78" s="3">
        <f>[2]หน้าผ้า!DR87</f>
        <v>45915</v>
      </c>
      <c r="AM78" s="3">
        <f>[2]หน้าผ้า!DS87</f>
        <v>45923</v>
      </c>
      <c r="AN78" s="3">
        <f>[2]หน้าผ้า!DT87</f>
        <v>45924</v>
      </c>
      <c r="AO78" s="3">
        <f>[2]หน้าผ้า!DU87</f>
        <v>45925</v>
      </c>
      <c r="AP78" s="3">
        <f>[2]หน้าผ้า!DP87</f>
        <v>45921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45916</v>
      </c>
      <c r="B79" s="14" t="str">
        <f>[2]หน้าผ้า!B88</f>
        <v>ใบรับคำสั่งซื้อ</v>
      </c>
      <c r="C79" s="9" t="str">
        <f>[2]หน้าผ้า!E88</f>
        <v>บจก.ซันฟีด</v>
      </c>
      <c r="D79" s="13">
        <f>[2]หน้าผ้า!F88</f>
        <v>952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45926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5518.15</v>
      </c>
      <c r="AB79" s="8">
        <f>[2]หน้าผ้า!AR88</f>
        <v>5518.15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5518.15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45926</v>
      </c>
      <c r="AK79" s="3">
        <f>[2]หน้าผ้า!DQ88</f>
        <v>45922</v>
      </c>
      <c r="AL79" s="3">
        <f>[2]หน้าผ้า!DR88</f>
        <v>45915</v>
      </c>
      <c r="AM79" s="3">
        <f>[2]หน้าผ้า!DS88</f>
        <v>45923</v>
      </c>
      <c r="AN79" s="3">
        <f>[2]หน้าผ้า!DT88</f>
        <v>45924</v>
      </c>
      <c r="AO79" s="3">
        <f>[2]หน้าผ้า!DU88</f>
        <v>45925</v>
      </c>
      <c r="AP79" s="3">
        <f>[2]หน้าผ้า!DP88</f>
        <v>45921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45892</v>
      </c>
      <c r="B80" s="14" t="str">
        <f>[2]หน้าผ้า!B89</f>
        <v>MK68-001029</v>
      </c>
      <c r="C80" s="9" t="str">
        <f>[2]หน้าผ้า!E89</f>
        <v>บจก.เอสพีเอ็ม อาหารสัตว์</v>
      </c>
      <c r="D80" s="13" t="str">
        <f>[2]หน้าผ้า!F89</f>
        <v>SPM 312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97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45930</v>
      </c>
      <c r="U80" s="11">
        <f>[2]หน้าผ้า!AA89</f>
        <v>3000</v>
      </c>
      <c r="V80" s="10">
        <f>[2]หน้าผ้า!AJ89</f>
        <v>3000</v>
      </c>
      <c r="W80" s="10">
        <f>[2]หน้าผ้า!AL89</f>
        <v>0</v>
      </c>
      <c r="X80" s="10">
        <f>[2]หน้าผ้า!AM89</f>
        <v>3100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45930</v>
      </c>
      <c r="AK80" s="3">
        <f>[2]หน้าผ้า!DQ89</f>
        <v>45926</v>
      </c>
      <c r="AL80" s="3">
        <f>[2]หน้าผ้า!DR89</f>
        <v>45919</v>
      </c>
      <c r="AM80" s="3">
        <f>[2]หน้าผ้า!DS89</f>
        <v>45927</v>
      </c>
      <c r="AN80" s="3">
        <f>[2]หน้าผ้า!DT89</f>
        <v>45928</v>
      </c>
      <c r="AO80" s="3">
        <f>[2]หน้าผ้า!DU89</f>
        <v>45929</v>
      </c>
      <c r="AP80" s="3">
        <f>[2]หน้าผ้า!DP89</f>
        <v>45925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 t="str">
        <f>[2]หน้าผ้า!AG89</f>
        <v>ลบสี 675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45891</v>
      </c>
      <c r="B81" s="14" t="str">
        <f>[2]หน้าผ้า!B90</f>
        <v>MK68-001033</v>
      </c>
      <c r="C81" s="9" t="str">
        <f>[2]หน้าผ้า!E90</f>
        <v>บจก.เอสพีเอ็ม อาหารสัตว์</v>
      </c>
      <c r="D81" s="13" t="str">
        <f>[2]หน้าผ้า!F90</f>
        <v>นาโน 03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45930</v>
      </c>
      <c r="U81" s="11">
        <f>[2]หน้าผ้า!AA90</f>
        <v>9000</v>
      </c>
      <c r="V81" s="10">
        <f>[2]หน้าผ้า!AJ90</f>
        <v>8447</v>
      </c>
      <c r="W81" s="10">
        <f>[2]หน้าผ้า!AL90</f>
        <v>553</v>
      </c>
      <c r="X81" s="10">
        <f>[2]หน้าผ้า!AM90</f>
        <v>9150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5</v>
      </c>
      <c r="AJ81" s="3">
        <f>[2]หน้าผ้า!DN90</f>
        <v>45930</v>
      </c>
      <c r="AK81" s="3">
        <f>[2]หน้าผ้า!DQ90</f>
        <v>45925</v>
      </c>
      <c r="AL81" s="3">
        <f>[2]หน้าผ้า!DR90</f>
        <v>45918</v>
      </c>
      <c r="AM81" s="3">
        <f>[2]หน้าผ้า!DS90</f>
        <v>45926</v>
      </c>
      <c r="AN81" s="3">
        <f>[2]หน้าผ้า!DT90</f>
        <v>45927</v>
      </c>
      <c r="AO81" s="3">
        <f>[2]หน้าผ้า!DU90</f>
        <v>45928</v>
      </c>
      <c r="AP81" s="3">
        <f>[2]หน้าผ้า!DP90</f>
        <v>45925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45891</v>
      </c>
      <c r="B82" s="14" t="str">
        <f>[2]หน้าผ้า!B91</f>
        <v>MK68-001034</v>
      </c>
      <c r="C82" s="9" t="str">
        <f>[2]หน้าผ้า!E91</f>
        <v>บจก.เอสพีเอ็ม อาหารสัตว์</v>
      </c>
      <c r="D82" s="13" t="str">
        <f>[2]หน้าผ้า!F91</f>
        <v>นาโน 01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45930</v>
      </c>
      <c r="U82" s="11">
        <f>[2]หน้าผ้า!AA91</f>
        <v>4000</v>
      </c>
      <c r="V82" s="10">
        <f>[2]หน้าผ้า!AJ91</f>
        <v>3780</v>
      </c>
      <c r="W82" s="10">
        <f>[2]หน้าผ้า!AL91</f>
        <v>220</v>
      </c>
      <c r="X82" s="10">
        <f>[2]หน้าผ้า!AM91</f>
        <v>4100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รอแบบ</v>
      </c>
      <c r="AH82" s="1" t="str">
        <f>[2]หน้าผ้า!DL91</f>
        <v>P6</v>
      </c>
      <c r="AI82" s="1">
        <f>[2]หน้าผ้า!DM91</f>
        <v>5</v>
      </c>
      <c r="AJ82" s="3">
        <f>[2]หน้าผ้า!DN91</f>
        <v>45930</v>
      </c>
      <c r="AK82" s="3">
        <f>[2]หน้าผ้า!DQ91</f>
        <v>45925</v>
      </c>
      <c r="AL82" s="3">
        <f>[2]หน้าผ้า!DR91</f>
        <v>45918</v>
      </c>
      <c r="AM82" s="3">
        <f>[2]หน้าผ้า!DS91</f>
        <v>45926</v>
      </c>
      <c r="AN82" s="3">
        <f>[2]หน้าผ้า!DT91</f>
        <v>45927</v>
      </c>
      <c r="AO82" s="3">
        <f>[2]หน้าผ้า!DU91</f>
        <v>45928</v>
      </c>
      <c r="AP82" s="3">
        <f>[2]หน้าผ้า!DP91</f>
        <v>45925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45891</v>
      </c>
      <c r="B83" s="14" t="str">
        <f>[2]หน้าผ้า!B92</f>
        <v>MK68-001035</v>
      </c>
      <c r="C83" s="9" t="str">
        <f>[2]หน้าผ้า!E92</f>
        <v>บจก.เอสพีเอ็ม อาหารสัตว์</v>
      </c>
      <c r="D83" s="13" t="str">
        <f>[2]หน้าผ้า!F92</f>
        <v>นาโน 02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45930</v>
      </c>
      <c r="U83" s="11">
        <f>[2]หน้าผ้า!AA92</f>
        <v>9000</v>
      </c>
      <c r="V83" s="10">
        <f>[2]หน้าผ้า!AJ92</f>
        <v>8500</v>
      </c>
      <c r="W83" s="10">
        <f>[2]หน้าผ้า!AL92</f>
        <v>500</v>
      </c>
      <c r="X83" s="10">
        <f>[2]หน้าผ้า!AM92</f>
        <v>9455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รอแบบ</v>
      </c>
      <c r="AH83" s="1" t="str">
        <f>[2]หน้าผ้า!DL92</f>
        <v>P6</v>
      </c>
      <c r="AI83" s="1">
        <f>[2]หน้าผ้า!DM92</f>
        <v>5</v>
      </c>
      <c r="AJ83" s="3">
        <f>[2]หน้าผ้า!DN92</f>
        <v>45930</v>
      </c>
      <c r="AK83" s="3">
        <f>[2]หน้าผ้า!DQ92</f>
        <v>45925</v>
      </c>
      <c r="AL83" s="3">
        <f>[2]หน้าผ้า!DR92</f>
        <v>45918</v>
      </c>
      <c r="AM83" s="3">
        <f>[2]หน้าผ้า!DS92</f>
        <v>45926</v>
      </c>
      <c r="AN83" s="3">
        <f>[2]หน้าผ้า!DT92</f>
        <v>45927</v>
      </c>
      <c r="AO83" s="3">
        <f>[2]หน้าผ้า!DU92</f>
        <v>45928</v>
      </c>
      <c r="AP83" s="3">
        <f>[2]หน้าผ้า!DP92</f>
        <v>45925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45782</v>
      </c>
      <c r="B84" s="14" t="str">
        <f>[2]หน้าผ้า!B93</f>
        <v>MK68-000609</v>
      </c>
      <c r="C84" s="9" t="str">
        <f>[2]หน้าผ้า!E93</f>
        <v>บจก.เอสพีเอ็ม อาหารสัตว์</v>
      </c>
      <c r="D84" s="13" t="str">
        <f>[2]หน้าผ้า!F93</f>
        <v xml:space="preserve">SW 441 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45930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0</v>
      </c>
      <c r="Y84" s="10">
        <f>[2]หน้าผ้า!AN93</f>
        <v>5250</v>
      </c>
      <c r="Z84" s="9" t="str">
        <f>[2]หน้าผ้า!AO93</f>
        <v>WSWT2025800SM</v>
      </c>
      <c r="AA84" s="8">
        <f>[2]หน้าผ้า!AQ93</f>
        <v>5518.15</v>
      </c>
      <c r="AB84" s="8">
        <f>[2]หน้าผ้า!AR93</f>
        <v>5518.15</v>
      </c>
      <c r="AC84" s="8">
        <f>[2]หน้าผ้า!AS93</f>
        <v>0</v>
      </c>
      <c r="AD84" s="8">
        <f>[2]หน้าผ้า!AT93</f>
        <v>3800</v>
      </c>
      <c r="AE84" s="8">
        <f>[2]หน้าผ้า!AU93</f>
        <v>1718.1499999999996</v>
      </c>
      <c r="AF84" s="8">
        <f>[2]หน้าผ้า!AI93</f>
        <v>0</v>
      </c>
      <c r="AG84" s="1" t="str">
        <f>[3]หน้าผ้า!DC96</f>
        <v>รอแบบ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45930</v>
      </c>
      <c r="AK84" s="3">
        <f>[2]หน้าผ้า!DQ93</f>
        <v>45926</v>
      </c>
      <c r="AL84" s="3">
        <f>[2]หน้าผ้า!DR93</f>
        <v>45919</v>
      </c>
      <c r="AM84" s="3">
        <f>[2]หน้าผ้า!DS93</f>
        <v>45927</v>
      </c>
      <c r="AN84" s="3">
        <f>[2]หน้าผ้า!DT93</f>
        <v>45928</v>
      </c>
      <c r="AO84" s="3">
        <f>[2]หน้าผ้า!DU93</f>
        <v>45929</v>
      </c>
      <c r="AP84" s="3">
        <f>[2]หน้าผ้า!DP93</f>
        <v>45925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 t="str">
        <f>[2]หน้าผ้า!C94</f>
        <v>ประมาณการ</v>
      </c>
      <c r="B85" s="14" t="str">
        <f>[2]หน้าผ้า!B94</f>
        <v>ประมาณการ</v>
      </c>
      <c r="C85" s="9" t="str">
        <f>[2]หน้าผ้า!E94</f>
        <v>บจก.อินเทคค์ โกลบอล</v>
      </c>
      <c r="D85" s="13" t="str">
        <f>[2]หน้าผ้า!F94</f>
        <v>รอแบบ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45930</v>
      </c>
      <c r="U85" s="11">
        <f>[2]หน้าผ้า!AA94</f>
        <v>100000</v>
      </c>
      <c r="V85" s="10">
        <f>[2]หน้าผ้า!AJ94</f>
        <v>0</v>
      </c>
      <c r="W85" s="10">
        <f>[2]หน้าผ้า!AL94</f>
        <v>100000</v>
      </c>
      <c r="X85" s="10">
        <f>[2]หน้าผ้า!AM94</f>
        <v>0</v>
      </c>
      <c r="Y85" s="10">
        <f>[2]หน้าผ้า!AN94</f>
        <v>105000</v>
      </c>
      <c r="Z85" s="9" t="str">
        <f>[2]หน้าผ้า!AO94</f>
        <v>WSWT2025800SM</v>
      </c>
      <c r="AA85" s="8">
        <f>[2]หน้าผ้า!AQ94</f>
        <v>104775.00000000001</v>
      </c>
      <c r="AB85" s="8">
        <f>[2]หน้าผ้า!AR94</f>
        <v>17551</v>
      </c>
      <c r="AC85" s="8">
        <f>[2]หน้าผ้า!AS94</f>
        <v>87224.000000000015</v>
      </c>
      <c r="AD85" s="8">
        <f>[2]หน้าผ้า!AT94</f>
        <v>17551</v>
      </c>
      <c r="AE85" s="8">
        <f>[2]หน้าผ้า!AU94</f>
        <v>87224.000000000015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45930</v>
      </c>
      <c r="AK85" s="3">
        <f>[2]หน้าผ้า!DQ94</f>
        <v>45926</v>
      </c>
      <c r="AL85" s="3">
        <f>[2]หน้าผ้า!DR94</f>
        <v>45919</v>
      </c>
      <c r="AM85" s="3">
        <f>[2]หน้าผ้า!DS94</f>
        <v>45927</v>
      </c>
      <c r="AN85" s="3">
        <f>[2]หน้าผ้า!DT94</f>
        <v>45928</v>
      </c>
      <c r="AO85" s="3">
        <f>[2]หน้าผ้า!DU94</f>
        <v>45929</v>
      </c>
      <c r="AP85" s="3">
        <f>[2]หน้าผ้า!DP94</f>
        <v>45925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6590.2577777777778</v>
      </c>
    </row>
    <row r="86" spans="1:56" ht="27.75" customHeight="1" x14ac:dyDescent="0.45">
      <c r="A86" s="3" t="str">
        <f>[2]หน้าผ้า!C95</f>
        <v>ประมาณการ</v>
      </c>
      <c r="B86" s="14" t="str">
        <f>[2]หน้าผ้า!B95</f>
        <v>ประมาณการ</v>
      </c>
      <c r="C86" s="9" t="str">
        <f>[2]หน้าผ้า!E95</f>
        <v>บจก.เอสพีเอ็ม อาหารสัตว์</v>
      </c>
      <c r="D86" s="13" t="str">
        <f>[2]หน้าผ้า!F95</f>
        <v>รอแบบ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45930</v>
      </c>
      <c r="U86" s="11">
        <f>[2]หน้าผ้า!AA95</f>
        <v>20000</v>
      </c>
      <c r="V86" s="10">
        <f>[2]หน้าผ้า!AJ95</f>
        <v>0</v>
      </c>
      <c r="W86" s="10">
        <f>[2]หน้าผ้า!AL95</f>
        <v>20000</v>
      </c>
      <c r="X86" s="10">
        <f>[2]หน้าผ้า!AM95</f>
        <v>0</v>
      </c>
      <c r="Y86" s="10">
        <f>[2]หน้าผ้า!AN95</f>
        <v>21000</v>
      </c>
      <c r="Z86" s="9" t="str">
        <f>[2]หน้าผ้า!AO95</f>
        <v>WSWT2025800SM</v>
      </c>
      <c r="AA86" s="8">
        <f>[2]หน้าผ้า!AQ95</f>
        <v>22072.6</v>
      </c>
      <c r="AB86" s="8">
        <f>[2]หน้าผ้า!AR95</f>
        <v>0</v>
      </c>
      <c r="AC86" s="8">
        <f>[2]หน้าผ้า!AS95</f>
        <v>22072.6</v>
      </c>
      <c r="AD86" s="8">
        <f>[2]หน้าผ้า!AT95</f>
        <v>0</v>
      </c>
      <c r="AE86" s="8">
        <f>[2]หน้าผ้า!AU95</f>
        <v>22072.6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45930</v>
      </c>
      <c r="AK86" s="3">
        <f>[2]หน้าผ้า!DQ95</f>
        <v>45926</v>
      </c>
      <c r="AL86" s="3">
        <f>[2]หน้าผ้า!DR95</f>
        <v>45919</v>
      </c>
      <c r="AM86" s="3">
        <f>[2]หน้าผ้า!DS95</f>
        <v>45927</v>
      </c>
      <c r="AN86" s="3">
        <f>[2]หน้าผ้า!DT95</f>
        <v>45928</v>
      </c>
      <c r="AO86" s="3">
        <f>[2]หน้าผ้า!DU95</f>
        <v>45929</v>
      </c>
      <c r="AP86" s="3">
        <f>[2]หน้าผ้า!DP95</f>
        <v>45925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1667.7075555555555</v>
      </c>
    </row>
    <row r="87" spans="1:56" ht="27.7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บจก.ไทยธรรมดี</v>
      </c>
      <c r="D87" s="13" t="str">
        <f>[2]หน้าผ้า!F96</f>
        <v>รอแบบ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97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</v>
      </c>
      <c r="T87" s="12">
        <f>[2]หน้าผ้า!X96</f>
        <v>45930</v>
      </c>
      <c r="U87" s="11">
        <f>[2]หน้าผ้า!AA96</f>
        <v>20000</v>
      </c>
      <c r="V87" s="10">
        <f>[2]หน้าผ้า!AJ96</f>
        <v>0</v>
      </c>
      <c r="W87" s="10">
        <f>[2]หน้าผ้า!AL96</f>
        <v>20000</v>
      </c>
      <c r="X87" s="10">
        <f>[2]หน้าผ้า!AM96</f>
        <v>0</v>
      </c>
      <c r="Y87" s="10">
        <f>[2]หน้าผ้า!AN96</f>
        <v>21000</v>
      </c>
      <c r="Z87" s="9" t="str">
        <f>[2]หน้าผ้า!AO96</f>
        <v>WSWT2025800SM</v>
      </c>
      <c r="AA87" s="8">
        <f>[2]หน้าผ้า!AQ96</f>
        <v>21513.800000000003</v>
      </c>
      <c r="AB87" s="8">
        <f>[2]หน้าผ้า!AR96</f>
        <v>0</v>
      </c>
      <c r="AC87" s="8">
        <f>[2]หน้าผ้า!AS96</f>
        <v>21513.800000000003</v>
      </c>
      <c r="AD87" s="8">
        <f>[2]หน้าผ้า!AT96</f>
        <v>0</v>
      </c>
      <c r="AE87" s="8">
        <f>[2]หน้าผ้า!AU96</f>
        <v>21513.800000000003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45930</v>
      </c>
      <c r="AK87" s="3">
        <f>[2]หน้าผ้า!DQ96</f>
        <v>45926</v>
      </c>
      <c r="AL87" s="3">
        <f>[2]หน้าผ้า!DR96</f>
        <v>45919</v>
      </c>
      <c r="AM87" s="3">
        <f>[2]หน้าผ้า!DS96</f>
        <v>45927</v>
      </c>
      <c r="AN87" s="3">
        <f>[2]หน้าผ้า!DT96</f>
        <v>45928</v>
      </c>
      <c r="AO87" s="3">
        <f>[2]หน้าผ้า!DU96</f>
        <v>45929</v>
      </c>
      <c r="AP87" s="3">
        <f>[2]หน้าผ้า!DP96</f>
        <v>45925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1625.4871111111113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ใบรับคำสั่งซื้อ</v>
      </c>
      <c r="C88" s="9" t="str">
        <f>[2]หน้าผ้า!E97</f>
        <v>บจก.ซันฟีด</v>
      </c>
      <c r="D88" s="13" t="str">
        <f>[2]หน้าผ้า!F97</f>
        <v>ขุนศึกเบอร์ 1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45933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0</v>
      </c>
      <c r="Y88" s="10">
        <f>[2]หน้าผ้า!AN97</f>
        <v>5250</v>
      </c>
      <c r="Z88" s="9" t="str">
        <f>[2]หน้าผ้า!AO97</f>
        <v>WSWT2025800SM</v>
      </c>
      <c r="AA88" s="8">
        <f>[2]หน้าผ้า!AQ97</f>
        <v>5518.15</v>
      </c>
      <c r="AB88" s="8">
        <f>[2]หน้าผ้า!AR97</f>
        <v>5518.15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5518.15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45933</v>
      </c>
      <c r="AK88" s="3">
        <f>[2]หน้าผ้า!DQ97</f>
        <v>45929</v>
      </c>
      <c r="AL88" s="3">
        <f>[2]หน้าผ้า!DR97</f>
        <v>45922</v>
      </c>
      <c r="AM88" s="3">
        <f>[2]หน้าผ้า!DS97</f>
        <v>45930</v>
      </c>
      <c r="AN88" s="3">
        <f>[2]หน้าผ้า!DT97</f>
        <v>45931</v>
      </c>
      <c r="AO88" s="3">
        <f>[2]หน้าผ้า!DU97</f>
        <v>45932</v>
      </c>
      <c r="AP88" s="3">
        <f>[2]หน้าผ้า!DP97</f>
        <v>45928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45916</v>
      </c>
      <c r="B89" s="14" t="str">
        <f>[2]หน้าผ้า!B98</f>
        <v>ใบรับคำสั่งซื้อ</v>
      </c>
      <c r="C89" s="9" t="str">
        <f>[2]หน้าผ้า!E98</f>
        <v>บจก.ซันฟีด</v>
      </c>
      <c r="D89" s="13" t="str">
        <f>[2]หน้าผ้า!F98</f>
        <v>ขุนศึกเบอร์ 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45933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5250</v>
      </c>
      <c r="Z89" s="9" t="str">
        <f>[2]หน้าผ้า!AO98</f>
        <v>WSWT2025800SM</v>
      </c>
      <c r="AA89" s="8">
        <f>[2]หน้าผ้า!AQ98</f>
        <v>5518.15</v>
      </c>
      <c r="AB89" s="8">
        <f>[2]หน้าผ้า!AR98</f>
        <v>5518.15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5518.15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45933</v>
      </c>
      <c r="AK89" s="3">
        <f>[2]หน้าผ้า!DQ98</f>
        <v>45929</v>
      </c>
      <c r="AL89" s="3">
        <f>[2]หน้าผ้า!DR98</f>
        <v>45922</v>
      </c>
      <c r="AM89" s="3">
        <f>[2]หน้าผ้า!DS98</f>
        <v>45930</v>
      </c>
      <c r="AN89" s="3">
        <f>[2]หน้าผ้า!DT98</f>
        <v>45931</v>
      </c>
      <c r="AO89" s="3">
        <f>[2]หน้าผ้า!DU98</f>
        <v>45932</v>
      </c>
      <c r="AP89" s="3">
        <f>[2]หน้าผ้า!DP98</f>
        <v>45928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45916</v>
      </c>
      <c r="B90" s="14" t="str">
        <f>[2]หน้าผ้า!B99</f>
        <v>ใบรับคำสั่งซื้อ</v>
      </c>
      <c r="C90" s="9" t="str">
        <f>[2]หน้าผ้า!E99</f>
        <v>บจก.ซันฟีด</v>
      </c>
      <c r="D90" s="13">
        <f>[2]หน้าผ้า!F99</f>
        <v>952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45933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45933</v>
      </c>
      <c r="AK90" s="3">
        <f>[2]หน้าผ้า!DQ99</f>
        <v>45929</v>
      </c>
      <c r="AL90" s="3">
        <f>[2]หน้าผ้า!DR99</f>
        <v>45922</v>
      </c>
      <c r="AM90" s="3">
        <f>[2]หน้าผ้า!DS99</f>
        <v>45930</v>
      </c>
      <c r="AN90" s="3">
        <f>[2]หน้าผ้า!DT99</f>
        <v>45931</v>
      </c>
      <c r="AO90" s="3">
        <f>[2]หน้าผ้า!DU99</f>
        <v>45932</v>
      </c>
      <c r="AP90" s="3">
        <f>[2]หน้าผ้า!DP99</f>
        <v>45928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45916</v>
      </c>
      <c r="B91" s="14" t="str">
        <f>[2]หน้าผ้า!B100</f>
        <v>ใบรับคำสั่งซื้อ</v>
      </c>
      <c r="C91" s="9" t="str">
        <f>[2]หน้าผ้า!E100</f>
        <v>บจก.ซันฟีด</v>
      </c>
      <c r="D91" s="13">
        <f>[2]หน้าผ้า!F100</f>
        <v>953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45937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5518.15</v>
      </c>
      <c r="AB91" s="8">
        <f>[2]หน้าผ้า!AR100</f>
        <v>5518.15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5518.15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45937</v>
      </c>
      <c r="AK91" s="3">
        <f>[2]หน้าผ้า!DQ100</f>
        <v>45933</v>
      </c>
      <c r="AL91" s="3">
        <f>[2]หน้าผ้า!DR100</f>
        <v>45926</v>
      </c>
      <c r="AM91" s="3">
        <f>[2]หน้าผ้า!DS100</f>
        <v>45934</v>
      </c>
      <c r="AN91" s="3">
        <f>[2]หน้าผ้า!DT100</f>
        <v>45935</v>
      </c>
      <c r="AO91" s="3">
        <f>[2]หน้าผ้า!DU100</f>
        <v>45936</v>
      </c>
      <c r="AP91" s="3">
        <f>[2]หน้าผ้า!DP100</f>
        <v>45932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45916</v>
      </c>
      <c r="B92" s="14" t="str">
        <f>[2]หน้าผ้า!B101</f>
        <v>ใบรับคำสั่งซื้อ</v>
      </c>
      <c r="C92" s="9" t="str">
        <f>[2]หน้าผ้า!E101</f>
        <v>บจก.ซันฟีด</v>
      </c>
      <c r="D92" s="13">
        <f>[2]หน้าผ้า!F101</f>
        <v>956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>
        <f>[2]หน้าผ้า!X101</f>
        <v>45937</v>
      </c>
      <c r="U92" s="11">
        <f>[2]หน้าผ้า!AA101</f>
        <v>2500</v>
      </c>
      <c r="V92" s="10">
        <f>[2]หน้าผ้า!AJ101</f>
        <v>0</v>
      </c>
      <c r="W92" s="10">
        <f>[2]หน้าผ้า!AL101</f>
        <v>2500</v>
      </c>
      <c r="X92" s="10">
        <f>[2]หน้าผ้า!AM101</f>
        <v>0</v>
      </c>
      <c r="Y92" s="10">
        <f>[2]หน้าผ้า!AN101</f>
        <v>2625</v>
      </c>
      <c r="Z92" s="9" t="str">
        <f>[2]หน้าผ้า!AO101</f>
        <v>WSWT2025800SM</v>
      </c>
      <c r="AA92" s="8">
        <f>[2]หน้าผ้า!AQ101</f>
        <v>2759.0749999999998</v>
      </c>
      <c r="AB92" s="8">
        <f>[2]หน้าผ้า!AR101</f>
        <v>2759.0749999999998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2759.0749999999998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45937</v>
      </c>
      <c r="AK92" s="3">
        <f>[2]หน้าผ้า!DQ101</f>
        <v>45933</v>
      </c>
      <c r="AL92" s="3">
        <f>[2]หน้าผ้า!DR101</f>
        <v>45926</v>
      </c>
      <c r="AM92" s="3">
        <f>[2]หน้าผ้า!DS101</f>
        <v>45934</v>
      </c>
      <c r="AN92" s="3">
        <f>[2]หน้าผ้า!DT101</f>
        <v>45935</v>
      </c>
      <c r="AO92" s="3">
        <f>[2]หน้าผ้า!DU101</f>
        <v>45936</v>
      </c>
      <c r="AP92" s="3">
        <f>[2]หน้าผ้า!DP101</f>
        <v>45932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45916</v>
      </c>
      <c r="B93" s="14" t="str">
        <f>[2]หน้าผ้า!B102</f>
        <v>ใบรับคำสั่งซื้อ</v>
      </c>
      <c r="C93" s="9" t="str">
        <f>[2]หน้าผ้า!E102</f>
        <v>บจก.ซันฟีด</v>
      </c>
      <c r="D93" s="13" t="str">
        <f>[2]หน้าผ้า!F102</f>
        <v>ขุนศึกเบอร์ 1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45939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5518.15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45939</v>
      </c>
      <c r="AK93" s="3">
        <f>[2]หน้าผ้า!DQ102</f>
        <v>45935</v>
      </c>
      <c r="AL93" s="3">
        <f>[2]หน้าผ้า!DR102</f>
        <v>45928</v>
      </c>
      <c r="AM93" s="3">
        <f>[2]หน้าผ้า!DS102</f>
        <v>45936</v>
      </c>
      <c r="AN93" s="3">
        <f>[2]หน้าผ้า!DT102</f>
        <v>45937</v>
      </c>
      <c r="AO93" s="3">
        <f>[2]หน้าผ้า!DU102</f>
        <v>45938</v>
      </c>
      <c r="AP93" s="3">
        <f>[2]หน้าผ้า!DP102</f>
        <v>45934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ใบรับคำสั่งซื้อ</v>
      </c>
      <c r="C94" s="9" t="str">
        <f>[2]หน้าผ้า!E103</f>
        <v>บจก.ซันฟีด</v>
      </c>
      <c r="D94" s="13" t="str">
        <f>[2]หน้าผ้า!F103</f>
        <v>ขุนศึกเบอร์ 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45939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5518.15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5518.15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45939</v>
      </c>
      <c r="AK94" s="3">
        <f>[2]หน้าผ้า!DQ103</f>
        <v>45935</v>
      </c>
      <c r="AL94" s="3">
        <f>[2]หน้าผ้า!DR103</f>
        <v>45928</v>
      </c>
      <c r="AM94" s="3">
        <f>[2]หน้าผ้า!DS103</f>
        <v>45936</v>
      </c>
      <c r="AN94" s="3">
        <f>[2]หน้าผ้า!DT103</f>
        <v>45937</v>
      </c>
      <c r="AO94" s="3">
        <f>[2]หน้าผ้า!DU103</f>
        <v>45938</v>
      </c>
      <c r="AP94" s="3">
        <f>[2]หน้าผ้า!DP103</f>
        <v>45934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ใบรับคำสั่งซื้อ</v>
      </c>
      <c r="C95" s="9" t="str">
        <f>[2]หน้าผ้า!E104</f>
        <v>บจก.ซันฟีด</v>
      </c>
      <c r="D95" s="13" t="str">
        <f>[2]หน้าผ้า!F104</f>
        <v>007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45940</v>
      </c>
      <c r="U95" s="11">
        <f>[2]หน้าผ้า!AA104</f>
        <v>2500</v>
      </c>
      <c r="V95" s="10">
        <f>[2]หน้าผ้า!AJ104</f>
        <v>0</v>
      </c>
      <c r="W95" s="10">
        <f>[2]หน้าผ้า!AL104</f>
        <v>2500</v>
      </c>
      <c r="X95" s="10">
        <f>[2]หน้าผ้า!AM104</f>
        <v>0</v>
      </c>
      <c r="Y95" s="10">
        <f>[2]หน้าผ้า!AN104</f>
        <v>2625</v>
      </c>
      <c r="Z95" s="9" t="str">
        <f>[2]หน้าผ้า!AO104</f>
        <v>WSWT2025800SM</v>
      </c>
      <c r="AA95" s="8">
        <f>[2]หน้าผ้า!AQ104</f>
        <v>2759.0749999999998</v>
      </c>
      <c r="AB95" s="8">
        <f>[2]หน้าผ้า!AR104</f>
        <v>2759.0749999999998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2759.0749999999998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45940</v>
      </c>
      <c r="AK95" s="3">
        <f>[2]หน้าผ้า!DQ104</f>
        <v>45936</v>
      </c>
      <c r="AL95" s="3">
        <f>[2]หน้าผ้า!DR104</f>
        <v>45929</v>
      </c>
      <c r="AM95" s="3">
        <f>[2]หน้าผ้า!DS104</f>
        <v>45937</v>
      </c>
      <c r="AN95" s="3">
        <f>[2]หน้าผ้า!DT104</f>
        <v>45938</v>
      </c>
      <c r="AO95" s="3">
        <f>[2]หน้าผ้า!DU104</f>
        <v>45939</v>
      </c>
      <c r="AP95" s="3">
        <f>[2]หน้าผ้า!DP104</f>
        <v>45935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ใบรับคำสั่งซื้อ</v>
      </c>
      <c r="C96" s="9" t="str">
        <f>[2]หน้าผ้า!E105</f>
        <v>บจก.ซันฟีด</v>
      </c>
      <c r="D96" s="13">
        <f>[2]หน้าผ้า!F105</f>
        <v>952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45940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5518.15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5518.15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45940</v>
      </c>
      <c r="AK96" s="3">
        <f>[2]หน้าผ้า!DQ105</f>
        <v>45936</v>
      </c>
      <c r="AL96" s="3">
        <f>[2]หน้าผ้า!DR105</f>
        <v>45929</v>
      </c>
      <c r="AM96" s="3">
        <f>[2]หน้าผ้า!DS105</f>
        <v>45937</v>
      </c>
      <c r="AN96" s="3">
        <f>[2]หน้าผ้า!DT105</f>
        <v>45938</v>
      </c>
      <c r="AO96" s="3">
        <f>[2]หน้าผ้า!DU105</f>
        <v>45939</v>
      </c>
      <c r="AP96" s="3">
        <f>[2]หน้าผ้า!DP105</f>
        <v>45935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45877</v>
      </c>
      <c r="B97" s="14" t="str">
        <f>[2]หน้าผ้า!B106</f>
        <v>MK68-000990</v>
      </c>
      <c r="C97" s="9" t="str">
        <f>[2]หน้าผ้า!E106</f>
        <v>บจก.เอสพีเอ็ม อาหารสัตว์</v>
      </c>
      <c r="D97" s="13" t="str">
        <f>[2]หน้าผ้า!F106</f>
        <v>SW 441 PLUS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45944</v>
      </c>
      <c r="U97" s="11">
        <f>[2]หน้าผ้า!AA106</f>
        <v>7000</v>
      </c>
      <c r="V97" s="10">
        <f>[2]หน้าผ้า!AJ106</f>
        <v>0</v>
      </c>
      <c r="W97" s="10">
        <f>[2]หน้าผ้า!AL106</f>
        <v>7000</v>
      </c>
      <c r="X97" s="10">
        <f>[2]หน้าผ้า!AM106</f>
        <v>0</v>
      </c>
      <c r="Y97" s="10">
        <f>[2]หน้าผ้า!AN106</f>
        <v>7350</v>
      </c>
      <c r="Z97" s="9" t="str">
        <f>[2]หน้าผ้า!AO106</f>
        <v>WSWT2025800SM</v>
      </c>
      <c r="AA97" s="8">
        <f>[2]หน้าผ้า!AQ106</f>
        <v>7725.41</v>
      </c>
      <c r="AB97" s="8">
        <f>[2]หน้าผ้า!AR106</f>
        <v>7725.41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7725.41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45944</v>
      </c>
      <c r="AK97" s="3">
        <f>[2]หน้าผ้า!DQ106</f>
        <v>45940</v>
      </c>
      <c r="AL97" s="3">
        <f>[2]หน้าผ้า!DR106</f>
        <v>45933</v>
      </c>
      <c r="AM97" s="3">
        <f>[2]หน้าผ้า!DS106</f>
        <v>45941</v>
      </c>
      <c r="AN97" s="3">
        <f>[2]หน้าผ้า!DT106</f>
        <v>45942</v>
      </c>
      <c r="AO97" s="3">
        <f>[2]หน้าผ้า!DU106</f>
        <v>45943</v>
      </c>
      <c r="AP97" s="3">
        <f>[2]หน้าผ้า!DP106</f>
        <v>45939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45916</v>
      </c>
      <c r="B98" s="14" t="str">
        <f>[2]หน้าผ้า!B107</f>
        <v>ใบรับคำสั่งซื้อ</v>
      </c>
      <c r="C98" s="9" t="str">
        <f>[2]หน้าผ้า!E107</f>
        <v>บจก.ซันฟีด</v>
      </c>
      <c r="D98" s="13" t="str">
        <f>[2]หน้าผ้า!F107</f>
        <v>ขุนศึกเบอร์ 1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+</v>
      </c>
      <c r="K98" s="9">
        <f>[2]หน้าผ้า!N107</f>
        <v>0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45945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5518.15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5518.15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45945</v>
      </c>
      <c r="AK98" s="3">
        <f>[2]หน้าผ้า!DQ107</f>
        <v>45941</v>
      </c>
      <c r="AL98" s="3">
        <f>[2]หน้าผ้า!DR107</f>
        <v>45934</v>
      </c>
      <c r="AM98" s="3">
        <f>[2]หน้าผ้า!DS107</f>
        <v>45942</v>
      </c>
      <c r="AN98" s="3">
        <f>[2]หน้าผ้า!DT107</f>
        <v>45943</v>
      </c>
      <c r="AO98" s="3">
        <f>[2]หน้าผ้า!DU107</f>
        <v>45944</v>
      </c>
      <c r="AP98" s="3">
        <f>[2]หน้าผ้า!DP107</f>
        <v>45940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45916</v>
      </c>
      <c r="B99" s="14" t="str">
        <f>[2]หน้าผ้า!B108</f>
        <v>ใบรับคำสั่งซื้อ</v>
      </c>
      <c r="C99" s="9" t="str">
        <f>[2]หน้าผ้า!E108</f>
        <v>บจก.ซันฟีด</v>
      </c>
      <c r="D99" s="13">
        <f>[2]หน้าผ้า!F108</f>
        <v>952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+</v>
      </c>
      <c r="K99" s="9">
        <f>[2]หน้าผ้า!N108</f>
        <v>0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45946</v>
      </c>
      <c r="U99" s="11">
        <f>[2]หน้าผ้า!AA108</f>
        <v>7500</v>
      </c>
      <c r="V99" s="10">
        <f>[2]หน้าผ้า!AJ108</f>
        <v>0</v>
      </c>
      <c r="W99" s="10">
        <f>[2]หน้าผ้า!AL108</f>
        <v>7500</v>
      </c>
      <c r="X99" s="10">
        <f>[2]หน้าผ้า!AM108</f>
        <v>0</v>
      </c>
      <c r="Y99" s="10">
        <f>[2]หน้าผ้า!AN108</f>
        <v>7875</v>
      </c>
      <c r="Z99" s="9" t="str">
        <f>[2]หน้าผ้า!AO108</f>
        <v>WSWT2025800SM</v>
      </c>
      <c r="AA99" s="8">
        <f>[2]หน้าผ้า!AQ108</f>
        <v>8277.2250000000004</v>
      </c>
      <c r="AB99" s="8">
        <f>[2]หน้าผ้า!AR108</f>
        <v>8277.2250000000004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8277.2250000000004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45946</v>
      </c>
      <c r="AK99" s="3">
        <f>[2]หน้าผ้า!DQ108</f>
        <v>45942</v>
      </c>
      <c r="AL99" s="3">
        <f>[2]หน้าผ้า!DR108</f>
        <v>45935</v>
      </c>
      <c r="AM99" s="3">
        <f>[2]หน้าผ้า!DS108</f>
        <v>45943</v>
      </c>
      <c r="AN99" s="3">
        <f>[2]หน้าผ้า!DT108</f>
        <v>45944</v>
      </c>
      <c r="AO99" s="3">
        <f>[2]หน้าผ้า!DU108</f>
        <v>45945</v>
      </c>
      <c r="AP99" s="3">
        <f>[2]หน้าผ้า!DP108</f>
        <v>45941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45916</v>
      </c>
      <c r="B100" s="14" t="str">
        <f>[2]หน้าผ้า!B109</f>
        <v>ใบรับคำสั่งซื้อ</v>
      </c>
      <c r="C100" s="9" t="str">
        <f>[2]หน้าผ้า!E109</f>
        <v>บจก.ซันฟีด</v>
      </c>
      <c r="D100" s="13">
        <f>[2]หน้าผ้า!F109</f>
        <v>953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+</v>
      </c>
      <c r="K100" s="9">
        <f>[2]หน้าผ้า!N109</f>
        <v>0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 xml:space="preserve">300กระสอบแบนเต็มใบ </v>
      </c>
      <c r="T100" s="12">
        <f>[2]หน้าผ้า!X109</f>
        <v>45946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5518.15</v>
      </c>
      <c r="AB100" s="8">
        <f>[2]หน้าผ้า!AR109</f>
        <v>5518.15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5518.15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45946</v>
      </c>
      <c r="AK100" s="3">
        <f>[2]หน้าผ้า!DQ109</f>
        <v>45942</v>
      </c>
      <c r="AL100" s="3">
        <f>[2]หน้าผ้า!DR109</f>
        <v>45935</v>
      </c>
      <c r="AM100" s="3">
        <f>[2]หน้าผ้า!DS109</f>
        <v>45943</v>
      </c>
      <c r="AN100" s="3">
        <f>[2]หน้าผ้า!DT109</f>
        <v>45944</v>
      </c>
      <c r="AO100" s="3">
        <f>[2]หน้าผ้า!DU109</f>
        <v>45945</v>
      </c>
      <c r="AP100" s="3">
        <f>[2]หน้าผ้า!DP109</f>
        <v>45941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ใบรับคำสั่งซื้อ</v>
      </c>
      <c r="C101" s="9" t="str">
        <f>[2]หน้าผ้า!E110</f>
        <v>บจก.ซันฟีด</v>
      </c>
      <c r="D101" s="13" t="str">
        <f>[2]หน้าผ้า!F110</f>
        <v>007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45947</v>
      </c>
      <c r="U101" s="11">
        <f>[2]หน้าผ้า!AA110</f>
        <v>2500</v>
      </c>
      <c r="V101" s="10">
        <f>[2]หน้าผ้า!AJ110</f>
        <v>0</v>
      </c>
      <c r="W101" s="10">
        <f>[2]หน้าผ้า!AL110</f>
        <v>2500</v>
      </c>
      <c r="X101" s="10">
        <f>[2]หน้าผ้า!AM110</f>
        <v>0</v>
      </c>
      <c r="Y101" s="10">
        <f>[2]หน้าผ้า!AN110</f>
        <v>2625</v>
      </c>
      <c r="Z101" s="9" t="str">
        <f>[2]หน้าผ้า!AO110</f>
        <v>WSWT2025800SM</v>
      </c>
      <c r="AA101" s="8">
        <f>[2]หน้าผ้า!AQ110</f>
        <v>2759.0749999999998</v>
      </c>
      <c r="AB101" s="8">
        <f>[2]หน้าผ้า!AR110</f>
        <v>2759.0749999999998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2759.0749999999998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45947</v>
      </c>
      <c r="AK101" s="3">
        <f>[2]หน้าผ้า!DQ110</f>
        <v>45943</v>
      </c>
      <c r="AL101" s="3">
        <f>[2]หน้าผ้า!DR110</f>
        <v>45936</v>
      </c>
      <c r="AM101" s="3">
        <f>[2]หน้าผ้า!DS110</f>
        <v>45944</v>
      </c>
      <c r="AN101" s="3">
        <f>[2]หน้าผ้า!DT110</f>
        <v>45945</v>
      </c>
      <c r="AO101" s="3">
        <f>[2]หน้าผ้า!DU110</f>
        <v>45946</v>
      </c>
      <c r="AP101" s="3">
        <f>[2]หน้าผ้า!DP110</f>
        <v>45942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45916</v>
      </c>
      <c r="B102" s="14" t="str">
        <f>[2]หน้าผ้า!B111</f>
        <v>ใบรับคำสั่งซื้อ</v>
      </c>
      <c r="C102" s="9" t="str">
        <f>[2]หน้าผ้า!E111</f>
        <v>บจก.ซันฟีด</v>
      </c>
      <c r="D102" s="13" t="str">
        <f>[2]หน้าผ้า!F111</f>
        <v>ขุนศึกเบอร์ 2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45947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5518.15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45947</v>
      </c>
      <c r="AK102" s="3">
        <f>[2]หน้าผ้า!DQ111</f>
        <v>45943</v>
      </c>
      <c r="AL102" s="3">
        <f>[2]หน้าผ้า!DR111</f>
        <v>45936</v>
      </c>
      <c r="AM102" s="3">
        <f>[2]หน้าผ้า!DS111</f>
        <v>45944</v>
      </c>
      <c r="AN102" s="3">
        <f>[2]หน้าผ้า!DT111</f>
        <v>45945</v>
      </c>
      <c r="AO102" s="3">
        <f>[2]หน้าผ้า!DU111</f>
        <v>45946</v>
      </c>
      <c r="AP102" s="3">
        <f>[2]หน้าผ้า!DP111</f>
        <v>45942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45911</v>
      </c>
      <c r="B103" s="14" t="str">
        <f>[2]หน้าผ้า!B112</f>
        <v>MK68-001105</v>
      </c>
      <c r="C103" s="9" t="str">
        <f>[2]หน้าผ้า!E112</f>
        <v>บจก.เอพีเอ็ม อะโกร</v>
      </c>
      <c r="D103" s="13" t="str">
        <f>[2]หน้าผ้า!F112</f>
        <v>ฟีล-กู๊ด พี6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>
        <f>[2]หน้าผ้า!X112</f>
        <v>45947</v>
      </c>
      <c r="U103" s="11">
        <f>[2]หน้าผ้า!AA112</f>
        <v>8000</v>
      </c>
      <c r="V103" s="10">
        <f>[2]หน้าผ้า!AJ112</f>
        <v>0</v>
      </c>
      <c r="W103" s="10">
        <f>[2]หน้าผ้า!AL112</f>
        <v>8000</v>
      </c>
      <c r="X103" s="10">
        <f>[2]หน้าผ้า!AM112</f>
        <v>0</v>
      </c>
      <c r="Y103" s="10">
        <f>[2]หน้าผ้า!AN112</f>
        <v>8400</v>
      </c>
      <c r="Z103" s="9" t="str">
        <f>[2]หน้าผ้า!AO112</f>
        <v>WSWT2025800SM</v>
      </c>
      <c r="AA103" s="8">
        <f>[2]หน้าผ้า!AQ112</f>
        <v>8829.0399999999991</v>
      </c>
      <c r="AB103" s="8">
        <f>[2]หน้าผ้า!AR112</f>
        <v>8829.0399999999991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8829.0399999999991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45947</v>
      </c>
      <c r="AK103" s="3">
        <f>[2]หน้าผ้า!DQ112</f>
        <v>45943</v>
      </c>
      <c r="AL103" s="3">
        <f>[2]หน้าผ้า!DR112</f>
        <v>45936</v>
      </c>
      <c r="AM103" s="3">
        <f>[2]หน้าผ้า!DS112</f>
        <v>45944</v>
      </c>
      <c r="AN103" s="3">
        <f>[2]หน้าผ้า!DT112</f>
        <v>45945</v>
      </c>
      <c r="AO103" s="3">
        <f>[2]หน้าผ้า!DU112</f>
        <v>45946</v>
      </c>
      <c r="AP103" s="3">
        <f>[2]หน้าผ้า!DP112</f>
        <v>45942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45916</v>
      </c>
      <c r="B104" s="14" t="str">
        <f>[2]หน้าผ้า!B113</f>
        <v>ใบรับคำสั่งซื้อ</v>
      </c>
      <c r="C104" s="9" t="str">
        <f>[2]หน้าผ้า!E113</f>
        <v>บจก.ซันฟีด</v>
      </c>
      <c r="D104" s="13" t="str">
        <f>[2]หน้าผ้า!F113</f>
        <v>ขุนศึกเบอร์ 1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45950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5518.15</v>
      </c>
      <c r="AB104" s="8">
        <f>[2]หน้าผ้า!AR113</f>
        <v>5518.15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5518.15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45950</v>
      </c>
      <c r="AK104" s="3">
        <f>[2]หน้าผ้า!DQ113</f>
        <v>45946</v>
      </c>
      <c r="AL104" s="3">
        <f>[2]หน้าผ้า!DR113</f>
        <v>45939</v>
      </c>
      <c r="AM104" s="3">
        <f>[2]หน้าผ้า!DS113</f>
        <v>45947</v>
      </c>
      <c r="AN104" s="3">
        <f>[2]หน้าผ้า!DT113</f>
        <v>45948</v>
      </c>
      <c r="AO104" s="3">
        <f>[2]หน้าผ้า!DU113</f>
        <v>45949</v>
      </c>
      <c r="AP104" s="3">
        <f>[2]หน้าผ้า!DP113</f>
        <v>45945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45916</v>
      </c>
      <c r="B105" s="14" t="str">
        <f>[2]หน้าผ้า!B114</f>
        <v>ใบรับคำสั่งซื้อ</v>
      </c>
      <c r="C105" s="9" t="str">
        <f>[2]หน้าผ้า!E114</f>
        <v>บจก.ซันฟีด</v>
      </c>
      <c r="D105" s="13" t="str">
        <f>[2]หน้าผ้า!F114</f>
        <v>ขุนศึกเบอร์ 2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45951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WSWT2025800SM</v>
      </c>
      <c r="AA105" s="8">
        <f>[2]หน้าผ้า!AQ114</f>
        <v>5518.15</v>
      </c>
      <c r="AB105" s="8">
        <f>[2]หน้าผ้า!AR114</f>
        <v>5518.15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5518.15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45951</v>
      </c>
      <c r="AK105" s="3">
        <f>[2]หน้าผ้า!DQ114</f>
        <v>45947</v>
      </c>
      <c r="AL105" s="3">
        <f>[2]หน้าผ้า!DR114</f>
        <v>45940</v>
      </c>
      <c r="AM105" s="3">
        <f>[2]หน้าผ้า!DS114</f>
        <v>45948</v>
      </c>
      <c r="AN105" s="3">
        <f>[2]หน้าผ้า!DT114</f>
        <v>45949</v>
      </c>
      <c r="AO105" s="3">
        <f>[2]หน้าผ้า!DU114</f>
        <v>45950</v>
      </c>
      <c r="AP105" s="3">
        <f>[2]หน้าผ้า!DP114</f>
        <v>45946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45916</v>
      </c>
      <c r="B106" s="14" t="str">
        <f>[2]หน้าผ้า!B115</f>
        <v>ใบรับคำสั่งซื้อ</v>
      </c>
      <c r="C106" s="9" t="str">
        <f>[2]หน้าผ้า!E115</f>
        <v>บจก.ซันฟีด</v>
      </c>
      <c r="D106" s="13">
        <f>[2]หน้าผ้า!F115</f>
        <v>956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+</v>
      </c>
      <c r="K106" s="9">
        <f>[2]หน้าผ้า!N115</f>
        <v>0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 xml:space="preserve">300กระสอบแบนเต็มใบ </v>
      </c>
      <c r="T106" s="12">
        <f>[2]หน้าผ้า!X115</f>
        <v>45951</v>
      </c>
      <c r="U106" s="11">
        <f>[2]หน้าผ้า!AA115</f>
        <v>2500</v>
      </c>
      <c r="V106" s="10">
        <f>[2]หน้าผ้า!AJ115</f>
        <v>0</v>
      </c>
      <c r="W106" s="10">
        <f>[2]หน้าผ้า!AL115</f>
        <v>2500</v>
      </c>
      <c r="X106" s="10">
        <f>[2]หน้าผ้า!AM115</f>
        <v>0</v>
      </c>
      <c r="Y106" s="10">
        <f>[2]หน้าผ้า!AN115</f>
        <v>2625</v>
      </c>
      <c r="Z106" s="9" t="str">
        <f>[2]หน้าผ้า!AO115</f>
        <v>WSWT2025800SM</v>
      </c>
      <c r="AA106" s="8">
        <f>[2]หน้าผ้า!AQ115</f>
        <v>2759.0749999999998</v>
      </c>
      <c r="AB106" s="8">
        <f>[2]หน้าผ้า!AR115</f>
        <v>2759.0749999999998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2759.0749999999998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45951</v>
      </c>
      <c r="AK106" s="3">
        <f>[2]หน้าผ้า!DQ115</f>
        <v>45947</v>
      </c>
      <c r="AL106" s="3">
        <f>[2]หน้าผ้า!DR115</f>
        <v>45940</v>
      </c>
      <c r="AM106" s="3">
        <f>[2]หน้าผ้า!DS115</f>
        <v>45948</v>
      </c>
      <c r="AN106" s="3">
        <f>[2]หน้าผ้า!DT115</f>
        <v>45949</v>
      </c>
      <c r="AO106" s="3">
        <f>[2]หน้าผ้า!DU115</f>
        <v>45950</v>
      </c>
      <c r="AP106" s="3">
        <f>[2]หน้าผ้า!DP115</f>
        <v>45946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45892</v>
      </c>
      <c r="B107" s="14" t="str">
        <f>[2]หน้าผ้า!B116</f>
        <v>MK68-001027</v>
      </c>
      <c r="C107" s="9" t="str">
        <f>[2]หน้าผ้า!E116</f>
        <v>บจก.เอสพีเอ็ม อาหารสัตว์</v>
      </c>
      <c r="D107" s="13" t="str">
        <f>[2]หน้าผ้า!F116</f>
        <v>นีโอ 05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ไม่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45951</v>
      </c>
      <c r="U107" s="11">
        <f>[2]หน้าผ้า!AA116</f>
        <v>6000</v>
      </c>
      <c r="V107" s="10">
        <f>[2]หน้าผ้า!AJ116</f>
        <v>0</v>
      </c>
      <c r="W107" s="10">
        <f>[2]หน้าผ้า!AL116</f>
        <v>6000</v>
      </c>
      <c r="X107" s="10">
        <f>[2]หน้าผ้า!AM116</f>
        <v>0</v>
      </c>
      <c r="Y107" s="10">
        <f>[2]หน้าผ้า!AN116</f>
        <v>6300</v>
      </c>
      <c r="Z107" s="9" t="str">
        <f>[2]หน้าผ้า!AO116</f>
        <v>WSWT2025800SM</v>
      </c>
      <c r="AA107" s="8">
        <f>[2]หน้าผ้า!AQ116</f>
        <v>6621.78</v>
      </c>
      <c r="AB107" s="8">
        <f>[2]หน้าผ้า!AR116</f>
        <v>6621.78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6621.78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45951</v>
      </c>
      <c r="AK107" s="3">
        <f>[2]หน้าผ้า!DQ116</f>
        <v>45947</v>
      </c>
      <c r="AL107" s="3">
        <f>[2]หน้าผ้า!DR116</f>
        <v>45940</v>
      </c>
      <c r="AM107" s="3">
        <f>[2]หน้าผ้า!DS116</f>
        <v>45948</v>
      </c>
      <c r="AN107" s="3">
        <f>[2]หน้าผ้า!DT116</f>
        <v>45949</v>
      </c>
      <c r="AO107" s="3">
        <f>[2]หน้าผ้า!DU116</f>
        <v>45950</v>
      </c>
      <c r="AP107" s="3">
        <f>[2]หน้าผ้า!DP116</f>
        <v>45946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ใบรับคำสั่งซื้อ</v>
      </c>
      <c r="C108" s="9" t="str">
        <f>[2]หน้าผ้า!E117</f>
        <v>บจก.ซันฟีด</v>
      </c>
      <c r="D108" s="13">
        <f>[2]หน้าผ้า!F117</f>
        <v>917</v>
      </c>
      <c r="E108" s="9">
        <f>[2]หน้าผ้า!G117</f>
        <v>20</v>
      </c>
      <c r="F108" s="9">
        <f>[2]หน้าผ้า!H117</f>
        <v>37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98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45952</v>
      </c>
      <c r="U108" s="11">
        <f>[2]หน้าผ้า!AA117</f>
        <v>2500</v>
      </c>
      <c r="V108" s="10">
        <f>[2]หน้าผ้า!AJ117</f>
        <v>0</v>
      </c>
      <c r="W108" s="10">
        <f>[2]หน้าผ้า!AL117</f>
        <v>2500</v>
      </c>
      <c r="X108" s="10">
        <f>[2]หน้าผ้า!AM117</f>
        <v>0</v>
      </c>
      <c r="Y108" s="10">
        <f>[2]หน้าผ้า!AN117</f>
        <v>2625</v>
      </c>
      <c r="Z108" s="9" t="str">
        <f>[2]หน้าผ้า!AO117</f>
        <v>WSWT2025800SM</v>
      </c>
      <c r="AA108" s="8">
        <f>[2]หน้าผ้า!AQ117</f>
        <v>2689.2250000000004</v>
      </c>
      <c r="AB108" s="8">
        <f>[2]หน้าผ้า!AR117</f>
        <v>2689.2250000000004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2689.2250000000004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45952</v>
      </c>
      <c r="AK108" s="3">
        <f>[2]หน้าผ้า!DQ117</f>
        <v>45948</v>
      </c>
      <c r="AL108" s="3">
        <f>[2]หน้าผ้า!DR117</f>
        <v>45941</v>
      </c>
      <c r="AM108" s="3">
        <f>[2]หน้าผ้า!DS117</f>
        <v>45949</v>
      </c>
      <c r="AN108" s="3">
        <f>[2]หน้าผ้า!DT117</f>
        <v>45950</v>
      </c>
      <c r="AO108" s="3">
        <f>[2]หน้าผ้า!DU117</f>
        <v>45951</v>
      </c>
      <c r="AP108" s="3">
        <f>[2]หน้าผ้า!DP117</f>
        <v>45947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45916</v>
      </c>
      <c r="B109" s="14" t="str">
        <f>[2]หน้าผ้า!B118</f>
        <v>ใบรับคำสั่งซื้อ</v>
      </c>
      <c r="C109" s="9" t="str">
        <f>[2]หน้าผ้า!E118</f>
        <v>บจก.ซันฟีด</v>
      </c>
      <c r="D109" s="13">
        <f>[2]หน้าผ้า!F118</f>
        <v>952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+</v>
      </c>
      <c r="K109" s="9">
        <f>[2]หน้าผ้า!N118</f>
        <v>0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>
        <f>[2]หน้าผ้า!X118</f>
        <v>45952</v>
      </c>
      <c r="U109" s="11">
        <f>[2]หน้าผ้า!AA118</f>
        <v>7500</v>
      </c>
      <c r="V109" s="10">
        <f>[2]หน้าผ้า!AJ118</f>
        <v>0</v>
      </c>
      <c r="W109" s="10">
        <f>[2]หน้าผ้า!AL118</f>
        <v>7500</v>
      </c>
      <c r="X109" s="10">
        <f>[2]หน้าผ้า!AM118</f>
        <v>0</v>
      </c>
      <c r="Y109" s="10">
        <f>[2]หน้าผ้า!AN118</f>
        <v>7875</v>
      </c>
      <c r="Z109" s="9" t="str">
        <f>[2]หน้าผ้า!AO118</f>
        <v>WSWT2025800SM</v>
      </c>
      <c r="AA109" s="8">
        <f>[2]หน้าผ้า!AQ118</f>
        <v>8277.2250000000004</v>
      </c>
      <c r="AB109" s="8">
        <f>[2]หน้าผ้า!AR118</f>
        <v>8277.2250000000004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8277.2250000000004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45952</v>
      </c>
      <c r="AK109" s="3">
        <f>[2]หน้าผ้า!DQ118</f>
        <v>45948</v>
      </c>
      <c r="AL109" s="3">
        <f>[2]หน้าผ้า!DR118</f>
        <v>45941</v>
      </c>
      <c r="AM109" s="3">
        <f>[2]หน้าผ้า!DS118</f>
        <v>45949</v>
      </c>
      <c r="AN109" s="3">
        <f>[2]หน้าผ้า!DT118</f>
        <v>45950</v>
      </c>
      <c r="AO109" s="3">
        <f>[2]หน้าผ้า!DU118</f>
        <v>45951</v>
      </c>
      <c r="AP109" s="3">
        <f>[2]หน้าผ้า!DP118</f>
        <v>45947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45916</v>
      </c>
      <c r="B110" s="14" t="str">
        <f>[2]หน้าผ้า!B119</f>
        <v>ใบรับคำสั่งซื้อ</v>
      </c>
      <c r="C110" s="9" t="str">
        <f>[2]หน้าผ้า!E119</f>
        <v>บจก.ซันฟีด</v>
      </c>
      <c r="D110" s="13" t="str">
        <f>[2]หน้าผ้า!F119</f>
        <v>007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45954</v>
      </c>
      <c r="U110" s="11">
        <f>[2]หน้าผ้า!AA119</f>
        <v>2500</v>
      </c>
      <c r="V110" s="10">
        <f>[2]หน้าผ้า!AJ119</f>
        <v>0</v>
      </c>
      <c r="W110" s="10">
        <f>[2]หน้าผ้า!AL119</f>
        <v>2500</v>
      </c>
      <c r="X110" s="10">
        <f>[2]หน้าผ้า!AM119</f>
        <v>0</v>
      </c>
      <c r="Y110" s="10">
        <f>[2]หน้าผ้า!AN119</f>
        <v>2625</v>
      </c>
      <c r="Z110" s="9" t="str">
        <f>[2]หน้าผ้า!AO119</f>
        <v>WSWT2025800SM</v>
      </c>
      <c r="AA110" s="8">
        <f>[2]หน้าผ้า!AQ119</f>
        <v>2759.0749999999998</v>
      </c>
      <c r="AB110" s="8">
        <f>[2]หน้าผ้า!AR119</f>
        <v>2759.0749999999998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2759.0749999999998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45954</v>
      </c>
      <c r="AK110" s="3">
        <f>[2]หน้าผ้า!DQ119</f>
        <v>45950</v>
      </c>
      <c r="AL110" s="3">
        <f>[2]หน้าผ้า!DR119</f>
        <v>45943</v>
      </c>
      <c r="AM110" s="3">
        <f>[2]หน้าผ้า!DS119</f>
        <v>45951</v>
      </c>
      <c r="AN110" s="3">
        <f>[2]หน้าผ้า!DT119</f>
        <v>45952</v>
      </c>
      <c r="AO110" s="3">
        <f>[2]หน้าผ้า!DU119</f>
        <v>45953</v>
      </c>
      <c r="AP110" s="3">
        <f>[2]หน้าผ้า!DP119</f>
        <v>45949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45916</v>
      </c>
      <c r="B111" s="14" t="str">
        <f>[2]หน้าผ้า!B120</f>
        <v>ใบรับคำสั่งซื้อ</v>
      </c>
      <c r="C111" s="9" t="str">
        <f>[2]หน้าผ้า!E120</f>
        <v>บจก.ซันฟีด</v>
      </c>
      <c r="D111" s="13" t="str">
        <f>[2]หน้าผ้า!F120</f>
        <v>ขุนศึกเบอร์ 1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45954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5518.15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45954</v>
      </c>
      <c r="AK111" s="3">
        <f>[2]หน้าผ้า!DQ120</f>
        <v>45950</v>
      </c>
      <c r="AL111" s="3">
        <f>[2]หน้าผ้า!DR120</f>
        <v>45943</v>
      </c>
      <c r="AM111" s="3">
        <f>[2]หน้าผ้า!DS120</f>
        <v>45951</v>
      </c>
      <c r="AN111" s="3">
        <f>[2]หน้าผ้า!DT120</f>
        <v>45952</v>
      </c>
      <c r="AO111" s="3">
        <f>[2]หน้าผ้า!DU120</f>
        <v>45953</v>
      </c>
      <c r="AP111" s="3">
        <f>[2]หน้าผ้า!DP120</f>
        <v>45949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45916</v>
      </c>
      <c r="B112" s="14" t="str">
        <f>[2]หน้าผ้า!B121</f>
        <v>ใบรับคำสั่งซื้อ</v>
      </c>
      <c r="C112" s="9" t="str">
        <f>[2]หน้าผ้า!E121</f>
        <v>บจก.ซันฟีด</v>
      </c>
      <c r="D112" s="13" t="str">
        <f>[2]หน้าผ้า!F121</f>
        <v>ขุนศึกเบอร์ 2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45957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5518.15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5518.15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45957</v>
      </c>
      <c r="AK112" s="3">
        <f>[2]หน้าผ้า!DQ121</f>
        <v>45953</v>
      </c>
      <c r="AL112" s="3">
        <f>[2]หน้าผ้า!DR121</f>
        <v>45946</v>
      </c>
      <c r="AM112" s="3">
        <f>[2]หน้าผ้า!DS121</f>
        <v>45954</v>
      </c>
      <c r="AN112" s="3">
        <f>[2]หน้าผ้า!DT121</f>
        <v>45955</v>
      </c>
      <c r="AO112" s="3">
        <f>[2]หน้าผ้า!DU121</f>
        <v>45956</v>
      </c>
      <c r="AP112" s="3">
        <f>[2]หน้าผ้า!DP121</f>
        <v>45952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45916</v>
      </c>
      <c r="B113" s="14" t="str">
        <f>[2]หน้าผ้า!B122</f>
        <v>ใบรับคำสั่งซื้อ</v>
      </c>
      <c r="C113" s="9" t="str">
        <f>[2]หน้าผ้า!E122</f>
        <v>บจก.ซันฟีด</v>
      </c>
      <c r="D113" s="13">
        <f>[2]หน้าผ้า!F122</f>
        <v>952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45958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5518.15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5518.15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45958</v>
      </c>
      <c r="AK113" s="3">
        <f>[2]หน้าผ้า!DQ122</f>
        <v>45954</v>
      </c>
      <c r="AL113" s="3">
        <f>[2]หน้าผ้า!DR122</f>
        <v>45947</v>
      </c>
      <c r="AM113" s="3">
        <f>[2]หน้าผ้า!DS122</f>
        <v>45955</v>
      </c>
      <c r="AN113" s="3">
        <f>[2]หน้าผ้า!DT122</f>
        <v>45956</v>
      </c>
      <c r="AO113" s="3">
        <f>[2]หน้าผ้า!DU122</f>
        <v>45957</v>
      </c>
      <c r="AP113" s="3">
        <f>[2]หน้าผ้า!DP122</f>
        <v>45953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45909</v>
      </c>
      <c r="B114" s="14" t="str">
        <f>[2]หน้าผ้า!B123</f>
        <v>MK68-001093</v>
      </c>
      <c r="C114" s="9" t="str">
        <f>[2]หน้าผ้า!E123</f>
        <v>บจก.เอสพีเอ็ม อาหารสัตว์</v>
      </c>
      <c r="D114" s="13" t="str">
        <f>[2]หน้าผ้า!F123</f>
        <v>เอส ฟาร์ม115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>
        <f>[2]หน้าผ้า!X123</f>
        <v>45958</v>
      </c>
      <c r="U114" s="11">
        <f>[2]หน้าผ้า!AA123</f>
        <v>6000</v>
      </c>
      <c r="V114" s="10">
        <f>[2]หน้าผ้า!AJ123</f>
        <v>0</v>
      </c>
      <c r="W114" s="10">
        <f>[2]หน้าผ้า!AL123</f>
        <v>6000</v>
      </c>
      <c r="X114" s="10">
        <f>[2]หน้าผ้า!AM123</f>
        <v>0</v>
      </c>
      <c r="Y114" s="10">
        <f>[2]หน้าผ้า!AN123</f>
        <v>6300</v>
      </c>
      <c r="Z114" s="9" t="str">
        <f>[2]หน้าผ้า!AO123</f>
        <v>WSWT2025800SM</v>
      </c>
      <c r="AA114" s="8">
        <f>[2]หน้าผ้า!AQ123</f>
        <v>6621.78</v>
      </c>
      <c r="AB114" s="8">
        <f>[2]หน้าผ้า!AR123</f>
        <v>6621.78</v>
      </c>
      <c r="AC114" s="8">
        <f>[2]หน้าผ้า!AS123</f>
        <v>0</v>
      </c>
      <c r="AD114" s="8">
        <f>[2]หน้าผ้า!AT123</f>
        <v>6621.78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45958</v>
      </c>
      <c r="AK114" s="3">
        <f>[2]หน้าผ้า!DQ123</f>
        <v>45954</v>
      </c>
      <c r="AL114" s="3">
        <f>[2]หน้าผ้า!DR123</f>
        <v>45947</v>
      </c>
      <c r="AM114" s="3">
        <f>[2]หน้าผ้า!DS123</f>
        <v>45955</v>
      </c>
      <c r="AN114" s="3">
        <f>[2]หน้าผ้า!DT123</f>
        <v>45956</v>
      </c>
      <c r="AO114" s="3">
        <f>[2]หน้าผ้า!DU123</f>
        <v>45957</v>
      </c>
      <c r="AP114" s="3">
        <f>[2]หน้าผ้า!DP123</f>
        <v>45953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 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45916</v>
      </c>
      <c r="B115" s="14" t="str">
        <f>[2]หน้าผ้า!B124</f>
        <v>ใบรับคำสั่งซื้อ</v>
      </c>
      <c r="C115" s="9" t="str">
        <f>[2]หน้าผ้า!E124</f>
        <v>บจก.ซันฟีด</v>
      </c>
      <c r="D115" s="13">
        <f>[2]หน้าผ้า!F124</f>
        <v>953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+</v>
      </c>
      <c r="K115" s="9">
        <f>[2]หน้าผ้า!N124</f>
        <v>0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>
        <f>[2]หน้าผ้า!X124</f>
        <v>45959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5518.15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5518.15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45959</v>
      </c>
      <c r="AK115" s="3">
        <f>[2]หน้าผ้า!DQ124</f>
        <v>45955</v>
      </c>
      <c r="AL115" s="3">
        <f>[2]หน้าผ้า!DR124</f>
        <v>45948</v>
      </c>
      <c r="AM115" s="3">
        <f>[2]หน้าผ้า!DS124</f>
        <v>45956</v>
      </c>
      <c r="AN115" s="3">
        <f>[2]หน้าผ้า!DT124</f>
        <v>45957</v>
      </c>
      <c r="AO115" s="3">
        <f>[2]หน้าผ้า!DU124</f>
        <v>45958</v>
      </c>
      <c r="AP115" s="3">
        <f>[2]หน้าผ้า!DP124</f>
        <v>45954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45916</v>
      </c>
      <c r="B116" s="14" t="str">
        <f>[2]หน้าผ้า!B125</f>
        <v>ใบรับคำสั่งซื้อ</v>
      </c>
      <c r="C116" s="9" t="str">
        <f>[2]หน้าผ้า!E125</f>
        <v>บจก.ซันฟีด</v>
      </c>
      <c r="D116" s="13" t="str">
        <f>[2]หน้าผ้า!F125</f>
        <v>ขุนศึกเบอร์ 1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+</v>
      </c>
      <c r="K116" s="9">
        <f>[2]หน้าผ้า!N125</f>
        <v>0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45960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5518.15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5518.15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45960</v>
      </c>
      <c r="AK116" s="3">
        <f>[2]หน้าผ้า!DQ125</f>
        <v>45956</v>
      </c>
      <c r="AL116" s="3">
        <f>[2]หน้าผ้า!DR125</f>
        <v>45949</v>
      </c>
      <c r="AM116" s="3">
        <f>[2]หน้าผ้า!DS125</f>
        <v>45957</v>
      </c>
      <c r="AN116" s="3">
        <f>[2]หน้าผ้า!DT125</f>
        <v>45958</v>
      </c>
      <c r="AO116" s="3">
        <f>[2]หน้าผ้า!DU125</f>
        <v>45959</v>
      </c>
      <c r="AP116" s="3">
        <f>[2]หน้าผ้า!DP125</f>
        <v>45955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45916</v>
      </c>
      <c r="B117" s="14" t="str">
        <f>[2]หน้าผ้า!B126</f>
        <v>ใบรับคำสั่งซื้อ</v>
      </c>
      <c r="C117" s="9" t="str">
        <f>[2]หน้าผ้า!E126</f>
        <v>บจก.ซันฟีด</v>
      </c>
      <c r="D117" s="13" t="str">
        <f>[2]หน้าผ้า!F126</f>
        <v>007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+</v>
      </c>
      <c r="K117" s="9">
        <f>[2]หน้าผ้า!N126</f>
        <v>0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 xml:space="preserve">300กระสอบแบนเต็มใบ </v>
      </c>
      <c r="T117" s="12">
        <f>[2]หน้าผ้า!X126</f>
        <v>45961</v>
      </c>
      <c r="U117" s="11">
        <f>[2]หน้าผ้า!AA126</f>
        <v>2500</v>
      </c>
      <c r="V117" s="10">
        <f>[2]หน้าผ้า!AJ126</f>
        <v>0</v>
      </c>
      <c r="W117" s="10">
        <f>[2]หน้าผ้า!AL126</f>
        <v>2500</v>
      </c>
      <c r="X117" s="10">
        <f>[2]หน้าผ้า!AM126</f>
        <v>0</v>
      </c>
      <c r="Y117" s="10">
        <f>[2]หน้าผ้า!AN126</f>
        <v>2625</v>
      </c>
      <c r="Z117" s="9" t="str">
        <f>[2]หน้าผ้า!AO126</f>
        <v>WSWT2025800SM</v>
      </c>
      <c r="AA117" s="8">
        <f>[2]หน้าผ้า!AQ126</f>
        <v>2759.0749999999998</v>
      </c>
      <c r="AB117" s="8">
        <f>[2]หน้าผ้า!AR126</f>
        <v>2759.0749999999998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2759.0749999999998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45961</v>
      </c>
      <c r="AK117" s="3">
        <f>[2]หน้าผ้า!DQ126</f>
        <v>45957</v>
      </c>
      <c r="AL117" s="3">
        <f>[2]หน้าผ้า!DR126</f>
        <v>45950</v>
      </c>
      <c r="AM117" s="3">
        <f>[2]หน้าผ้า!DS126</f>
        <v>45958</v>
      </c>
      <c r="AN117" s="3">
        <f>[2]หน้าผ้า!DT126</f>
        <v>45959</v>
      </c>
      <c r="AO117" s="3">
        <f>[2]หน้าผ้า!DU126</f>
        <v>45960</v>
      </c>
      <c r="AP117" s="3">
        <f>[2]หน้าผ้า!DP126</f>
        <v>45956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45916</v>
      </c>
      <c r="B118" s="14" t="str">
        <f>[2]หน้าผ้า!B127</f>
        <v>ใบรับคำสั่งซื้อ</v>
      </c>
      <c r="C118" s="9" t="str">
        <f>[2]หน้าผ้า!E127</f>
        <v>บจก.ซันฟีด</v>
      </c>
      <c r="D118" s="13">
        <f>[2]หน้าผ้า!F127</f>
        <v>917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98</v>
      </c>
      <c r="J118" s="9" t="str">
        <f>[2]หน้าผ้า!M127</f>
        <v>+</v>
      </c>
      <c r="K118" s="9">
        <f>[2]หน้าผ้า!N127</f>
        <v>0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 xml:space="preserve">300กระสอบแบนเต็มใบ </v>
      </c>
      <c r="T118" s="12">
        <f>[2]หน้าผ้า!X127</f>
        <v>45961</v>
      </c>
      <c r="U118" s="11">
        <f>[2]หน้าผ้า!AA127</f>
        <v>2500</v>
      </c>
      <c r="V118" s="10">
        <f>[2]หน้าผ้า!AJ127</f>
        <v>0</v>
      </c>
      <c r="W118" s="10">
        <f>[2]หน้าผ้า!AL127</f>
        <v>2500</v>
      </c>
      <c r="X118" s="10">
        <f>[2]หน้าผ้า!AM127</f>
        <v>0</v>
      </c>
      <c r="Y118" s="10">
        <f>[2]หน้าผ้า!AN127</f>
        <v>2625</v>
      </c>
      <c r="Z118" s="9" t="str">
        <f>[2]หน้าผ้า!AO127</f>
        <v>WSWT2025800SM</v>
      </c>
      <c r="AA118" s="8">
        <f>[2]หน้าผ้า!AQ127</f>
        <v>2689.2250000000004</v>
      </c>
      <c r="AB118" s="8">
        <f>[2]หน้าผ้า!AR127</f>
        <v>2689.2250000000004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2689.2250000000004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45961</v>
      </c>
      <c r="AK118" s="3">
        <f>[2]หน้าผ้า!DQ127</f>
        <v>45957</v>
      </c>
      <c r="AL118" s="3">
        <f>[2]หน้าผ้า!DR127</f>
        <v>45950</v>
      </c>
      <c r="AM118" s="3">
        <f>[2]หน้าผ้า!DS127</f>
        <v>45958</v>
      </c>
      <c r="AN118" s="3">
        <f>[2]หน้าผ้า!DT127</f>
        <v>45959</v>
      </c>
      <c r="AO118" s="3">
        <f>[2]หน้าผ้า!DU127</f>
        <v>45960</v>
      </c>
      <c r="AP118" s="3">
        <f>[2]หน้าผ้า!DP127</f>
        <v>45956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45916</v>
      </c>
      <c r="B119" s="14" t="str">
        <f>[2]หน้าผ้า!B128</f>
        <v>ใบรับคำสั่งซื้อ</v>
      </c>
      <c r="C119" s="9" t="str">
        <f>[2]หน้าผ้า!E128</f>
        <v>บจก.ซันฟีด</v>
      </c>
      <c r="D119" s="13">
        <f>[2]หน้าผ้า!F128</f>
        <v>952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+</v>
      </c>
      <c r="K119" s="9">
        <f>[2]หน้าผ้า!N128</f>
        <v>0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45961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0</v>
      </c>
      <c r="Y119" s="10">
        <f>[2]หน้าผ้า!AN128</f>
        <v>5250</v>
      </c>
      <c r="Z119" s="9" t="str">
        <f>[2]หน้าผ้า!AO128</f>
        <v>WSWT2025800SM</v>
      </c>
      <c r="AA119" s="8">
        <f>[2]หน้าผ้า!AQ128</f>
        <v>5518.15</v>
      </c>
      <c r="AB119" s="8">
        <f>[2]หน้าผ้า!AR128</f>
        <v>5518.15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5518.15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45961</v>
      </c>
      <c r="AK119" s="3">
        <f>[2]หน้าผ้า!DQ128</f>
        <v>45957</v>
      </c>
      <c r="AL119" s="3">
        <f>[2]หน้าผ้า!DR128</f>
        <v>45950</v>
      </c>
      <c r="AM119" s="3">
        <f>[2]หน้าผ้า!DS128</f>
        <v>45958</v>
      </c>
      <c r="AN119" s="3">
        <f>[2]หน้าผ้า!DT128</f>
        <v>45959</v>
      </c>
      <c r="AO119" s="3">
        <f>[2]หน้าผ้า!DU128</f>
        <v>45960</v>
      </c>
      <c r="AP119" s="3">
        <f>[2]หน้าผ้า!DP128</f>
        <v>45956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45911</v>
      </c>
      <c r="B120" s="14" t="str">
        <f>[2]หน้าผ้า!B129</f>
        <v>MK68-001106</v>
      </c>
      <c r="C120" s="9" t="str">
        <f>[2]หน้าผ้า!E129</f>
        <v>บจก.เอพีเอ็ม อะโกร</v>
      </c>
      <c r="D120" s="13" t="str">
        <f>[2]หน้าผ้า!F129</f>
        <v>วี-ฟีด วี 06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>
        <f>[2]หน้าผ้า!X129</f>
        <v>45961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3310.89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3310.89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45961</v>
      </c>
      <c r="AK120" s="3">
        <f>[2]หน้าผ้า!DQ129</f>
        <v>45957</v>
      </c>
      <c r="AL120" s="3">
        <f>[2]หน้าผ้า!DR129</f>
        <v>45950</v>
      </c>
      <c r="AM120" s="3">
        <f>[2]หน้าผ้า!DS129</f>
        <v>45958</v>
      </c>
      <c r="AN120" s="3">
        <f>[2]หน้าผ้า!DT129</f>
        <v>45959</v>
      </c>
      <c r="AO120" s="3">
        <f>[2]หน้าผ้า!DU129</f>
        <v>45960</v>
      </c>
      <c r="AP120" s="3">
        <f>[2]หน้าผ้า!DP129</f>
        <v>45956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45911</v>
      </c>
      <c r="B121" s="14" t="str">
        <f>[2]หน้าผ้า!B130</f>
        <v>MK68-001104</v>
      </c>
      <c r="C121" s="9" t="str">
        <f>[2]หน้าผ้า!E130</f>
        <v>บจก.เอพีเอ็ม อะโกร</v>
      </c>
      <c r="D121" s="13" t="str">
        <f>[2]หน้าผ้า!F130</f>
        <v>U-FEED U4(เอส)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>
        <f>[2]หน้าผ้า!X130</f>
        <v>45961</v>
      </c>
      <c r="U121" s="11">
        <f>[2]หน้าผ้า!AA130</f>
        <v>4000</v>
      </c>
      <c r="V121" s="10">
        <f>[2]หน้าผ้า!AJ130</f>
        <v>0</v>
      </c>
      <c r="W121" s="10">
        <f>[2]หน้าผ้า!AL130</f>
        <v>4000</v>
      </c>
      <c r="X121" s="10">
        <f>[2]หน้าผ้า!AM130</f>
        <v>0</v>
      </c>
      <c r="Y121" s="10">
        <f>[2]หน้าผ้า!AN130</f>
        <v>4200</v>
      </c>
      <c r="Z121" s="9" t="str">
        <f>[2]หน้าผ้า!AO130</f>
        <v>WSWT2025800SM</v>
      </c>
      <c r="AA121" s="8">
        <f>[2]หน้าผ้า!AQ130</f>
        <v>4414.5199999999995</v>
      </c>
      <c r="AB121" s="8">
        <f>[2]หน้าผ้า!AR130</f>
        <v>4414.5199999999995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4414.5199999999995</v>
      </c>
      <c r="AF121" s="8">
        <f>[2]หน้าผ้า!AI130</f>
        <v>0</v>
      </c>
      <c r="AG121" s="1" t="str">
        <f>[3]หน้าผ้า!DC133</f>
        <v>รอแบบ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45961</v>
      </c>
      <c r="AK121" s="3">
        <f>[2]หน้าผ้า!DQ130</f>
        <v>45957</v>
      </c>
      <c r="AL121" s="3">
        <f>[2]หน้าผ้า!DR130</f>
        <v>45950</v>
      </c>
      <c r="AM121" s="3">
        <f>[2]หน้าผ้า!DS130</f>
        <v>45958</v>
      </c>
      <c r="AN121" s="3">
        <f>[2]หน้าผ้า!DT130</f>
        <v>45959</v>
      </c>
      <c r="AO121" s="3">
        <f>[2]หน้าผ้า!DU130</f>
        <v>45960</v>
      </c>
      <c r="AP121" s="3">
        <f>[2]หน้าผ้า!DP130</f>
        <v>45956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45909</v>
      </c>
      <c r="B122" s="14" t="str">
        <f>[2]หน้าผ้า!B131</f>
        <v>MK68-001092</v>
      </c>
      <c r="C122" s="9" t="str">
        <f>[2]หน้าผ้า!E131</f>
        <v>บจก.เอพีเอ็ม อะโกร</v>
      </c>
      <c r="D122" s="13" t="str">
        <f>[2]หน้าผ้า!F131</f>
        <v>APM915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>
        <f>[2]หน้าผ้า!X131</f>
        <v>45961</v>
      </c>
      <c r="U122" s="11">
        <f>[2]หน้าผ้า!AA131</f>
        <v>3000</v>
      </c>
      <c r="V122" s="10">
        <f>[2]หน้าผ้า!AJ131</f>
        <v>0</v>
      </c>
      <c r="W122" s="10">
        <f>[2]หน้าผ้า!AL131</f>
        <v>3000</v>
      </c>
      <c r="X122" s="10">
        <f>[2]หน้าผ้า!AM131</f>
        <v>0</v>
      </c>
      <c r="Y122" s="10">
        <f>[2]หน้าผ้า!AN131</f>
        <v>3150</v>
      </c>
      <c r="Z122" s="9" t="str">
        <f>[2]หน้าผ้า!AO131</f>
        <v>WSWT2025800SM</v>
      </c>
      <c r="AA122" s="8">
        <f>[2]หน้าผ้า!AQ131</f>
        <v>3310.89</v>
      </c>
      <c r="AB122" s="8">
        <f>[2]หน้าผ้า!AR131</f>
        <v>3310.89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3310.89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45961</v>
      </c>
      <c r="AK122" s="3">
        <f>[2]หน้าผ้า!DQ131</f>
        <v>45957</v>
      </c>
      <c r="AL122" s="3">
        <f>[2]หน้าผ้า!DR131</f>
        <v>45950</v>
      </c>
      <c r="AM122" s="3">
        <f>[2]หน้าผ้า!DS131</f>
        <v>45958</v>
      </c>
      <c r="AN122" s="3">
        <f>[2]หน้าผ้า!DT131</f>
        <v>45959</v>
      </c>
      <c r="AO122" s="3">
        <f>[2]หน้าผ้า!DU131</f>
        <v>45960</v>
      </c>
      <c r="AP122" s="3">
        <f>[2]หน้าผ้า!DP131</f>
        <v>45956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 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45909</v>
      </c>
      <c r="B123" s="14" t="str">
        <f>[2]หน้าผ้า!B132</f>
        <v>MK68-001091</v>
      </c>
      <c r="C123" s="9" t="str">
        <f>[2]หน้าผ้า!E132</f>
        <v>บจก.เอพีเอ็ม อะโกร</v>
      </c>
      <c r="D123" s="13" t="str">
        <f>[2]หน้าผ้า!F132</f>
        <v>ยู-ฟีด บี1</v>
      </c>
      <c r="E123" s="9">
        <f>[2]หน้าผ้า!G132</f>
        <v>20</v>
      </c>
      <c r="F123" s="9">
        <f>[2]หน้าผ้า!H132</f>
        <v>40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108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>
        <f>[2]หน้าผ้า!X132</f>
        <v>45961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0</v>
      </c>
      <c r="Y123" s="10">
        <f>[2]หน้าผ้า!AN132</f>
        <v>3150</v>
      </c>
      <c r="Z123" s="9" t="str">
        <f>[2]หน้าผ้า!AO132</f>
        <v>WSWT2025800SM</v>
      </c>
      <c r="AA123" s="8">
        <f>[2]หน้าผ้า!AQ132</f>
        <v>3478.5300000000007</v>
      </c>
      <c r="AB123" s="8">
        <f>[2]หน้าผ้า!AR132</f>
        <v>3478.5300000000007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3478.5300000000007</v>
      </c>
      <c r="AF123" s="8">
        <f>[2]หน้าผ้า!AI132</f>
        <v>0</v>
      </c>
      <c r="AG123" s="1" t="str">
        <f>[3]หน้าผ้า!DC135</f>
        <v>รอตัด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45961</v>
      </c>
      <c r="AK123" s="3">
        <f>[2]หน้าผ้า!DQ132</f>
        <v>45957</v>
      </c>
      <c r="AL123" s="3">
        <f>[2]หน้าผ้า!DR132</f>
        <v>45950</v>
      </c>
      <c r="AM123" s="3">
        <f>[2]หน้าผ้า!DS132</f>
        <v>45958</v>
      </c>
      <c r="AN123" s="3">
        <f>[2]หน้าผ้า!DT132</f>
        <v>45959</v>
      </c>
      <c r="AO123" s="3">
        <f>[2]หน้าผ้า!DU132</f>
        <v>45960</v>
      </c>
      <c r="AP123" s="3">
        <f>[2]หน้าผ้า!DP132</f>
        <v>45956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 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 t="str">
        <f>[2]หน้าผ้า!C133</f>
        <v>ประมาณการ</v>
      </c>
      <c r="B124" s="14" t="str">
        <f>[2]หน้าผ้า!B133</f>
        <v>ประมาณการ</v>
      </c>
      <c r="C124" s="9" t="str">
        <f>[2]หน้าผ้า!E133</f>
        <v>บจก.ซันฟีด</v>
      </c>
      <c r="D124" s="13" t="str">
        <f>[2]หน้าผ้า!F133</f>
        <v>รอแบบ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 t="str">
        <f>[2]หน้าผ้า!X133</f>
        <v>รอแจ้ง</v>
      </c>
      <c r="U124" s="11">
        <f>[2]หน้าผ้า!AA133</f>
        <v>305000</v>
      </c>
      <c r="V124" s="10">
        <f>[2]หน้าผ้า!AJ133</f>
        <v>0</v>
      </c>
      <c r="W124" s="10">
        <f>[2]หน้าผ้า!AL133</f>
        <v>305000</v>
      </c>
      <c r="X124" s="10">
        <f>[2]หน้าผ้า!AM133</f>
        <v>0</v>
      </c>
      <c r="Y124" s="10">
        <f>[2]หน้าผ้า!AN133</f>
        <v>320250</v>
      </c>
      <c r="Z124" s="9" t="str">
        <f>[2]หน้าผ้า!AO133</f>
        <v>WSWT2025800SM</v>
      </c>
      <c r="AA124" s="8">
        <f>[2]หน้าผ้า!AQ133</f>
        <v>336607.14999999997</v>
      </c>
      <c r="AB124" s="8">
        <f>[2]หน้าผ้า!AR133</f>
        <v>52479</v>
      </c>
      <c r="AC124" s="8">
        <f>[2]หน้าผ้า!AS133</f>
        <v>284128.14999999997</v>
      </c>
      <c r="AD124" s="8">
        <f>[2]หน้าผ้า!AT133</f>
        <v>0</v>
      </c>
      <c r="AE124" s="8">
        <f>[2]หน้าผ้า!AU133</f>
        <v>336607.14999999997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21467.46022222222</v>
      </c>
    </row>
    <row r="125" spans="1:56" ht="27.75" customHeight="1" x14ac:dyDescent="0.45">
      <c r="A125" s="3">
        <f>[2]หน้าผ้า!C134</f>
        <v>45892</v>
      </c>
      <c r="B125" s="14" t="str">
        <f>[2]หน้าผ้า!B134</f>
        <v>MK68-001024</v>
      </c>
      <c r="C125" s="9" t="str">
        <f>[2]หน้าผ้า!E134</f>
        <v>บจก.อินเทคค์ โกลบอล</v>
      </c>
      <c r="D125" s="13" t="str">
        <f>[2]หน้าผ้า!F134</f>
        <v>เฟิร์สช้อย 913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640</v>
      </c>
      <c r="V125" s="10">
        <f>[2]หน้าผ้า!AJ134</f>
        <v>0</v>
      </c>
      <c r="W125" s="10">
        <f>[2]หน้าผ้า!AL134</f>
        <v>640</v>
      </c>
      <c r="X125" s="10">
        <f>[2]หน้าผ้า!AM134</f>
        <v>6000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สีผิดเบอร์280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45892</v>
      </c>
      <c r="B126" s="14" t="str">
        <f>[2]หน้าผ้า!B135</f>
        <v>MK68-001026</v>
      </c>
      <c r="C126" s="9" t="str">
        <f>[2]หน้าผ้า!E135</f>
        <v>บจก.อินเทคค์ โกลบอล</v>
      </c>
      <c r="D126" s="13" t="str">
        <f>[2]หน้าผ้า!F135</f>
        <v>เพอเฟคค์ 913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1840</v>
      </c>
      <c r="V126" s="10">
        <f>[2]หน้าผ้า!AJ135</f>
        <v>80</v>
      </c>
      <c r="W126" s="10">
        <f>[2]หน้าผ้า!AL135</f>
        <v>1760</v>
      </c>
      <c r="X126" s="10">
        <f>[2]หน้าผ้า!AM135</f>
        <v>10650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45887</v>
      </c>
      <c r="B127" s="14" t="str">
        <f>[2]หน้าผ้า!B136</f>
        <v>MK68-001007</v>
      </c>
      <c r="C127" s="9" t="str">
        <f>[2]หน้าผ้า!E136</f>
        <v>บจก.อินเทคค์ โกลบอล</v>
      </c>
      <c r="D127" s="13" t="str">
        <f>[2]หน้าผ้า!F136</f>
        <v>เพอเฟคค์ 916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 t="str">
        <f>[2]หน้าผ้า!X136</f>
        <v>รอแจ้ง</v>
      </c>
      <c r="U127" s="11">
        <f>[2]หน้าผ้า!AA136</f>
        <v>104</v>
      </c>
      <c r="V127" s="10">
        <f>[2]หน้าผ้า!AJ136</f>
        <v>0</v>
      </c>
      <c r="W127" s="10">
        <f>[2]หน้าผ้า!AL136</f>
        <v>104</v>
      </c>
      <c r="X127" s="10">
        <f>[2]หน้าผ้า!AM136</f>
        <v>11230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 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45896</v>
      </c>
      <c r="B128" s="14" t="str">
        <f>[2]หน้าผ้า!B137</f>
        <v>MK68-001039</v>
      </c>
      <c r="C128" s="9" t="str">
        <f>[2]หน้าผ้า!E137</f>
        <v>บจก.เอสพีเอ็ม อาหารสัตว์</v>
      </c>
      <c r="D128" s="13" t="str">
        <f>[2]หน้าผ้า!F137</f>
        <v>U-GOAT14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3000</v>
      </c>
      <c r="V128" s="10">
        <f>[2]หน้าผ้า!AJ137</f>
        <v>0</v>
      </c>
      <c r="W128" s="10">
        <f>[2]หน้าผ้า!AL137</f>
        <v>3000</v>
      </c>
      <c r="X128" s="10">
        <f>[2]หน้าผ้า!AM137</f>
        <v>0</v>
      </c>
      <c r="Y128" s="10">
        <f>[2]หน้าผ้า!AN137</f>
        <v>3150</v>
      </c>
      <c r="Z128" s="9" t="str">
        <f>[2]หน้าผ้า!AO137</f>
        <v>WSWT2025800SM</v>
      </c>
      <c r="AA128" s="8">
        <f>[2]หน้าผ้า!AQ137</f>
        <v>3310.89</v>
      </c>
      <c r="AB128" s="8">
        <f>[2]หน้าผ้า!AR137</f>
        <v>3310.89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3310.89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5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 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45796</v>
      </c>
      <c r="B129" s="14" t="str">
        <f>[2]หน้าผ้า!B138</f>
        <v>MK68-000675</v>
      </c>
      <c r="C129" s="9" t="str">
        <f>[2]หน้าผ้า!E138</f>
        <v>บจก.อินเทคค์ โกลบอล</v>
      </c>
      <c r="D129" s="13" t="str">
        <f>[2]หน้าผ้า!F138</f>
        <v>เพอเฟคค์ 914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240</v>
      </c>
      <c r="V129" s="10">
        <f>[2]หน้าผ้า!AJ138</f>
        <v>0</v>
      </c>
      <c r="W129" s="10">
        <f>[2]หน้าผ้า!AL138</f>
        <v>240</v>
      </c>
      <c r="X129" s="10">
        <f>[2]หน้าผ้า!AM138</f>
        <v>0</v>
      </c>
      <c r="Y129" s="10">
        <f>[2]หน้าผ้า!AN138</f>
        <v>252</v>
      </c>
      <c r="Z129" s="9" t="str">
        <f>[2]หน้าผ้า!AO138</f>
        <v>WSWT2025800SM</v>
      </c>
      <c r="AA129" s="8">
        <f>[2]หน้าผ้า!AQ138</f>
        <v>251.46</v>
      </c>
      <c r="AB129" s="8">
        <f>[2]หน้าผ้า!AR138</f>
        <v>251.46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251.46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 t="str">
        <f>[2]หน้าผ้า!AG138</f>
        <v>2/6---6/6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45876</v>
      </c>
      <c r="B130" s="14" t="str">
        <f>[2]หน้าผ้า!B139</f>
        <v>MK68-000983</v>
      </c>
      <c r="C130" s="9" t="str">
        <f>[2]หน้าผ้า!E139</f>
        <v>บจก.เอพีเอ็ม อะโกร</v>
      </c>
      <c r="D130" s="13" t="str">
        <f>[2]หน้าผ้า!F139</f>
        <v>ยูฟีด บี2</v>
      </c>
      <c r="E130" s="9">
        <f>[2]หน้าผ้า!G139</f>
        <v>20</v>
      </c>
      <c r="F130" s="9">
        <f>[2]หน้าผ้า!H139</f>
        <v>40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108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3000</v>
      </c>
      <c r="V130" s="10">
        <f>[2]หน้าผ้า!AJ139</f>
        <v>3075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45825</v>
      </c>
      <c r="B131" s="14" t="str">
        <f>[2]หน้าผ้า!B140</f>
        <v>MK68-000801</v>
      </c>
      <c r="C131" s="9" t="str">
        <f>[2]หน้าผ้า!E140</f>
        <v>บจก.อินเทคค์ โกลบอล</v>
      </c>
      <c r="D131" s="13" t="str">
        <f>[2]หน้าผ้า!F140</f>
        <v>สุบรรณ 111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จับจีบ3.5"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894</v>
      </c>
      <c r="V131" s="10">
        <f>[2]หน้าผ้า!AJ140</f>
        <v>525</v>
      </c>
      <c r="W131" s="10">
        <f>[2]หน้าผ้า!AL140</f>
        <v>369</v>
      </c>
      <c r="X131" s="10">
        <f>[2]หน้าผ้า!AM140</f>
        <v>6000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 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45796</v>
      </c>
      <c r="B132" s="14" t="str">
        <f>[2]หน้าผ้า!B141</f>
        <v>MK68-000673</v>
      </c>
      <c r="C132" s="9" t="str">
        <f>[2]หน้าผ้า!E141</f>
        <v>บจก.อินเทคค์ โกลบอล</v>
      </c>
      <c r="D132" s="13" t="str">
        <f>[2]หน้าผ้า!F141</f>
        <v>เพอเฟคค์ 902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302</v>
      </c>
      <c r="V132" s="10">
        <f>[2]หน้าผ้า!AJ141</f>
        <v>0</v>
      </c>
      <c r="W132" s="10">
        <f>[2]หน้าผ้า!AL141</f>
        <v>302</v>
      </c>
      <c r="X132" s="10">
        <f>[2]หน้าผ้า!AM141</f>
        <v>5300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45798</v>
      </c>
      <c r="B133" s="14" t="str">
        <f>[2]หน้าผ้า!B142</f>
        <v>MK68-000693</v>
      </c>
      <c r="C133" s="9" t="str">
        <f>[2]หน้าผ้า!E142</f>
        <v>บจก.เอพีเอ็ม อะโกร</v>
      </c>
      <c r="D133" s="13" t="str">
        <f>[2]หน้าผ้า!F142</f>
        <v>ฟีล กู๊ด พี07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รอแจ้ง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0</v>
      </c>
      <c r="Y133" s="10">
        <f>[2]หน้าผ้า!AN142</f>
        <v>5250</v>
      </c>
      <c r="Z133" s="9" t="str">
        <f>[2]หน้าผ้า!AO142</f>
        <v>WSWT2025800SM</v>
      </c>
      <c r="AA133" s="8">
        <f>[2]หน้าผ้า!AQ142</f>
        <v>5518.15</v>
      </c>
      <c r="AB133" s="8">
        <f>[2]หน้าผ้า!AR142</f>
        <v>5518.15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5518.15</v>
      </c>
      <c r="AF133" s="8">
        <f>[2]หน้าผ้า!AI142</f>
        <v>0</v>
      </c>
      <c r="AG133" s="1" t="str">
        <f>[3]หน้าผ้า!DC145</f>
        <v>รอตัด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45674</v>
      </c>
      <c r="B134" s="14" t="str">
        <f>[2]หน้าผ้า!B143</f>
        <v>MK68-000093</v>
      </c>
      <c r="C134" s="9" t="str">
        <f>[2]หน้าผ้า!E143</f>
        <v>บจก.อินเทคค์ โกลบอล</v>
      </c>
      <c r="D134" s="13" t="str">
        <f>[2]หน้าผ้า!F143</f>
        <v>เฟิร์สคลาส 902</v>
      </c>
      <c r="E134" s="9">
        <f>[2]หน้าผ้า!G143</f>
        <v>20</v>
      </c>
      <c r="F134" s="9">
        <f>[2]หน้าผ้า!H143</f>
        <v>35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97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จับจีบ4"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152</v>
      </c>
      <c r="V134" s="10">
        <f>[2]หน้าผ้า!AJ143</f>
        <v>0</v>
      </c>
      <c r="W134" s="10">
        <f>[2]หน้าผ้า!AL143</f>
        <v>152</v>
      </c>
      <c r="X134" s="10">
        <f>[2]หน้าผ้า!AM143</f>
        <v>6000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5987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 t="str">
        <f>[2]หน้าผ้า!AG143</f>
        <v>ลบสี 5040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45611</v>
      </c>
      <c r="B135" s="14" t="str">
        <f>[2]หน้าผ้า!B144</f>
        <v>MK67-001532</v>
      </c>
      <c r="C135" s="9" t="str">
        <f>[2]หน้าผ้า!E144</f>
        <v>บจก.อินเทคค์ โกลบอล</v>
      </c>
      <c r="D135" s="13" t="str">
        <f>[2]หน้าผ้า!F144</f>
        <v>เฟิร์สช้อย 903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117</v>
      </c>
      <c r="V135" s="10">
        <f>[2]หน้าผ้า!AJ144</f>
        <v>0</v>
      </c>
      <c r="W135" s="10">
        <f>[2]หน้าผ้า!AL144</f>
        <v>117</v>
      </c>
      <c r="X135" s="10">
        <f>[2]หน้าผ้า!AM144</f>
        <v>10065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45523</v>
      </c>
      <c r="B136" s="14" t="str">
        <f>[2]หน้าผ้า!B145</f>
        <v>MK67-001153</v>
      </c>
      <c r="C136" s="9" t="str">
        <f>[2]หน้าผ้า!E145</f>
        <v>บจก.อินเทคค์ โกลบอล</v>
      </c>
      <c r="D136" s="13" t="str">
        <f>[2]หน้าผ้า!F145</f>
        <v>สุบรรณ 777</v>
      </c>
      <c r="E136" s="9">
        <f>[2]หน้าผ้า!G145</f>
        <v>20</v>
      </c>
      <c r="F136" s="9">
        <f>[2]หน้าผ้า!H145</f>
        <v>36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มัด80 ใช้สายรัด</v>
      </c>
      <c r="T136" s="12" t="str">
        <f>[2]หน้าผ้า!X145</f>
        <v>รอแจ้ง</v>
      </c>
      <c r="U136" s="11">
        <f>[2]หน้าผ้า!AA145</f>
        <v>1260</v>
      </c>
      <c r="V136" s="10">
        <f>[2]หน้าผ้า!AJ145</f>
        <v>0</v>
      </c>
      <c r="W136" s="10">
        <f>[2]หน้าผ้า!AL145</f>
        <v>1260</v>
      </c>
      <c r="X136" s="10">
        <f>[2]หน้าผ้า!AM145</f>
        <v>11095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45523</v>
      </c>
      <c r="B137" s="14" t="str">
        <f>[2]หน้าผ้า!B146</f>
        <v>MK67-001153</v>
      </c>
      <c r="C137" s="9" t="str">
        <f>[2]หน้าผ้า!E146</f>
        <v>บจก.อินเทคค์ โกลบอล</v>
      </c>
      <c r="D137" s="13" t="str">
        <f>[2]หน้าผ้า!F146</f>
        <v>สุบรรณ 666</v>
      </c>
      <c r="E137" s="9">
        <f>[2]หน้าผ้า!G146</f>
        <v>20</v>
      </c>
      <c r="F137" s="9">
        <f>[2]หน้าผ้า!H146</f>
        <v>36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จับจีบ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มัด80 ใช้สายรัด</v>
      </c>
      <c r="T137" s="12" t="str">
        <f>[2]หน้าผ้า!X146</f>
        <v>รอแจ้ง</v>
      </c>
      <c r="U137" s="11">
        <f>[2]หน้าผ้า!AA146</f>
        <v>89</v>
      </c>
      <c r="V137" s="10">
        <f>[2]หน้าผ้า!AJ146</f>
        <v>0</v>
      </c>
      <c r="W137" s="10">
        <f>[2]หน้าผ้า!AL146</f>
        <v>89</v>
      </c>
      <c r="X137" s="10">
        <f>[2]หน้าผ้า!AM146</f>
        <v>11180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45741</v>
      </c>
      <c r="B138" s="14" t="str">
        <f>[2]หน้าผ้า!B147</f>
        <v>MK68-000452</v>
      </c>
      <c r="C138" s="9" t="str">
        <f>[2]หน้าผ้า!E147</f>
        <v>บจก.เอพีเอ็ม อะโกร</v>
      </c>
      <c r="D138" s="13" t="str">
        <f>[2]หน้าผ้า!F147</f>
        <v>วี-ฟีด วี 07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</v>
      </c>
      <c r="T138" s="12" t="str">
        <f>[2]หน้าผ้า!X147</f>
        <v>รอส่ง</v>
      </c>
      <c r="U138" s="11">
        <f>[2]หน้าผ้า!AA147</f>
        <v>4000</v>
      </c>
      <c r="V138" s="10">
        <f>[2]หน้าผ้า!AJ147</f>
        <v>3867</v>
      </c>
      <c r="W138" s="10">
        <f>[2]หน้าผ้า!AL147</f>
        <v>133</v>
      </c>
      <c r="X138" s="10">
        <f>[2]หน้าผ้า!AM147</f>
        <v>4200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รอส่ง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 t="str">
        <f>[2]หน้าผ้า!AG147</f>
        <v>มีลบสี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45720</v>
      </c>
      <c r="B139" s="14" t="str">
        <f>[2]หน้าผ้า!B148</f>
        <v>ใบรับคำสั่งซื้อ</v>
      </c>
      <c r="C139" s="9" t="str">
        <f>[2]หน้าผ้า!E148</f>
        <v>บจก.เอพีเอ็ม อะโกร</v>
      </c>
      <c r="D139" s="13" t="str">
        <f>[2]หน้าผ้า!F148</f>
        <v>นีโอ พี3(เอส)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 t="str">
        <f>[2]หน้าผ้า!X148</f>
        <v>รอส่ง</v>
      </c>
      <c r="U139" s="11">
        <f>[2]หน้าผ้า!AA148</f>
        <v>4000</v>
      </c>
      <c r="V139" s="10">
        <f>[2]หน้าผ้า!AJ148</f>
        <v>4010</v>
      </c>
      <c r="W139" s="10">
        <f>[2]หน้าผ้า!AL148</f>
        <v>0</v>
      </c>
      <c r="X139" s="10">
        <f>[2]หน้าผ้า!AM148</f>
        <v>4470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รอส่ง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45720</v>
      </c>
      <c r="B140" s="14" t="str">
        <f>[2]หน้าผ้า!B149</f>
        <v>ใบรับคำสั่งซื้อ</v>
      </c>
      <c r="C140" s="9" t="str">
        <f>[2]หน้าผ้า!E149</f>
        <v>บจก.เอพีเอ็ม อะโกร</v>
      </c>
      <c r="D140" s="13" t="str">
        <f>[2]หน้าผ้า!F149</f>
        <v>นีโอ พี4(เอส)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รอส่ง</v>
      </c>
      <c r="U140" s="11">
        <f>[2]หน้าผ้า!AA149</f>
        <v>3000</v>
      </c>
      <c r="V140" s="10">
        <f>[2]หน้าผ้า!AJ149</f>
        <v>3065</v>
      </c>
      <c r="W140" s="10">
        <f>[2]หน้าผ้า!AL149</f>
        <v>0</v>
      </c>
      <c r="X140" s="10">
        <f>[2]หน้าผ้า!AM149</f>
        <v>3300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รอส่ง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45541</v>
      </c>
      <c r="B141" s="14" t="str">
        <f>[2]หน้าผ้า!B150</f>
        <v>MK67-001236</v>
      </c>
      <c r="C141" s="9" t="str">
        <f>[2]หน้าผ้า!E150</f>
        <v>บจก.เอพีเอ็ม อะโกร</v>
      </c>
      <c r="D141" s="13" t="str">
        <f>[2]หน้าผ้า!F150</f>
        <v>ยูฟีด รวมไก่ วัว</v>
      </c>
      <c r="E141" s="9">
        <f>[2]หน้าผ้า!G150</f>
        <v>20</v>
      </c>
      <c r="F141" s="9">
        <f>[2]หน้าผ้า!H150</f>
        <v>40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108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รอส่ง</v>
      </c>
      <c r="U141" s="11">
        <f>[2]หน้าผ้า!AA150</f>
        <v>3000</v>
      </c>
      <c r="V141" s="10">
        <f>[2]หน้าผ้า!AJ150</f>
        <v>3318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ลูกค้าสั่งผิดเอาไปส่งเดือน10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รอส่ง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>
        <f>[2]หน้าผ้า!ED150</f>
        <v>0</v>
      </c>
      <c r="AY141" s="2" t="str">
        <f>[2]หน้าผ้า!AG150</f>
        <v>ลูกค้าต้องการเคลือบใส แต่เปิดมาเคลือบด้าน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45581</v>
      </c>
      <c r="B142" s="14" t="str">
        <f>[2]หน้าผ้า!B151</f>
        <v>MK67-001396</v>
      </c>
      <c r="C142" s="9" t="str">
        <f>[2]หน้าผ้า!E151</f>
        <v>บจก.เอพีเอ็ม อะโกร</v>
      </c>
      <c r="D142" s="13" t="str">
        <f>[2]หน้าผ้า!F151</f>
        <v>นีโอ พี4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รอส่ง</v>
      </c>
      <c r="U142" s="11">
        <f>[2]หน้าผ้า!AA151</f>
        <v>3000</v>
      </c>
      <c r="V142" s="10">
        <f>[2]หน้าผ้า!AJ151</f>
        <v>3194</v>
      </c>
      <c r="W142" s="10">
        <f>[2]หน้าผ้า!AL151</f>
        <v>0</v>
      </c>
      <c r="X142" s="10">
        <f>[2]หน้าผ้า!AM151</f>
        <v>5632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รอส่ง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20</v>
      </c>
      <c r="F143" s="9">
        <f>[2]หน้าผ้า!H152</f>
        <v>38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711723.52702000015</v>
      </c>
      <c r="AB143" s="8">
        <f>[2]หน้าผ้า!AR152</f>
        <v>296784.97702000005</v>
      </c>
      <c r="AC143" s="8">
        <f>[2]หน้าผ้า!AS152</f>
        <v>414938.55</v>
      </c>
      <c r="AD143" s="8">
        <f>[2]หน้าผ้า!AT152</f>
        <v>35929.617019999998</v>
      </c>
      <c r="AE143" s="8">
        <f>[2]หน้าผ้า!AU152</f>
        <v>675793.91000000015</v>
      </c>
      <c r="AF143" s="8" t="str">
        <f>[2]หน้าผ้า!AI152</f>
        <v>ระบุในSD</v>
      </c>
      <c r="AG143" s="1" t="str">
        <f>[3]หน้าผ้า!DC155</f>
        <v>ยังไม่ได้พิมพ์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ใบรับคำสั่งซื้อ</v>
      </c>
      <c r="C144" s="9" t="str">
        <f>[2]หน้าผ้า!E153</f>
        <v>บจก.ซันฟีด</v>
      </c>
      <c r="D144" s="13" t="str">
        <f>[2]หน้าผ้า!F153</f>
        <v>954 แอล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45926</v>
      </c>
      <c r="U144" s="11">
        <f>[2]หน้าผ้า!AA153</f>
        <v>2500</v>
      </c>
      <c r="V144" s="10">
        <f>[2]หน้าผ้า!AJ153</f>
        <v>0</v>
      </c>
      <c r="W144" s="10">
        <f>[2]หน้าผ้า!AL153</f>
        <v>2500</v>
      </c>
      <c r="X144" s="10">
        <f>[2]หน้าผ้า!AM153</f>
        <v>0</v>
      </c>
      <c r="Y144" s="10">
        <f>[2]หน้าผ้า!AN153</f>
        <v>2625</v>
      </c>
      <c r="Z144" s="9" t="str">
        <f>[2]หน้าผ้า!AO153</f>
        <v>WSWT2025850</v>
      </c>
      <c r="AA144" s="8">
        <f>[2]หน้าผ้า!AQ153</f>
        <v>2828.9250000000002</v>
      </c>
      <c r="AB144" s="8">
        <f>[2]หน้าผ้า!AR153</f>
        <v>2828.9250000000002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45926</v>
      </c>
      <c r="AK144" s="3">
        <f>[2]หน้าผ้า!DQ153</f>
        <v>0</v>
      </c>
      <c r="AL144" s="3">
        <f>[2]หน้าผ้า!DR153</f>
        <v>45917</v>
      </c>
      <c r="AM144" s="3">
        <f>[2]หน้าผ้า!DS153</f>
        <v>45924</v>
      </c>
      <c r="AN144" s="3">
        <f>[2]หน้าผ้า!DT153</f>
        <v>45925</v>
      </c>
      <c r="AO144" s="3">
        <f>[2]หน้าผ้า!DU153</f>
        <v>45925</v>
      </c>
      <c r="AP144" s="3">
        <f>[2]หน้าผ้า!DP153</f>
        <v>45921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>รอART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ใบรับคำสั่งซื้อ</v>
      </c>
      <c r="C145" s="9" t="str">
        <f>[2]หน้าผ้า!E154</f>
        <v>บจก.ซันฟีด</v>
      </c>
      <c r="D145" s="13" t="str">
        <f>[2]หน้าผ้า!F154</f>
        <v>952 เอส</v>
      </c>
      <c r="E145" s="9">
        <f>[2]หน้าผ้า!G154</f>
        <v>20</v>
      </c>
      <c r="F145" s="9">
        <f>[2]หน้าผ้า!H154</f>
        <v>39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84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45933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WSWT2025850</v>
      </c>
      <c r="AA145" s="8">
        <f>[2]หน้าผ้า!AQ154</f>
        <v>5657.85</v>
      </c>
      <c r="AB145" s="8">
        <f>[2]หน้าผ้า!AR154</f>
        <v>5657.85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45933</v>
      </c>
      <c r="AK145" s="3">
        <f>[2]หน้าผ้า!DQ154</f>
        <v>0</v>
      </c>
      <c r="AL145" s="3">
        <f>[2]หน้าผ้า!DR154</f>
        <v>45924</v>
      </c>
      <c r="AM145" s="3">
        <f>[2]หน้าผ้า!DS154</f>
        <v>45931</v>
      </c>
      <c r="AN145" s="3">
        <f>[2]หน้าผ้า!DT154</f>
        <v>45932</v>
      </c>
      <c r="AO145" s="3">
        <f>[2]หน้าผ้า!DU154</f>
        <v>45932</v>
      </c>
      <c r="AP145" s="3">
        <f>[2]หน้าผ้า!DP154</f>
        <v>45928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ใบรับคำสั่งซื้อ</v>
      </c>
      <c r="C146" s="9" t="str">
        <f>[2]หน้าผ้า!E155</f>
        <v>บจก.ซันฟีด</v>
      </c>
      <c r="D146" s="13">
        <f>[2]หน้าผ้า!F155</f>
        <v>21</v>
      </c>
      <c r="E146" s="9">
        <f>[2]หน้าผ้า!G155</f>
        <v>20</v>
      </c>
      <c r="F146" s="9">
        <f>[2]หน้าผ้า!H155</f>
        <v>39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45933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WSWT2025850</v>
      </c>
      <c r="AA146" s="8">
        <f>[2]หน้าผ้า!AQ155</f>
        <v>5657.85</v>
      </c>
      <c r="AB146" s="8">
        <f>[2]หน้าผ้า!AR155</f>
        <v>5657.85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45933</v>
      </c>
      <c r="AK146" s="3">
        <f>[2]หน้าผ้า!DQ155</f>
        <v>0</v>
      </c>
      <c r="AL146" s="3">
        <f>[2]หน้าผ้า!DR155</f>
        <v>45924</v>
      </c>
      <c r="AM146" s="3">
        <f>[2]หน้าผ้า!DS155</f>
        <v>45931</v>
      </c>
      <c r="AN146" s="3">
        <f>[2]หน้าผ้า!DT155</f>
        <v>45932</v>
      </c>
      <c r="AO146" s="3">
        <f>[2]หน้าผ้า!DU155</f>
        <v>45932</v>
      </c>
      <c r="AP146" s="3">
        <f>[2]หน้าผ้า!DP155</f>
        <v>45928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>รอART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ใบรับคำสั่งซื้อ</v>
      </c>
      <c r="C147" s="9" t="str">
        <f>[2]หน้าผ้า!E156</f>
        <v>บจก.ซันฟีด</v>
      </c>
      <c r="D147" s="13" t="str">
        <f>[2]หน้าผ้า!F156</f>
        <v>915 เอ็ม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45937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WSWT2025850</v>
      </c>
      <c r="AA147" s="8">
        <f>[2]หน้าผ้า!AQ156</f>
        <v>5657.85</v>
      </c>
      <c r="AB147" s="8">
        <f>[2]หน้าผ้า!AR156</f>
        <v>5657.85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45937</v>
      </c>
      <c r="AK147" s="3">
        <f>[2]หน้าผ้า!DQ156</f>
        <v>0</v>
      </c>
      <c r="AL147" s="3">
        <f>[2]หน้าผ้า!DR156</f>
        <v>45928</v>
      </c>
      <c r="AM147" s="3">
        <f>[2]หน้าผ้า!DS156</f>
        <v>45935</v>
      </c>
      <c r="AN147" s="3">
        <f>[2]หน้าผ้า!DT156</f>
        <v>45936</v>
      </c>
      <c r="AO147" s="3">
        <f>[2]หน้าผ้า!DU156</f>
        <v>45936</v>
      </c>
      <c r="AP147" s="3">
        <f>[2]หน้าผ้า!DP156</f>
        <v>45932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>รอART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ใบรับคำสั่งซื้อ</v>
      </c>
      <c r="C148" s="9" t="str">
        <f>[2]หน้าผ้า!E157</f>
        <v>บจก.ซันฟีด</v>
      </c>
      <c r="D148" s="13" t="str">
        <f>[2]หน้าผ้า!F157</f>
        <v>915 พี</v>
      </c>
      <c r="E148" s="9">
        <f>[2]หน้าผ้า!G157</f>
        <v>20</v>
      </c>
      <c r="F148" s="9">
        <f>[2]หน้าผ้า!H157</f>
        <v>39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84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45937</v>
      </c>
      <c r="U148" s="11">
        <f>[2]หน้าผ้า!AA157</f>
        <v>7500</v>
      </c>
      <c r="V148" s="10">
        <f>[2]หน้าผ้า!AJ157</f>
        <v>0</v>
      </c>
      <c r="W148" s="10">
        <f>[2]หน้าผ้า!AL157</f>
        <v>7500</v>
      </c>
      <c r="X148" s="10">
        <f>[2]หน้าผ้า!AM157</f>
        <v>0</v>
      </c>
      <c r="Y148" s="10">
        <f>[2]หน้าผ้า!AN157</f>
        <v>7875</v>
      </c>
      <c r="Z148" s="9" t="str">
        <f>[2]หน้าผ้า!AO157</f>
        <v>WSWT2025850</v>
      </c>
      <c r="AA148" s="8">
        <f>[2]หน้าผ้า!AQ157</f>
        <v>8486.7750000000015</v>
      </c>
      <c r="AB148" s="8">
        <f>[2]หน้าผ้า!AR157</f>
        <v>8486.7750000000015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45937</v>
      </c>
      <c r="AK148" s="3">
        <f>[2]หน้าผ้า!DQ157</f>
        <v>0</v>
      </c>
      <c r="AL148" s="3">
        <f>[2]หน้าผ้า!DR157</f>
        <v>45928</v>
      </c>
      <c r="AM148" s="3">
        <f>[2]หน้าผ้า!DS157</f>
        <v>45935</v>
      </c>
      <c r="AN148" s="3">
        <f>[2]หน้าผ้า!DT157</f>
        <v>45936</v>
      </c>
      <c r="AO148" s="3">
        <f>[2]หน้าผ้า!DU157</f>
        <v>45936</v>
      </c>
      <c r="AP148" s="3">
        <f>[2]หน้าผ้า!DP157</f>
        <v>45932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ใบรับคำสั่งซื้อ</v>
      </c>
      <c r="C149" s="9" t="str">
        <f>[2]หน้าผ้า!E158</f>
        <v>บจก.ซันฟีด</v>
      </c>
      <c r="D149" s="13">
        <f>[2]หน้าผ้า!F158</f>
        <v>21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45937</v>
      </c>
      <c r="U149" s="11">
        <f>[2]หน้าผ้า!AA158</f>
        <v>2500</v>
      </c>
      <c r="V149" s="10">
        <f>[2]หน้าผ้า!AJ158</f>
        <v>0</v>
      </c>
      <c r="W149" s="10">
        <f>[2]หน้าผ้า!AL158</f>
        <v>2500</v>
      </c>
      <c r="X149" s="10">
        <f>[2]หน้าผ้า!AM158</f>
        <v>0</v>
      </c>
      <c r="Y149" s="10">
        <f>[2]หน้าผ้า!AN158</f>
        <v>2625</v>
      </c>
      <c r="Z149" s="9" t="str">
        <f>[2]หน้าผ้า!AO158</f>
        <v>WSWT2025850</v>
      </c>
      <c r="AA149" s="8">
        <f>[2]หน้าผ้า!AQ158</f>
        <v>2828.9250000000002</v>
      </c>
      <c r="AB149" s="8">
        <f>[2]หน้าผ้า!AR158</f>
        <v>2828.9250000000002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45937</v>
      </c>
      <c r="AK149" s="3">
        <f>[2]หน้าผ้า!DQ158</f>
        <v>0</v>
      </c>
      <c r="AL149" s="3">
        <f>[2]หน้าผ้า!DR158</f>
        <v>45928</v>
      </c>
      <c r="AM149" s="3">
        <f>[2]หน้าผ้า!DS158</f>
        <v>45935</v>
      </c>
      <c r="AN149" s="3">
        <f>[2]หน้าผ้า!DT158</f>
        <v>45936</v>
      </c>
      <c r="AO149" s="3">
        <f>[2]หน้าผ้า!DU158</f>
        <v>45936</v>
      </c>
      <c r="AP149" s="3">
        <f>[2]หน้าผ้า!DP158</f>
        <v>45932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ใบรับคำสั่งซื้อ</v>
      </c>
      <c r="C150" s="9" t="str">
        <f>[2]หน้าผ้า!E159</f>
        <v>บจก.ซันฟีด</v>
      </c>
      <c r="D150" s="13" t="str">
        <f>[2]หน้าผ้า!F159</f>
        <v>ไอฟีดเป็ดไข่เบอร์ 5 เอ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45937</v>
      </c>
      <c r="U150" s="11">
        <f>[2]หน้าผ้า!AA159</f>
        <v>2500</v>
      </c>
      <c r="V150" s="10">
        <f>[2]หน้าผ้า!AJ159</f>
        <v>0</v>
      </c>
      <c r="W150" s="10">
        <f>[2]หน้าผ้า!AL159</f>
        <v>2500</v>
      </c>
      <c r="X150" s="10">
        <f>[2]หน้าผ้า!AM159</f>
        <v>0</v>
      </c>
      <c r="Y150" s="10">
        <f>[2]หน้าผ้า!AN159</f>
        <v>2625</v>
      </c>
      <c r="Z150" s="9" t="str">
        <f>[2]หน้าผ้า!AO159</f>
        <v>WSWT2025850</v>
      </c>
      <c r="AA150" s="8">
        <f>[2]หน้าผ้า!AQ159</f>
        <v>2689.2250000000004</v>
      </c>
      <c r="AB150" s="8">
        <f>[2]หน้าผ้า!AR159</f>
        <v>2689.2250000000004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45937</v>
      </c>
      <c r="AK150" s="3">
        <f>[2]หน้าผ้า!DQ159</f>
        <v>0</v>
      </c>
      <c r="AL150" s="3">
        <f>[2]หน้าผ้า!DR159</f>
        <v>45928</v>
      </c>
      <c r="AM150" s="3">
        <f>[2]หน้าผ้า!DS159</f>
        <v>45935</v>
      </c>
      <c r="AN150" s="3">
        <f>[2]หน้าผ้า!DT159</f>
        <v>45936</v>
      </c>
      <c r="AO150" s="3">
        <f>[2]หน้าผ้า!DU159</f>
        <v>45936</v>
      </c>
      <c r="AP150" s="3">
        <f>[2]หน้าผ้า!DP159</f>
        <v>45932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ใบรับคำสั่งซื้อ</v>
      </c>
      <c r="C151" s="9" t="str">
        <f>[2]หน้าผ้า!E160</f>
        <v>บจก.ซันฟีด</v>
      </c>
      <c r="D151" s="13" t="str">
        <f>[2]หน้าผ้า!F160</f>
        <v>915 เอ็ม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45939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WSWT2025850</v>
      </c>
      <c r="AA151" s="8">
        <f>[2]หน้าผ้า!AQ160</f>
        <v>11315.7</v>
      </c>
      <c r="AB151" s="8">
        <f>[2]หน้าผ้า!AR160</f>
        <v>11315.7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45939</v>
      </c>
      <c r="AK151" s="3">
        <f>[2]หน้าผ้า!DQ160</f>
        <v>0</v>
      </c>
      <c r="AL151" s="3">
        <f>[2]หน้าผ้า!DR160</f>
        <v>45930</v>
      </c>
      <c r="AM151" s="3">
        <f>[2]หน้าผ้า!DS160</f>
        <v>45937</v>
      </c>
      <c r="AN151" s="3">
        <f>[2]หน้าผ้า!DT160</f>
        <v>45938</v>
      </c>
      <c r="AO151" s="3">
        <f>[2]หน้าผ้า!DU160</f>
        <v>45938</v>
      </c>
      <c r="AP151" s="3">
        <f>[2]หน้าผ้า!DP160</f>
        <v>45934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>รอART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ใบรับคำสั่งซื้อ</v>
      </c>
      <c r="C152" s="9" t="str">
        <f>[2]หน้าผ้า!E161</f>
        <v>บจก.ซันฟีด</v>
      </c>
      <c r="D152" s="13" t="str">
        <f>[2]หน้าผ้า!F161</f>
        <v>915 เอ็ม</v>
      </c>
      <c r="E152" s="9">
        <f>[2]หน้าผ้า!G161</f>
        <v>20</v>
      </c>
      <c r="F152" s="9">
        <f>[2]หน้าผ้า!H161</f>
        <v>39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84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45940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WSWT2025850</v>
      </c>
      <c r="AA152" s="8">
        <f>[2]หน้าผ้า!AQ161</f>
        <v>5657.85</v>
      </c>
      <c r="AB152" s="8">
        <f>[2]หน้าผ้า!AR161</f>
        <v>5657.85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45940</v>
      </c>
      <c r="AK152" s="3">
        <f>[2]หน้าผ้า!DQ161</f>
        <v>0</v>
      </c>
      <c r="AL152" s="3">
        <f>[2]หน้าผ้า!DR161</f>
        <v>45931</v>
      </c>
      <c r="AM152" s="3">
        <f>[2]หน้าผ้า!DS161</f>
        <v>45938</v>
      </c>
      <c r="AN152" s="3">
        <f>[2]หน้าผ้า!DT161</f>
        <v>45939</v>
      </c>
      <c r="AO152" s="3">
        <f>[2]หน้าผ้า!DU161</f>
        <v>45939</v>
      </c>
      <c r="AP152" s="3">
        <f>[2]หน้าผ้า!DP161</f>
        <v>45935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>รอART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ใบรับคำสั่งซื้อ</v>
      </c>
      <c r="C153" s="9" t="str">
        <f>[2]หน้าผ้า!E162</f>
        <v>บจก.ซันฟีด</v>
      </c>
      <c r="D153" s="13" t="str">
        <f>[2]หน้าผ้า!F162</f>
        <v>915 พี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45940</v>
      </c>
      <c r="U153" s="11">
        <f>[2]หน้าผ้า!AA162</f>
        <v>7500</v>
      </c>
      <c r="V153" s="10">
        <f>[2]หน้าผ้า!AJ162</f>
        <v>0</v>
      </c>
      <c r="W153" s="10">
        <f>[2]หน้าผ้า!AL162</f>
        <v>7500</v>
      </c>
      <c r="X153" s="10">
        <f>[2]หน้าผ้า!AM162</f>
        <v>0</v>
      </c>
      <c r="Y153" s="10">
        <f>[2]หน้าผ้า!AN162</f>
        <v>7875</v>
      </c>
      <c r="Z153" s="9" t="str">
        <f>[2]หน้าผ้า!AO162</f>
        <v>WSWT2025850</v>
      </c>
      <c r="AA153" s="8">
        <f>[2]หน้าผ้า!AQ162</f>
        <v>8486.7750000000015</v>
      </c>
      <c r="AB153" s="8">
        <f>[2]หน้าผ้า!AR162</f>
        <v>8486.7750000000015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45940</v>
      </c>
      <c r="AK153" s="3">
        <f>[2]หน้าผ้า!DQ162</f>
        <v>0</v>
      </c>
      <c r="AL153" s="3">
        <f>[2]หน้าผ้า!DR162</f>
        <v>45931</v>
      </c>
      <c r="AM153" s="3">
        <f>[2]หน้าผ้า!DS162</f>
        <v>45938</v>
      </c>
      <c r="AN153" s="3">
        <f>[2]หน้าผ้า!DT162</f>
        <v>45939</v>
      </c>
      <c r="AO153" s="3">
        <f>[2]หน้าผ้า!DU162</f>
        <v>45939</v>
      </c>
      <c r="AP153" s="3">
        <f>[2]หน้าผ้า!DP162</f>
        <v>45935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>รอART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ใบรับคำสั่งซื้อ</v>
      </c>
      <c r="C154" s="9" t="str">
        <f>[2]หน้าผ้า!E163</f>
        <v>บจก.ซันฟีด</v>
      </c>
      <c r="D154" s="13" t="str">
        <f>[2]หน้าผ้า!F163</f>
        <v>915 เอ็ม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45945</v>
      </c>
      <c r="U154" s="11">
        <f>[2]หน้าผ้า!AA163</f>
        <v>10000</v>
      </c>
      <c r="V154" s="10">
        <f>[2]หน้าผ้า!AJ163</f>
        <v>0</v>
      </c>
      <c r="W154" s="10">
        <f>[2]หน้าผ้า!AL163</f>
        <v>10000</v>
      </c>
      <c r="X154" s="10">
        <f>[2]หน้าผ้า!AM163</f>
        <v>0</v>
      </c>
      <c r="Y154" s="10">
        <f>[2]หน้าผ้า!AN163</f>
        <v>10500</v>
      </c>
      <c r="Z154" s="9" t="str">
        <f>[2]หน้าผ้า!AO163</f>
        <v>WSWT2025850</v>
      </c>
      <c r="AA154" s="8">
        <f>[2]หน้าผ้า!AQ163</f>
        <v>11315.7</v>
      </c>
      <c r="AB154" s="8">
        <f>[2]หน้าผ้า!AR163</f>
        <v>11315.7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45945</v>
      </c>
      <c r="AK154" s="3">
        <f>[2]หน้าผ้า!DQ163</f>
        <v>0</v>
      </c>
      <c r="AL154" s="3">
        <f>[2]หน้าผ้า!DR163</f>
        <v>45936</v>
      </c>
      <c r="AM154" s="3">
        <f>[2]หน้าผ้า!DS163</f>
        <v>45943</v>
      </c>
      <c r="AN154" s="3">
        <f>[2]หน้าผ้า!DT163</f>
        <v>45944</v>
      </c>
      <c r="AO154" s="3">
        <f>[2]หน้าผ้า!DU163</f>
        <v>45944</v>
      </c>
      <c r="AP154" s="3">
        <f>[2]หน้าผ้า!DP163</f>
        <v>45940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>รอART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ใบรับคำสั่งซื้อ</v>
      </c>
      <c r="C155" s="9" t="str">
        <f>[2]หน้าผ้า!E164</f>
        <v>บจก.ซันฟีด</v>
      </c>
      <c r="D155" s="13" t="str">
        <f>[2]หน้าผ้า!F164</f>
        <v>915 พี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45945</v>
      </c>
      <c r="U155" s="11">
        <f>[2]หน้าผ้า!AA164</f>
        <v>7500</v>
      </c>
      <c r="V155" s="10">
        <f>[2]หน้าผ้า!AJ164</f>
        <v>0</v>
      </c>
      <c r="W155" s="10">
        <f>[2]หน้าผ้า!AL164</f>
        <v>7500</v>
      </c>
      <c r="X155" s="10">
        <f>[2]หน้าผ้า!AM164</f>
        <v>0</v>
      </c>
      <c r="Y155" s="10">
        <f>[2]หน้าผ้า!AN164</f>
        <v>7875</v>
      </c>
      <c r="Z155" s="9" t="str">
        <f>[2]หน้าผ้า!AO164</f>
        <v>WSWT2025850</v>
      </c>
      <c r="AA155" s="8">
        <f>[2]หน้าผ้า!AQ164</f>
        <v>8486.7750000000015</v>
      </c>
      <c r="AB155" s="8">
        <f>[2]หน้าผ้า!AR164</f>
        <v>8486.7750000000015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45945</v>
      </c>
      <c r="AK155" s="3">
        <f>[2]หน้าผ้า!DQ164</f>
        <v>0</v>
      </c>
      <c r="AL155" s="3">
        <f>[2]หน้าผ้า!DR164</f>
        <v>45936</v>
      </c>
      <c r="AM155" s="3">
        <f>[2]หน้าผ้า!DS164</f>
        <v>45943</v>
      </c>
      <c r="AN155" s="3">
        <f>[2]หน้าผ้า!DT164</f>
        <v>45944</v>
      </c>
      <c r="AO155" s="3">
        <f>[2]หน้าผ้า!DU164</f>
        <v>45944</v>
      </c>
      <c r="AP155" s="3">
        <f>[2]หน้าผ้า!DP164</f>
        <v>45940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>รอART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ใบรับคำสั่งซื้อ</v>
      </c>
      <c r="C156" s="9" t="str">
        <f>[2]หน้าผ้า!E165</f>
        <v>บจก.ซันฟีด</v>
      </c>
      <c r="D156" s="13">
        <f>[2]หน้าผ้า!F165</f>
        <v>932</v>
      </c>
      <c r="E156" s="9">
        <f>[2]หน้าผ้า!G165</f>
        <v>20</v>
      </c>
      <c r="F156" s="9">
        <f>[2]หน้าผ้า!H165</f>
        <v>38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82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45945</v>
      </c>
      <c r="U156" s="11">
        <f>[2]หน้าผ้า!AA165</f>
        <v>2500</v>
      </c>
      <c r="V156" s="10">
        <f>[2]หน้าผ้า!AJ165</f>
        <v>0</v>
      </c>
      <c r="W156" s="10">
        <f>[2]หน้าผ้า!AL165</f>
        <v>2500</v>
      </c>
      <c r="X156" s="10">
        <f>[2]หน้าผ้า!AM165</f>
        <v>0</v>
      </c>
      <c r="Y156" s="10">
        <f>[2]หน้าผ้า!AN165</f>
        <v>2625</v>
      </c>
      <c r="Z156" s="9" t="str">
        <f>[2]หน้าผ้า!AO165</f>
        <v>WSWT2025850</v>
      </c>
      <c r="AA156" s="8">
        <f>[2]หน้าผ้า!AQ165</f>
        <v>2759.0749999999998</v>
      </c>
      <c r="AB156" s="8">
        <f>[2]หน้าผ้า!AR165</f>
        <v>2759.0749999999998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45945</v>
      </c>
      <c r="AK156" s="3">
        <f>[2]หน้าผ้า!DQ165</f>
        <v>0</v>
      </c>
      <c r="AL156" s="3">
        <f>[2]หน้าผ้า!DR165</f>
        <v>45936</v>
      </c>
      <c r="AM156" s="3">
        <f>[2]หน้าผ้า!DS165</f>
        <v>45943</v>
      </c>
      <c r="AN156" s="3">
        <f>[2]หน้าผ้า!DT165</f>
        <v>45944</v>
      </c>
      <c r="AO156" s="3">
        <f>[2]หน้าผ้า!DU165</f>
        <v>45944</v>
      </c>
      <c r="AP156" s="3">
        <f>[2]หน้าผ้า!DP165</f>
        <v>45940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>รอART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ใบรับคำสั่งซื้อ</v>
      </c>
      <c r="C157" s="9" t="str">
        <f>[2]หน้าผ้า!E166</f>
        <v>บจก.ซันฟีด</v>
      </c>
      <c r="D157" s="13">
        <f>[2]หน้าผ้า!F166</f>
        <v>21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45946</v>
      </c>
      <c r="U157" s="11">
        <f>[2]หน้าผ้า!AA166</f>
        <v>2500</v>
      </c>
      <c r="V157" s="10">
        <f>[2]หน้าผ้า!AJ166</f>
        <v>0</v>
      </c>
      <c r="W157" s="10">
        <f>[2]หน้าผ้า!AL166</f>
        <v>2500</v>
      </c>
      <c r="X157" s="10">
        <f>[2]หน้าผ้า!AM166</f>
        <v>0</v>
      </c>
      <c r="Y157" s="10">
        <f>[2]หน้าผ้า!AN166</f>
        <v>2625</v>
      </c>
      <c r="Z157" s="9" t="str">
        <f>[2]หน้าผ้า!AO166</f>
        <v>WSWT2025850</v>
      </c>
      <c r="AA157" s="8">
        <f>[2]หน้าผ้า!AQ166</f>
        <v>2828.9250000000002</v>
      </c>
      <c r="AB157" s="8">
        <f>[2]หน้าผ้า!AR166</f>
        <v>2828.9250000000002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45946</v>
      </c>
      <c r="AK157" s="3">
        <f>[2]หน้าผ้า!DQ166</f>
        <v>0</v>
      </c>
      <c r="AL157" s="3">
        <f>[2]หน้าผ้า!DR166</f>
        <v>45937</v>
      </c>
      <c r="AM157" s="3">
        <f>[2]หน้าผ้า!DS166</f>
        <v>45944</v>
      </c>
      <c r="AN157" s="3">
        <f>[2]หน้าผ้า!DT166</f>
        <v>45945</v>
      </c>
      <c r="AO157" s="3">
        <f>[2]หน้าผ้า!DU166</f>
        <v>45945</v>
      </c>
      <c r="AP157" s="3">
        <f>[2]หน้าผ้า!DP166</f>
        <v>45941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ใบรับคำสั่งซื้อ</v>
      </c>
      <c r="C158" s="9" t="str">
        <f>[2]หน้าผ้า!E167</f>
        <v>บจก.ซันฟีด</v>
      </c>
      <c r="D158" s="13" t="str">
        <f>[2]หน้าผ้า!F167</f>
        <v>ไก่ไข่เบอร์ 5 เอ็ม</v>
      </c>
      <c r="E158" s="9">
        <f>[2]หน้าผ้า!G167</f>
        <v>20</v>
      </c>
      <c r="F158" s="9">
        <f>[2]หน้าผ้า!H167</f>
        <v>39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84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45946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WSWT2025850</v>
      </c>
      <c r="AA158" s="8">
        <f>[2]หน้าผ้า!AQ167</f>
        <v>5657.85</v>
      </c>
      <c r="AB158" s="8">
        <f>[2]หน้าผ้า!AR167</f>
        <v>5657.85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45946</v>
      </c>
      <c r="AK158" s="3">
        <f>[2]หน้าผ้า!DQ167</f>
        <v>0</v>
      </c>
      <c r="AL158" s="3">
        <f>[2]หน้าผ้า!DR167</f>
        <v>45937</v>
      </c>
      <c r="AM158" s="3">
        <f>[2]หน้าผ้า!DS167</f>
        <v>45944</v>
      </c>
      <c r="AN158" s="3">
        <f>[2]หน้าผ้า!DT167</f>
        <v>45945</v>
      </c>
      <c r="AO158" s="3">
        <f>[2]หน้าผ้า!DU167</f>
        <v>45945</v>
      </c>
      <c r="AP158" s="3">
        <f>[2]หน้าผ้า!DP167</f>
        <v>45941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ใบรับคำสั่งซื้อ</v>
      </c>
      <c r="C159" s="9" t="str">
        <f>[2]หน้าผ้า!E168</f>
        <v>บจก.ซันฟีด</v>
      </c>
      <c r="D159" s="13" t="str">
        <f>[2]หน้าผ้า!F168</f>
        <v>935 เอ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45946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WSWT2025850</v>
      </c>
      <c r="AA159" s="8">
        <f>[2]หน้าผ้า!AQ168</f>
        <v>5378.4500000000007</v>
      </c>
      <c r="AB159" s="8">
        <f>[2]หน้าผ้า!AR168</f>
        <v>5378.4500000000007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45946</v>
      </c>
      <c r="AK159" s="3">
        <f>[2]หน้าผ้า!DQ168</f>
        <v>0</v>
      </c>
      <c r="AL159" s="3">
        <f>[2]หน้าผ้า!DR168</f>
        <v>45937</v>
      </c>
      <c r="AM159" s="3">
        <f>[2]หน้าผ้า!DS168</f>
        <v>45944</v>
      </c>
      <c r="AN159" s="3">
        <f>[2]หน้าผ้า!DT168</f>
        <v>45945</v>
      </c>
      <c r="AO159" s="3">
        <f>[2]หน้าผ้า!DU168</f>
        <v>45945</v>
      </c>
      <c r="AP159" s="3">
        <f>[2]หน้าผ้า!DP168</f>
        <v>45941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ใบรับคำสั่งซื้อ</v>
      </c>
      <c r="C160" s="9" t="str">
        <f>[2]หน้าผ้า!E169</f>
        <v>บจก.ซันฟีด</v>
      </c>
      <c r="D160" s="13" t="str">
        <f>[2]หน้าผ้า!F169</f>
        <v>แถบเขียว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82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45947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5518.15</v>
      </c>
      <c r="AB160" s="8">
        <f>[2]หน้าผ้า!AR169</f>
        <v>5518.15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45947</v>
      </c>
      <c r="AK160" s="3">
        <f>[2]หน้าผ้า!DQ169</f>
        <v>0</v>
      </c>
      <c r="AL160" s="3">
        <f>[2]หน้าผ้า!DR169</f>
        <v>45938</v>
      </c>
      <c r="AM160" s="3">
        <f>[2]หน้าผ้า!DS169</f>
        <v>45945</v>
      </c>
      <c r="AN160" s="3">
        <f>[2]หน้าผ้า!DT169</f>
        <v>45946</v>
      </c>
      <c r="AO160" s="3">
        <f>[2]หน้าผ้า!DU169</f>
        <v>45946</v>
      </c>
      <c r="AP160" s="3">
        <f>[2]หน้าผ้า!DP169</f>
        <v>45942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>รอART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ใบรับคำสั่งซื้อ</v>
      </c>
      <c r="C161" s="9" t="str">
        <f>[2]หน้าผ้า!E170</f>
        <v>บจก.ซันฟีด</v>
      </c>
      <c r="D161" s="13" t="str">
        <f>[2]หน้าผ้า!F170</f>
        <v>915 เอ็ม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45947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WSWT2025850</v>
      </c>
      <c r="AA161" s="8">
        <f>[2]หน้าผ้า!AQ170</f>
        <v>5657.85</v>
      </c>
      <c r="AB161" s="8">
        <f>[2]หน้าผ้า!AR170</f>
        <v>5657.85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45947</v>
      </c>
      <c r="AK161" s="3">
        <f>[2]หน้าผ้า!DQ170</f>
        <v>0</v>
      </c>
      <c r="AL161" s="3">
        <f>[2]หน้าผ้า!DR170</f>
        <v>45938</v>
      </c>
      <c r="AM161" s="3">
        <f>[2]หน้าผ้า!DS170</f>
        <v>45945</v>
      </c>
      <c r="AN161" s="3">
        <f>[2]หน้าผ้า!DT170</f>
        <v>45946</v>
      </c>
      <c r="AO161" s="3">
        <f>[2]หน้าผ้า!DU170</f>
        <v>45946</v>
      </c>
      <c r="AP161" s="3">
        <f>[2]หน้าผ้า!DP170</f>
        <v>45942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>รอART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ใบรับคำสั่งซื้อ</v>
      </c>
      <c r="C162" s="9" t="str">
        <f>[2]หน้าผ้า!E171</f>
        <v>บจก.ซันฟีด</v>
      </c>
      <c r="D162" s="13" t="str">
        <f>[2]หน้าผ้า!F171</f>
        <v>915 พี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45947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WSWT2025850</v>
      </c>
      <c r="AA162" s="8">
        <f>[2]หน้าผ้า!AQ171</f>
        <v>5657.85</v>
      </c>
      <c r="AB162" s="8">
        <f>[2]หน้าผ้า!AR171</f>
        <v>5657.85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45947</v>
      </c>
      <c r="AK162" s="3">
        <f>[2]หน้าผ้า!DQ171</f>
        <v>0</v>
      </c>
      <c r="AL162" s="3">
        <f>[2]หน้าผ้า!DR171</f>
        <v>45938</v>
      </c>
      <c r="AM162" s="3">
        <f>[2]หน้าผ้า!DS171</f>
        <v>45945</v>
      </c>
      <c r="AN162" s="3">
        <f>[2]หน้าผ้า!DT171</f>
        <v>45946</v>
      </c>
      <c r="AO162" s="3">
        <f>[2]หน้าผ้า!DU171</f>
        <v>45946</v>
      </c>
      <c r="AP162" s="3">
        <f>[2]หน้าผ้า!DP171</f>
        <v>45942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>รอART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ใบรับคำสั่งซื้อ</v>
      </c>
      <c r="C163" s="9" t="str">
        <f>[2]หน้าผ้า!E172</f>
        <v>บจก.ซันฟีด</v>
      </c>
      <c r="D163" s="13" t="str">
        <f>[2]หน้าผ้า!F172</f>
        <v>952 เอส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45947</v>
      </c>
      <c r="U163" s="11">
        <f>[2]หน้าผ้า!AA172</f>
        <v>2500</v>
      </c>
      <c r="V163" s="10">
        <f>[2]หน้าผ้า!AJ172</f>
        <v>0</v>
      </c>
      <c r="W163" s="10">
        <f>[2]หน้าผ้า!AL172</f>
        <v>2500</v>
      </c>
      <c r="X163" s="10">
        <f>[2]หน้าผ้า!AM172</f>
        <v>0</v>
      </c>
      <c r="Y163" s="10">
        <f>[2]หน้าผ้า!AN172</f>
        <v>2625</v>
      </c>
      <c r="Z163" s="9" t="str">
        <f>[2]หน้าผ้า!AO172</f>
        <v>WSWT2025850</v>
      </c>
      <c r="AA163" s="8">
        <f>[2]หน้าผ้า!AQ172</f>
        <v>2828.9250000000002</v>
      </c>
      <c r="AB163" s="8">
        <f>[2]หน้าผ้า!AR172</f>
        <v>2828.9250000000002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45947</v>
      </c>
      <c r="AK163" s="3">
        <f>[2]หน้าผ้า!DQ172</f>
        <v>0</v>
      </c>
      <c r="AL163" s="3">
        <f>[2]หน้าผ้า!DR172</f>
        <v>45938</v>
      </c>
      <c r="AM163" s="3">
        <f>[2]หน้าผ้า!DS172</f>
        <v>45945</v>
      </c>
      <c r="AN163" s="3">
        <f>[2]หน้าผ้า!DT172</f>
        <v>45946</v>
      </c>
      <c r="AO163" s="3">
        <f>[2]หน้าผ้า!DU172</f>
        <v>45946</v>
      </c>
      <c r="AP163" s="3">
        <f>[2]หน้าผ้า!DP172</f>
        <v>45942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ใบรับคำสั่งซื้อ</v>
      </c>
      <c r="C164" s="9" t="str">
        <f>[2]หน้าผ้า!E173</f>
        <v>บจก.ซันฟีด</v>
      </c>
      <c r="D164" s="13">
        <f>[2]หน้าผ้า!F173</f>
        <v>935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45947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10500</v>
      </c>
      <c r="Z164" s="9" t="str">
        <f>[2]หน้าผ้า!AO173</f>
        <v>WSWT2025850</v>
      </c>
      <c r="AA164" s="8">
        <f>[2]หน้าผ้า!AQ173</f>
        <v>10756.900000000001</v>
      </c>
      <c r="AB164" s="8">
        <f>[2]หน้าผ้า!AR173</f>
        <v>0</v>
      </c>
      <c r="AC164" s="8">
        <f>[2]หน้าผ้า!AS173</f>
        <v>10756.900000000001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45947</v>
      </c>
      <c r="AK164" s="3">
        <f>[2]หน้าผ้า!DQ173</f>
        <v>0</v>
      </c>
      <c r="AL164" s="3">
        <f>[2]หน้าผ้า!DR173</f>
        <v>45938</v>
      </c>
      <c r="AM164" s="3">
        <f>[2]หน้าผ้า!DS173</f>
        <v>45945</v>
      </c>
      <c r="AN164" s="3">
        <f>[2]หน้าผ้า!DT173</f>
        <v>45946</v>
      </c>
      <c r="AO164" s="3">
        <f>[2]หน้าผ้า!DU173</f>
        <v>45946</v>
      </c>
      <c r="AP164" s="3">
        <f>[2]หน้าผ้า!DP173</f>
        <v>45942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>รอART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847.40467777777781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ใบรับคำสั่งซื้อ</v>
      </c>
      <c r="C165" s="9" t="str">
        <f>[2]หน้าผ้า!E174</f>
        <v>บจก.ซันฟีด</v>
      </c>
      <c r="D165" s="13" t="str">
        <f>[2]หน้าผ้า!F174</f>
        <v>935 แอล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45947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WSWT2025850</v>
      </c>
      <c r="AA165" s="8">
        <f>[2]หน้าผ้า!AQ174</f>
        <v>5378.4500000000007</v>
      </c>
      <c r="AB165" s="8">
        <f>[2]หน้าผ้า!AR174</f>
        <v>0</v>
      </c>
      <c r="AC165" s="8">
        <f>[2]หน้าผ้า!AS174</f>
        <v>5378.4500000000007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45947</v>
      </c>
      <c r="AK165" s="3">
        <f>[2]หน้าผ้า!DQ174</f>
        <v>0</v>
      </c>
      <c r="AL165" s="3">
        <f>[2]หน้าผ้า!DR174</f>
        <v>45938</v>
      </c>
      <c r="AM165" s="3">
        <f>[2]หน้าผ้า!DS174</f>
        <v>45945</v>
      </c>
      <c r="AN165" s="3">
        <f>[2]หน้าผ้า!DT174</f>
        <v>45946</v>
      </c>
      <c r="AO165" s="3">
        <f>[2]หน้าผ้า!DU174</f>
        <v>45946</v>
      </c>
      <c r="AP165" s="3">
        <f>[2]หน้าผ้า!DP174</f>
        <v>45942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>รอART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423.7023388888889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ใบรับคำสั่งซื้อ</v>
      </c>
      <c r="C166" s="9" t="str">
        <f>[2]หน้าผ้า!E175</f>
        <v>บจก.ซันฟีด</v>
      </c>
      <c r="D166" s="13" t="str">
        <f>[2]หน้าผ้า!F175</f>
        <v>935 เอ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45947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WSWT2025850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45947</v>
      </c>
      <c r="AK166" s="3">
        <f>[2]หน้าผ้า!DQ175</f>
        <v>0</v>
      </c>
      <c r="AL166" s="3">
        <f>[2]หน้าผ้า!DR175</f>
        <v>45938</v>
      </c>
      <c r="AM166" s="3">
        <f>[2]หน้าผ้า!DS175</f>
        <v>45945</v>
      </c>
      <c r="AN166" s="3">
        <f>[2]หน้าผ้า!DT175</f>
        <v>45946</v>
      </c>
      <c r="AO166" s="3">
        <f>[2]หน้าผ้า!DU175</f>
        <v>45946</v>
      </c>
      <c r="AP166" s="3">
        <f>[2]หน้าผ้า!DP175</f>
        <v>45942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423.7023388888889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ใบรับคำสั่งซื้อ</v>
      </c>
      <c r="C167" s="9" t="str">
        <f>[2]หน้าผ้า!E176</f>
        <v>บจก.ซันฟีด</v>
      </c>
      <c r="D167" s="13" t="str">
        <f>[2]หน้าผ้า!F176</f>
        <v>915 เอ็ม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45950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5657.85</v>
      </c>
      <c r="AB167" s="8">
        <f>[2]หน้าผ้า!AR176</f>
        <v>0</v>
      </c>
      <c r="AC167" s="8">
        <f>[2]หน้าผ้า!AS176</f>
        <v>5657.85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45950</v>
      </c>
      <c r="AK167" s="3">
        <f>[2]หน้าผ้า!DQ176</f>
        <v>0</v>
      </c>
      <c r="AL167" s="3">
        <f>[2]หน้าผ้า!DR176</f>
        <v>45941</v>
      </c>
      <c r="AM167" s="3">
        <f>[2]หน้าผ้า!DS176</f>
        <v>45948</v>
      </c>
      <c r="AN167" s="3">
        <f>[2]หน้าผ้า!DT176</f>
        <v>45949</v>
      </c>
      <c r="AO167" s="3">
        <f>[2]หน้าผ้า!DU176</f>
        <v>45949</v>
      </c>
      <c r="AP167" s="3">
        <f>[2]หน้าผ้า!DP176</f>
        <v>45945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>รอART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445.71285000000012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>
        <f>[2]หน้าผ้า!F177</f>
        <v>931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45950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5657.85</v>
      </c>
      <c r="AB168" s="8">
        <f>[2]หน้าผ้า!AR177</f>
        <v>0</v>
      </c>
      <c r="AC168" s="8">
        <f>[2]หน้าผ้า!AS177</f>
        <v>5657.85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45950</v>
      </c>
      <c r="AK168" s="3">
        <f>[2]หน้าผ้า!DQ177</f>
        <v>0</v>
      </c>
      <c r="AL168" s="3">
        <f>[2]หน้าผ้า!DR177</f>
        <v>45941</v>
      </c>
      <c r="AM168" s="3">
        <f>[2]หน้าผ้า!DS177</f>
        <v>45948</v>
      </c>
      <c r="AN168" s="3">
        <f>[2]หน้าผ้า!DT177</f>
        <v>45949</v>
      </c>
      <c r="AO168" s="3">
        <f>[2]หน้าผ้า!DU177</f>
        <v>45949</v>
      </c>
      <c r="AP168" s="3">
        <f>[2]หน้าผ้า!DP177</f>
        <v>45945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445.71285000000012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 t="str">
        <f>[2]หน้าผ้า!F178</f>
        <v>953 เอส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45950</v>
      </c>
      <c r="U169" s="11">
        <f>[2]หน้าผ้า!AA178</f>
        <v>2500</v>
      </c>
      <c r="V169" s="10">
        <f>[2]หน้าผ้า!AJ178</f>
        <v>0</v>
      </c>
      <c r="W169" s="10">
        <f>[2]หน้าผ้า!AL178</f>
        <v>2500</v>
      </c>
      <c r="X169" s="10">
        <f>[2]หน้าผ้า!AM178</f>
        <v>0</v>
      </c>
      <c r="Y169" s="10">
        <f>[2]หน้าผ้า!AN178</f>
        <v>2625</v>
      </c>
      <c r="Z169" s="9" t="str">
        <f>[2]หน้าผ้า!AO178</f>
        <v>WSWT2025850</v>
      </c>
      <c r="AA169" s="8">
        <f>[2]หน้าผ้า!AQ178</f>
        <v>2828.9250000000002</v>
      </c>
      <c r="AB169" s="8">
        <f>[2]หน้าผ้า!AR178</f>
        <v>0</v>
      </c>
      <c r="AC169" s="8">
        <f>[2]หน้าผ้า!AS178</f>
        <v>2828.9250000000002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45950</v>
      </c>
      <c r="AK169" s="3">
        <f>[2]หน้าผ้า!DQ178</f>
        <v>0</v>
      </c>
      <c r="AL169" s="3">
        <f>[2]หน้าผ้า!DR178</f>
        <v>45941</v>
      </c>
      <c r="AM169" s="3">
        <f>[2]หน้าผ้า!DS178</f>
        <v>45948</v>
      </c>
      <c r="AN169" s="3">
        <f>[2]หน้าผ้า!DT178</f>
        <v>45949</v>
      </c>
      <c r="AO169" s="3">
        <f>[2]หน้าผ้า!DU178</f>
        <v>45949</v>
      </c>
      <c r="AP169" s="3">
        <f>[2]หน้าผ้า!DP178</f>
        <v>45945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>รอART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222.85642500000006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>
        <f>[2]หน้าผ้า!F179</f>
        <v>932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45950</v>
      </c>
      <c r="U170" s="11">
        <f>[2]หน้าผ้า!AA179</f>
        <v>2500</v>
      </c>
      <c r="V170" s="10">
        <f>[2]หน้าผ้า!AJ179</f>
        <v>0</v>
      </c>
      <c r="W170" s="10">
        <f>[2]หน้าผ้า!AL179</f>
        <v>2500</v>
      </c>
      <c r="X170" s="10">
        <f>[2]หน้าผ้า!AM179</f>
        <v>0</v>
      </c>
      <c r="Y170" s="10">
        <f>[2]หน้าผ้า!AN179</f>
        <v>2625</v>
      </c>
      <c r="Z170" s="9" t="str">
        <f>[2]หน้าผ้า!AO179</f>
        <v>WSWT2025850</v>
      </c>
      <c r="AA170" s="8">
        <f>[2]หน้าผ้า!AQ179</f>
        <v>2759.0749999999998</v>
      </c>
      <c r="AB170" s="8">
        <f>[2]หน้าผ้า!AR179</f>
        <v>0</v>
      </c>
      <c r="AC170" s="8">
        <f>[2]หน้าผ้า!AS179</f>
        <v>2759.0749999999998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45950</v>
      </c>
      <c r="AK170" s="3">
        <f>[2]หน้าผ้า!DQ179</f>
        <v>0</v>
      </c>
      <c r="AL170" s="3">
        <f>[2]หน้าผ้า!DR179</f>
        <v>45941</v>
      </c>
      <c r="AM170" s="3">
        <f>[2]หน้าผ้า!DS179</f>
        <v>45948</v>
      </c>
      <c r="AN170" s="3">
        <f>[2]หน้าผ้า!DT179</f>
        <v>45949</v>
      </c>
      <c r="AO170" s="3">
        <f>[2]หน้าผ้า!DU179</f>
        <v>45949</v>
      </c>
      <c r="AP170" s="3">
        <f>[2]หน้าผ้า!DP179</f>
        <v>45945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>รอART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217.3537972222222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 t="str">
        <f>[2]หน้าผ้า!F180</f>
        <v>915 เอ็ม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45951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0</v>
      </c>
      <c r="AC171" s="8">
        <f>[2]หน้าผ้า!AS180</f>
        <v>5657.85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45951</v>
      </c>
      <c r="AK171" s="3">
        <f>[2]หน้าผ้า!DQ180</f>
        <v>0</v>
      </c>
      <c r="AL171" s="3">
        <f>[2]หน้าผ้า!DR180</f>
        <v>45942</v>
      </c>
      <c r="AM171" s="3">
        <f>[2]หน้าผ้า!DS180</f>
        <v>45949</v>
      </c>
      <c r="AN171" s="3">
        <f>[2]หน้าผ้า!DT180</f>
        <v>45950</v>
      </c>
      <c r="AO171" s="3">
        <f>[2]หน้าผ้า!DU180</f>
        <v>45950</v>
      </c>
      <c r="AP171" s="3">
        <f>[2]หน้าผ้า!DP180</f>
        <v>45946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>รอART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445.71285000000012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 t="str">
        <f>[2]หน้าผ้า!F181</f>
        <v>915 พี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45951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5657.85</v>
      </c>
      <c r="AB172" s="8">
        <f>[2]หน้าผ้า!AR181</f>
        <v>0</v>
      </c>
      <c r="AC172" s="8">
        <f>[2]หน้าผ้า!AS181</f>
        <v>5657.85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45951</v>
      </c>
      <c r="AK172" s="3">
        <f>[2]หน้าผ้า!DQ181</f>
        <v>0</v>
      </c>
      <c r="AL172" s="3">
        <f>[2]หน้าผ้า!DR181</f>
        <v>45942</v>
      </c>
      <c r="AM172" s="3">
        <f>[2]หน้าผ้า!DS181</f>
        <v>45949</v>
      </c>
      <c r="AN172" s="3">
        <f>[2]หน้าผ้า!DT181</f>
        <v>45950</v>
      </c>
      <c r="AO172" s="3">
        <f>[2]หน้าผ้า!DU181</f>
        <v>45950</v>
      </c>
      <c r="AP172" s="3">
        <f>[2]หน้าผ้า!DP181</f>
        <v>45946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>รอART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445.71285000000012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 t="str">
        <f>[2]หน้าผ้า!F182</f>
        <v>ไก่เนื้อ สระบุรี2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45951</v>
      </c>
      <c r="U173" s="11">
        <f>[2]หน้าผ้า!AA182</f>
        <v>2500</v>
      </c>
      <c r="V173" s="10">
        <f>[2]หน้าผ้า!AJ182</f>
        <v>0</v>
      </c>
      <c r="W173" s="10">
        <f>[2]หน้าผ้า!AL182</f>
        <v>2500</v>
      </c>
      <c r="X173" s="10">
        <f>[2]หน้าผ้า!AM182</f>
        <v>0</v>
      </c>
      <c r="Y173" s="10">
        <f>[2]หน้าผ้า!AN182</f>
        <v>2625</v>
      </c>
      <c r="Z173" s="9" t="str">
        <f>[2]หน้าผ้า!AO182</f>
        <v>WSWT2025850</v>
      </c>
      <c r="AA173" s="8">
        <f>[2]หน้าผ้า!AQ182</f>
        <v>2828.9250000000002</v>
      </c>
      <c r="AB173" s="8">
        <f>[2]หน้าผ้า!AR182</f>
        <v>0</v>
      </c>
      <c r="AC173" s="8">
        <f>[2]หน้าผ้า!AS182</f>
        <v>2828.9250000000002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45951</v>
      </c>
      <c r="AK173" s="3">
        <f>[2]หน้าผ้า!DQ182</f>
        <v>0</v>
      </c>
      <c r="AL173" s="3">
        <f>[2]หน้าผ้า!DR182</f>
        <v>45942</v>
      </c>
      <c r="AM173" s="3">
        <f>[2]หน้าผ้า!DS182</f>
        <v>45949</v>
      </c>
      <c r="AN173" s="3">
        <f>[2]หน้าผ้า!DT182</f>
        <v>45950</v>
      </c>
      <c r="AO173" s="3">
        <f>[2]หน้าผ้า!DU182</f>
        <v>45950</v>
      </c>
      <c r="AP173" s="3">
        <f>[2]หน้าผ้า!DP182</f>
        <v>45946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>รอART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222.85642500000006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>
        <f>[2]หน้าผ้า!F183</f>
        <v>935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45951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45951</v>
      </c>
      <c r="AK174" s="3">
        <f>[2]หน้าผ้า!DQ183</f>
        <v>0</v>
      </c>
      <c r="AL174" s="3">
        <f>[2]หน้าผ้า!DR183</f>
        <v>45942</v>
      </c>
      <c r="AM174" s="3">
        <f>[2]หน้าผ้า!DS183</f>
        <v>45949</v>
      </c>
      <c r="AN174" s="3">
        <f>[2]หน้าผ้า!DT183</f>
        <v>45950</v>
      </c>
      <c r="AO174" s="3">
        <f>[2]หน้าผ้า!DU183</f>
        <v>45950</v>
      </c>
      <c r="AP174" s="3">
        <f>[2]หน้าผ้า!DP183</f>
        <v>45946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>รอART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 t="str">
        <f>[2]หน้าผ้า!F184</f>
        <v>935 แอล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45951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45951</v>
      </c>
      <c r="AK175" s="3">
        <f>[2]หน้าผ้า!DQ184</f>
        <v>0</v>
      </c>
      <c r="AL175" s="3">
        <f>[2]หน้าผ้า!DR184</f>
        <v>45942</v>
      </c>
      <c r="AM175" s="3">
        <f>[2]หน้าผ้า!DS184</f>
        <v>45949</v>
      </c>
      <c r="AN175" s="3">
        <f>[2]หน้าผ้า!DT184</f>
        <v>45950</v>
      </c>
      <c r="AO175" s="3">
        <f>[2]หน้าผ้า!DU184</f>
        <v>45950</v>
      </c>
      <c r="AP175" s="3">
        <f>[2]หน้าผ้า!DP184</f>
        <v>45946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>รอART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 t="str">
        <f>[2]หน้าผ้า!F185</f>
        <v>935 เอ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45951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WSWT2025850</v>
      </c>
      <c r="AA176" s="8">
        <f>[2]หน้าผ้า!AQ185</f>
        <v>10756.900000000001</v>
      </c>
      <c r="AB176" s="8">
        <f>[2]หน้าผ้า!AR185</f>
        <v>0</v>
      </c>
      <c r="AC176" s="8">
        <f>[2]หน้าผ้า!AS185</f>
        <v>10756.900000000001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45951</v>
      </c>
      <c r="AK176" s="3">
        <f>[2]หน้าผ้า!DQ185</f>
        <v>0</v>
      </c>
      <c r="AL176" s="3">
        <f>[2]หน้าผ้า!DR185</f>
        <v>45942</v>
      </c>
      <c r="AM176" s="3">
        <f>[2]หน้าผ้า!DS185</f>
        <v>45949</v>
      </c>
      <c r="AN176" s="3">
        <f>[2]หน้าผ้า!DT185</f>
        <v>45950</v>
      </c>
      <c r="AO176" s="3">
        <f>[2]หน้าผ้า!DU185</f>
        <v>45950</v>
      </c>
      <c r="AP176" s="3">
        <f>[2]หน้าผ้า!DP185</f>
        <v>45946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>รอART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847.40467777777781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 t="str">
        <f>[2]หน้าผ้า!F186</f>
        <v>915 เอ็ม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45952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45952</v>
      </c>
      <c r="AK177" s="3">
        <f>[2]หน้าผ้า!DQ186</f>
        <v>0</v>
      </c>
      <c r="AL177" s="3">
        <f>[2]หน้าผ้า!DR186</f>
        <v>45943</v>
      </c>
      <c r="AM177" s="3">
        <f>[2]หน้าผ้า!DS186</f>
        <v>45950</v>
      </c>
      <c r="AN177" s="3">
        <f>[2]หน้าผ้า!DT186</f>
        <v>45951</v>
      </c>
      <c r="AO177" s="3">
        <f>[2]หน้าผ้า!DU186</f>
        <v>45951</v>
      </c>
      <c r="AP177" s="3">
        <f>[2]หน้าผ้า!DP186</f>
        <v>45947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>
        <f>[2]หน้าผ้า!F187</f>
        <v>21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45952</v>
      </c>
      <c r="U178" s="11">
        <f>[2]หน้าผ้า!AA187</f>
        <v>2500</v>
      </c>
      <c r="V178" s="10">
        <f>[2]หน้าผ้า!AJ187</f>
        <v>0</v>
      </c>
      <c r="W178" s="10">
        <f>[2]หน้าผ้า!AL187</f>
        <v>2500</v>
      </c>
      <c r="X178" s="10">
        <f>[2]หน้าผ้า!AM187</f>
        <v>0</v>
      </c>
      <c r="Y178" s="10">
        <f>[2]หน้าผ้า!AN187</f>
        <v>2625</v>
      </c>
      <c r="Z178" s="9" t="str">
        <f>[2]หน้าผ้า!AO187</f>
        <v>WSWT2025850</v>
      </c>
      <c r="AA178" s="8">
        <f>[2]หน้าผ้า!AQ187</f>
        <v>2828.9250000000002</v>
      </c>
      <c r="AB178" s="8">
        <f>[2]หน้าผ้า!AR187</f>
        <v>0</v>
      </c>
      <c r="AC178" s="8">
        <f>[2]หน้าผ้า!AS187</f>
        <v>2828.9250000000002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45952</v>
      </c>
      <c r="AK178" s="3">
        <f>[2]หน้าผ้า!DQ187</f>
        <v>0</v>
      </c>
      <c r="AL178" s="3">
        <f>[2]หน้าผ้า!DR187</f>
        <v>45943</v>
      </c>
      <c r="AM178" s="3">
        <f>[2]หน้าผ้า!DS187</f>
        <v>45950</v>
      </c>
      <c r="AN178" s="3">
        <f>[2]หน้าผ้า!DT187</f>
        <v>45951</v>
      </c>
      <c r="AO178" s="3">
        <f>[2]หน้าผ้า!DU187</f>
        <v>45951</v>
      </c>
      <c r="AP178" s="3">
        <f>[2]หน้าผ้า!DP187</f>
        <v>45947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>รอART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222.85642500000006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 t="str">
        <f>[2]หน้าผ้า!F188</f>
        <v>952 เอส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45952</v>
      </c>
      <c r="U179" s="11">
        <f>[2]หน้าผ้า!AA188</f>
        <v>2500</v>
      </c>
      <c r="V179" s="10">
        <f>[2]หน้าผ้า!AJ188</f>
        <v>0</v>
      </c>
      <c r="W179" s="10">
        <f>[2]หน้าผ้า!AL188</f>
        <v>2500</v>
      </c>
      <c r="X179" s="10">
        <f>[2]หน้าผ้า!AM188</f>
        <v>0</v>
      </c>
      <c r="Y179" s="10">
        <f>[2]หน้าผ้า!AN188</f>
        <v>2625</v>
      </c>
      <c r="Z179" s="9" t="str">
        <f>[2]หน้าผ้า!AO188</f>
        <v>WSWT2025850</v>
      </c>
      <c r="AA179" s="8">
        <f>[2]หน้าผ้า!AQ188</f>
        <v>2828.9250000000002</v>
      </c>
      <c r="AB179" s="8">
        <f>[2]หน้าผ้า!AR188</f>
        <v>0</v>
      </c>
      <c r="AC179" s="8">
        <f>[2]หน้าผ้า!AS188</f>
        <v>2828.9250000000002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45952</v>
      </c>
      <c r="AK179" s="3">
        <f>[2]หน้าผ้า!DQ188</f>
        <v>0</v>
      </c>
      <c r="AL179" s="3">
        <f>[2]หน้าผ้า!DR188</f>
        <v>45943</v>
      </c>
      <c r="AM179" s="3">
        <f>[2]หน้าผ้า!DS188</f>
        <v>45950</v>
      </c>
      <c r="AN179" s="3">
        <f>[2]หน้าผ้า!DT188</f>
        <v>45951</v>
      </c>
      <c r="AO179" s="3">
        <f>[2]หน้าผ้า!DU188</f>
        <v>45951</v>
      </c>
      <c r="AP179" s="3">
        <f>[2]หน้าผ้า!DP188</f>
        <v>45947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>รอART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222.85642500000006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 t="str">
        <f>[2]หน้าผ้า!F189</f>
        <v>ไก่ไข่เบอร์ 5 เอ็ม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45952</v>
      </c>
      <c r="U180" s="11">
        <f>[2]หน้าผ้า!AA189</f>
        <v>2500</v>
      </c>
      <c r="V180" s="10">
        <f>[2]หน้าผ้า!AJ189</f>
        <v>0</v>
      </c>
      <c r="W180" s="10">
        <f>[2]หน้าผ้า!AL189</f>
        <v>2500</v>
      </c>
      <c r="X180" s="10">
        <f>[2]หน้าผ้า!AM189</f>
        <v>0</v>
      </c>
      <c r="Y180" s="10">
        <f>[2]หน้าผ้า!AN189</f>
        <v>2625</v>
      </c>
      <c r="Z180" s="9" t="str">
        <f>[2]หน้าผ้า!AO189</f>
        <v>WSWT2025850</v>
      </c>
      <c r="AA180" s="8">
        <f>[2]หน้าผ้า!AQ189</f>
        <v>2828.9250000000002</v>
      </c>
      <c r="AB180" s="8">
        <f>[2]หน้าผ้า!AR189</f>
        <v>0</v>
      </c>
      <c r="AC180" s="8">
        <f>[2]หน้าผ้า!AS189</f>
        <v>2828.9250000000002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45952</v>
      </c>
      <c r="AK180" s="3">
        <f>[2]หน้าผ้า!DQ189</f>
        <v>0</v>
      </c>
      <c r="AL180" s="3">
        <f>[2]หน้าผ้า!DR189</f>
        <v>45943</v>
      </c>
      <c r="AM180" s="3">
        <f>[2]หน้าผ้า!DS189</f>
        <v>45950</v>
      </c>
      <c r="AN180" s="3">
        <f>[2]หน้าผ้า!DT189</f>
        <v>45951</v>
      </c>
      <c r="AO180" s="3">
        <f>[2]หน้าผ้า!DU189</f>
        <v>45951</v>
      </c>
      <c r="AP180" s="3">
        <f>[2]หน้าผ้า!DP189</f>
        <v>45947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>รอART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222.85642500000006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 t="str">
        <f>[2]หน้าผ้า!F190</f>
        <v>แถบส้ม</v>
      </c>
      <c r="E181" s="9">
        <f>[2]หน้าผ้า!G190</f>
        <v>20</v>
      </c>
      <c r="F181" s="9">
        <f>[2]หน้าผ้า!H190</f>
        <v>38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82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45954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5518.15</v>
      </c>
      <c r="AB181" s="8">
        <f>[2]หน้าผ้า!AR190</f>
        <v>0</v>
      </c>
      <c r="AC181" s="8">
        <f>[2]หน้าผ้า!AS190</f>
        <v>5518.15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45954</v>
      </c>
      <c r="AK181" s="3">
        <f>[2]หน้าผ้า!DQ190</f>
        <v>0</v>
      </c>
      <c r="AL181" s="3">
        <f>[2]หน้าผ้า!DR190</f>
        <v>45945</v>
      </c>
      <c r="AM181" s="3">
        <f>[2]หน้าผ้า!DS190</f>
        <v>45952</v>
      </c>
      <c r="AN181" s="3">
        <f>[2]หน้าผ้า!DT190</f>
        <v>45953</v>
      </c>
      <c r="AO181" s="3">
        <f>[2]หน้าผ้า!DU190</f>
        <v>45953</v>
      </c>
      <c r="AP181" s="3">
        <f>[2]หน้าผ้า!DP190</f>
        <v>45949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434.7075944444444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 t="str">
        <f>[2]หน้าผ้า!F191</f>
        <v>915 เอ็ม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45954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5657.85</v>
      </c>
      <c r="AB182" s="8">
        <f>[2]หน้าผ้า!AR191</f>
        <v>0</v>
      </c>
      <c r="AC182" s="8">
        <f>[2]หน้าผ้า!AS191</f>
        <v>5657.85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45954</v>
      </c>
      <c r="AK182" s="3">
        <f>[2]หน้าผ้า!DQ191</f>
        <v>0</v>
      </c>
      <c r="AL182" s="3">
        <f>[2]หน้าผ้า!DR191</f>
        <v>45945</v>
      </c>
      <c r="AM182" s="3">
        <f>[2]หน้าผ้า!DS191</f>
        <v>45952</v>
      </c>
      <c r="AN182" s="3">
        <f>[2]หน้าผ้า!DT191</f>
        <v>45953</v>
      </c>
      <c r="AO182" s="3">
        <f>[2]หน้าผ้า!DU191</f>
        <v>45953</v>
      </c>
      <c r="AP182" s="3">
        <f>[2]หน้าผ้า!DP191</f>
        <v>45949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>รอART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445.71285000000012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 t="str">
        <f>[2]หน้าผ้า!F192</f>
        <v>915 พี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45954</v>
      </c>
      <c r="U183" s="11">
        <f>[2]หน้าผ้า!AA192</f>
        <v>7500</v>
      </c>
      <c r="V183" s="10">
        <f>[2]หน้าผ้า!AJ192</f>
        <v>0</v>
      </c>
      <c r="W183" s="10">
        <f>[2]หน้าผ้า!AL192</f>
        <v>7500</v>
      </c>
      <c r="X183" s="10">
        <f>[2]หน้าผ้า!AM192</f>
        <v>0</v>
      </c>
      <c r="Y183" s="10">
        <f>[2]หน้าผ้า!AN192</f>
        <v>7875</v>
      </c>
      <c r="Z183" s="9" t="str">
        <f>[2]หน้าผ้า!AO192</f>
        <v>WSWT2025850</v>
      </c>
      <c r="AA183" s="8">
        <f>[2]หน้าผ้า!AQ192</f>
        <v>8486.7750000000015</v>
      </c>
      <c r="AB183" s="8">
        <f>[2]หน้าผ้า!AR192</f>
        <v>0</v>
      </c>
      <c r="AC183" s="8">
        <f>[2]หน้าผ้า!AS192</f>
        <v>8486.7750000000015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45954</v>
      </c>
      <c r="AK183" s="3">
        <f>[2]หน้าผ้า!DQ192</f>
        <v>0</v>
      </c>
      <c r="AL183" s="3">
        <f>[2]หน้าผ้า!DR192</f>
        <v>45945</v>
      </c>
      <c r="AM183" s="3">
        <f>[2]หน้าผ้า!DS192</f>
        <v>45952</v>
      </c>
      <c r="AN183" s="3">
        <f>[2]หน้าผ้า!DT192</f>
        <v>45953</v>
      </c>
      <c r="AO183" s="3">
        <f>[2]หน้าผ้า!DU192</f>
        <v>45953</v>
      </c>
      <c r="AP183" s="3">
        <f>[2]หน้าผ้า!DP192</f>
        <v>45949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668.56927500000018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>ไก่เนื้อ สระบุรี1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45954</v>
      </c>
      <c r="U184" s="11">
        <f>[2]หน้าผ้า!AA193</f>
        <v>2500</v>
      </c>
      <c r="V184" s="10">
        <f>[2]หน้าผ้า!AJ193</f>
        <v>0</v>
      </c>
      <c r="W184" s="10">
        <f>[2]หน้าผ้า!AL193</f>
        <v>2500</v>
      </c>
      <c r="X184" s="10">
        <f>[2]หน้าผ้า!AM193</f>
        <v>0</v>
      </c>
      <c r="Y184" s="10">
        <f>[2]หน้าผ้า!AN193</f>
        <v>2625</v>
      </c>
      <c r="Z184" s="9" t="str">
        <f>[2]หน้าผ้า!AO193</f>
        <v>WSWT2025850</v>
      </c>
      <c r="AA184" s="8">
        <f>[2]หน้าผ้า!AQ193</f>
        <v>2828.9250000000002</v>
      </c>
      <c r="AB184" s="8">
        <f>[2]หน้าผ้า!AR193</f>
        <v>0</v>
      </c>
      <c r="AC184" s="8">
        <f>[2]หน้าผ้า!AS193</f>
        <v>2828.9250000000002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45954</v>
      </c>
      <c r="AK184" s="3">
        <f>[2]หน้าผ้า!DQ193</f>
        <v>0</v>
      </c>
      <c r="AL184" s="3">
        <f>[2]หน้าผ้า!DR193</f>
        <v>45945</v>
      </c>
      <c r="AM184" s="3">
        <f>[2]หน้าผ้า!DS193</f>
        <v>45952</v>
      </c>
      <c r="AN184" s="3">
        <f>[2]หน้าผ้า!DT193</f>
        <v>45953</v>
      </c>
      <c r="AO184" s="3">
        <f>[2]หน้าผ้า!DU193</f>
        <v>45953</v>
      </c>
      <c r="AP184" s="3">
        <f>[2]หน้าผ้า!DP193</f>
        <v>45949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222.85642500000006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>
        <f>[2]หน้าผ้า!F194</f>
        <v>935</v>
      </c>
      <c r="E185" s="9">
        <f>[2]หน้าผ้า!G194</f>
        <v>20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45954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5378.4500000000007</v>
      </c>
      <c r="AB185" s="8">
        <f>[2]หน้าผ้า!AR194</f>
        <v>0</v>
      </c>
      <c r="AC185" s="8">
        <f>[2]หน้าผ้า!AS194</f>
        <v>5378.4500000000007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45954</v>
      </c>
      <c r="AK185" s="3">
        <f>[2]หน้าผ้า!DQ194</f>
        <v>0</v>
      </c>
      <c r="AL185" s="3">
        <f>[2]หน้าผ้า!DR194</f>
        <v>45945</v>
      </c>
      <c r="AM185" s="3">
        <f>[2]หน้าผ้า!DS194</f>
        <v>45952</v>
      </c>
      <c r="AN185" s="3">
        <f>[2]หน้าผ้า!DT194</f>
        <v>45953</v>
      </c>
      <c r="AO185" s="3">
        <f>[2]หน้าผ้า!DU194</f>
        <v>45953</v>
      </c>
      <c r="AP185" s="3">
        <f>[2]หน้าผ้า!DP194</f>
        <v>45949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423.7023388888889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>935 เอ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45954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5378.4500000000007</v>
      </c>
      <c r="AB186" s="8">
        <f>[2]หน้าผ้า!AR195</f>
        <v>0</v>
      </c>
      <c r="AC186" s="8">
        <f>[2]หน้าผ้า!AS195</f>
        <v>5378.4500000000007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45954</v>
      </c>
      <c r="AK186" s="3">
        <f>[2]หน้าผ้า!DQ195</f>
        <v>0</v>
      </c>
      <c r="AL186" s="3">
        <f>[2]หน้าผ้า!DR195</f>
        <v>45945</v>
      </c>
      <c r="AM186" s="3">
        <f>[2]หน้าผ้า!DS195</f>
        <v>45952</v>
      </c>
      <c r="AN186" s="3">
        <f>[2]หน้าผ้า!DT195</f>
        <v>45953</v>
      </c>
      <c r="AO186" s="3">
        <f>[2]หน้าผ้า!DU195</f>
        <v>45953</v>
      </c>
      <c r="AP186" s="3">
        <f>[2]หน้าผ้า!DP195</f>
        <v>45949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>รอART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423.7023388888889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 t="str">
        <f>[2]หน้าผ้า!F196</f>
        <v>915 เอ็ม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45957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5657.85</v>
      </c>
      <c r="AB187" s="8">
        <f>[2]หน้าผ้า!AR196</f>
        <v>0</v>
      </c>
      <c r="AC187" s="8">
        <f>[2]หน้าผ้า!AS196</f>
        <v>5657.85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45957</v>
      </c>
      <c r="AK187" s="3">
        <f>[2]หน้าผ้า!DQ196</f>
        <v>0</v>
      </c>
      <c r="AL187" s="3">
        <f>[2]หน้าผ้า!DR196</f>
        <v>45948</v>
      </c>
      <c r="AM187" s="3">
        <f>[2]หน้าผ้า!DS196</f>
        <v>45955</v>
      </c>
      <c r="AN187" s="3">
        <f>[2]หน้าผ้า!DT196</f>
        <v>45956</v>
      </c>
      <c r="AO187" s="3">
        <f>[2]หน้าผ้า!DU196</f>
        <v>45956</v>
      </c>
      <c r="AP187" s="3">
        <f>[2]หน้าผ้า!DP196</f>
        <v>45952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445.71285000000012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>
        <f>[2]หน้าผ้า!F197</f>
        <v>935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45957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5378.4500000000007</v>
      </c>
      <c r="AB188" s="8">
        <f>[2]หน้าผ้า!AR197</f>
        <v>0</v>
      </c>
      <c r="AC188" s="8">
        <f>[2]หน้าผ้า!AS197</f>
        <v>5378.4500000000007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45957</v>
      </c>
      <c r="AK188" s="3">
        <f>[2]หน้าผ้า!DQ197</f>
        <v>0</v>
      </c>
      <c r="AL188" s="3">
        <f>[2]หน้าผ้า!DR197</f>
        <v>45948</v>
      </c>
      <c r="AM188" s="3">
        <f>[2]หน้าผ้า!DS197</f>
        <v>45955</v>
      </c>
      <c r="AN188" s="3">
        <f>[2]หน้าผ้า!DT197</f>
        <v>45956</v>
      </c>
      <c r="AO188" s="3">
        <f>[2]หน้าผ้า!DU197</f>
        <v>45956</v>
      </c>
      <c r="AP188" s="3">
        <f>[2]หน้าผ้า!DP197</f>
        <v>45952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>รอART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423.7023388888889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 t="str">
        <f>[2]หน้าผ้า!F198</f>
        <v>935 แอล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45957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WSWT2025850</v>
      </c>
      <c r="AA189" s="8">
        <f>[2]หน้าผ้า!AQ198</f>
        <v>5378.4500000000007</v>
      </c>
      <c r="AB189" s="8">
        <f>[2]หน้าผ้า!AR198</f>
        <v>0</v>
      </c>
      <c r="AC189" s="8">
        <f>[2]หน้าผ้า!AS198</f>
        <v>5378.4500000000007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45957</v>
      </c>
      <c r="AK189" s="3">
        <f>[2]หน้าผ้า!DQ198</f>
        <v>0</v>
      </c>
      <c r="AL189" s="3">
        <f>[2]หน้าผ้า!DR198</f>
        <v>45948</v>
      </c>
      <c r="AM189" s="3">
        <f>[2]หน้าผ้า!DS198</f>
        <v>45955</v>
      </c>
      <c r="AN189" s="3">
        <f>[2]หน้าผ้า!DT198</f>
        <v>45956</v>
      </c>
      <c r="AO189" s="3">
        <f>[2]หน้าผ้า!DU198</f>
        <v>45956</v>
      </c>
      <c r="AP189" s="3">
        <f>[2]หน้าผ้า!DP198</f>
        <v>45952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423.7023388888889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 t="str">
        <f>[2]หน้าผ้า!F199</f>
        <v>935 เอ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45957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5378.4500000000007</v>
      </c>
      <c r="AB190" s="8">
        <f>[2]หน้าผ้า!AR199</f>
        <v>0</v>
      </c>
      <c r="AC190" s="8">
        <f>[2]หน้าผ้า!AS199</f>
        <v>5378.4500000000007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45957</v>
      </c>
      <c r="AK190" s="3">
        <f>[2]หน้าผ้า!DQ199</f>
        <v>0</v>
      </c>
      <c r="AL190" s="3">
        <f>[2]หน้าผ้า!DR199</f>
        <v>45948</v>
      </c>
      <c r="AM190" s="3">
        <f>[2]หน้าผ้า!DS199</f>
        <v>45955</v>
      </c>
      <c r="AN190" s="3">
        <f>[2]หน้าผ้า!DT199</f>
        <v>45956</v>
      </c>
      <c r="AO190" s="3">
        <f>[2]หน้าผ้า!DU199</f>
        <v>45956</v>
      </c>
      <c r="AP190" s="3">
        <f>[2]หน้าผ้า!DP199</f>
        <v>45952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>รอART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423.7023388888889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 t="str">
        <f>[2]หน้าผ้า!F200</f>
        <v>954 แอล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45958</v>
      </c>
      <c r="U191" s="11">
        <f>[2]หน้าผ้า!AA200</f>
        <v>2500</v>
      </c>
      <c r="V191" s="10">
        <f>[2]หน้าผ้า!AJ200</f>
        <v>0</v>
      </c>
      <c r="W191" s="10">
        <f>[2]หน้าผ้า!AL200</f>
        <v>2500</v>
      </c>
      <c r="X191" s="10">
        <f>[2]หน้าผ้า!AM200</f>
        <v>0</v>
      </c>
      <c r="Y191" s="10">
        <f>[2]หน้าผ้า!AN200</f>
        <v>2625</v>
      </c>
      <c r="Z191" s="9" t="str">
        <f>[2]หน้าผ้า!AO200</f>
        <v>WSWT2025850</v>
      </c>
      <c r="AA191" s="8">
        <f>[2]หน้าผ้า!AQ200</f>
        <v>2828.9250000000002</v>
      </c>
      <c r="AB191" s="8">
        <f>[2]หน้าผ้า!AR200</f>
        <v>2828.9250000000002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45958</v>
      </c>
      <c r="AK191" s="3">
        <f>[2]หน้าผ้า!DQ200</f>
        <v>0</v>
      </c>
      <c r="AL191" s="3">
        <f>[2]หน้าผ้า!DR200</f>
        <v>45949</v>
      </c>
      <c r="AM191" s="3">
        <f>[2]หน้าผ้า!DS200</f>
        <v>45956</v>
      </c>
      <c r="AN191" s="3">
        <f>[2]หน้าผ้า!DT200</f>
        <v>45957</v>
      </c>
      <c r="AO191" s="3">
        <f>[2]หน้าผ้า!DU200</f>
        <v>45957</v>
      </c>
      <c r="AP191" s="3">
        <f>[2]หน้าผ้า!DP200</f>
        <v>45953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 t="str">
        <f>[2]หน้าผ้า!F201</f>
        <v>915 พี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45958</v>
      </c>
      <c r="U192" s="11">
        <f>[2]หน้าผ้า!AA201</f>
        <v>7500</v>
      </c>
      <c r="V192" s="10">
        <f>[2]หน้าผ้า!AJ201</f>
        <v>0</v>
      </c>
      <c r="W192" s="10">
        <f>[2]หน้าผ้า!AL201</f>
        <v>7500</v>
      </c>
      <c r="X192" s="10">
        <f>[2]หน้าผ้า!AM201</f>
        <v>0</v>
      </c>
      <c r="Y192" s="10">
        <f>[2]หน้าผ้า!AN201</f>
        <v>7875</v>
      </c>
      <c r="Z192" s="9" t="str">
        <f>[2]หน้าผ้า!AO201</f>
        <v>WSWT2025850</v>
      </c>
      <c r="AA192" s="8">
        <f>[2]หน้าผ้า!AQ201</f>
        <v>8486.7750000000015</v>
      </c>
      <c r="AB192" s="8">
        <f>[2]หน้าผ้า!AR201</f>
        <v>0</v>
      </c>
      <c r="AC192" s="8">
        <f>[2]หน้าผ้า!AS201</f>
        <v>8486.7750000000015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45958</v>
      </c>
      <c r="AK192" s="3">
        <f>[2]หน้าผ้า!DQ201</f>
        <v>0</v>
      </c>
      <c r="AL192" s="3">
        <f>[2]หน้าผ้า!DR201</f>
        <v>45949</v>
      </c>
      <c r="AM192" s="3">
        <f>[2]หน้าผ้า!DS201</f>
        <v>45956</v>
      </c>
      <c r="AN192" s="3">
        <f>[2]หน้าผ้า!DT201</f>
        <v>45957</v>
      </c>
      <c r="AO192" s="3">
        <f>[2]หน้าผ้า!DU201</f>
        <v>45957</v>
      </c>
      <c r="AP192" s="3">
        <f>[2]หน้าผ้า!DP201</f>
        <v>45953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>รอART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668.56927500000018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>
        <f>[2]หน้าผ้า!F202</f>
        <v>21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45958</v>
      </c>
      <c r="U193" s="11">
        <f>[2]หน้าผ้า!AA202</f>
        <v>2500</v>
      </c>
      <c r="V193" s="10">
        <f>[2]หน้าผ้า!AJ202</f>
        <v>0</v>
      </c>
      <c r="W193" s="10">
        <f>[2]หน้าผ้า!AL202</f>
        <v>2500</v>
      </c>
      <c r="X193" s="10">
        <f>[2]หน้าผ้า!AM202</f>
        <v>0</v>
      </c>
      <c r="Y193" s="10">
        <f>[2]หน้าผ้า!AN202</f>
        <v>2625</v>
      </c>
      <c r="Z193" s="9" t="str">
        <f>[2]หน้าผ้า!AO202</f>
        <v>WSWT2025850</v>
      </c>
      <c r="AA193" s="8">
        <f>[2]หน้าผ้า!AQ202</f>
        <v>2828.9250000000002</v>
      </c>
      <c r="AB193" s="8">
        <f>[2]หน้าผ้า!AR202</f>
        <v>0</v>
      </c>
      <c r="AC193" s="8">
        <f>[2]หน้าผ้า!AS202</f>
        <v>2828.9250000000002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45958</v>
      </c>
      <c r="AK193" s="3">
        <f>[2]หน้าผ้า!DQ202</f>
        <v>0</v>
      </c>
      <c r="AL193" s="3">
        <f>[2]หน้าผ้า!DR202</f>
        <v>45949</v>
      </c>
      <c r="AM193" s="3">
        <f>[2]หน้าผ้า!DS202</f>
        <v>45956</v>
      </c>
      <c r="AN193" s="3">
        <f>[2]หน้าผ้า!DT202</f>
        <v>45957</v>
      </c>
      <c r="AO193" s="3">
        <f>[2]หน้าผ้า!DU202</f>
        <v>45957</v>
      </c>
      <c r="AP193" s="3">
        <f>[2]หน้าผ้า!DP202</f>
        <v>45953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>รอART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222.85642500000006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>
        <f>[2]หน้าผ้า!F203</f>
        <v>932</v>
      </c>
      <c r="E194" s="9">
        <f>[2]หน้าผ้า!G203</f>
        <v>20</v>
      </c>
      <c r="F194" s="9">
        <f>[2]หน้าผ้า!H203</f>
        <v>38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82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45958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5518.15</v>
      </c>
      <c r="AB194" s="8">
        <f>[2]หน้าผ้า!AR203</f>
        <v>0</v>
      </c>
      <c r="AC194" s="8">
        <f>[2]หน้าผ้า!AS203</f>
        <v>5518.15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45958</v>
      </c>
      <c r="AK194" s="3">
        <f>[2]หน้าผ้า!DQ203</f>
        <v>0</v>
      </c>
      <c r="AL194" s="3">
        <f>[2]หน้าผ้า!DR203</f>
        <v>45949</v>
      </c>
      <c r="AM194" s="3">
        <f>[2]หน้าผ้า!DS203</f>
        <v>45956</v>
      </c>
      <c r="AN194" s="3">
        <f>[2]หน้าผ้า!DT203</f>
        <v>45957</v>
      </c>
      <c r="AO194" s="3">
        <f>[2]หน้าผ้า!DU203</f>
        <v>45957</v>
      </c>
      <c r="AP194" s="3">
        <f>[2]หน้าผ้า!DP203</f>
        <v>45953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>รอART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434.7075944444444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>
        <f>[2]หน้าผ้า!F204</f>
        <v>959</v>
      </c>
      <c r="E195" s="9">
        <f>[2]หน้าผ้า!G204</f>
        <v>20</v>
      </c>
      <c r="F195" s="9">
        <f>[2]หน้าผ้า!H204</f>
        <v>38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82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45958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5518.15</v>
      </c>
      <c r="AB195" s="8">
        <f>[2]หน้าผ้า!AR204</f>
        <v>0</v>
      </c>
      <c r="AC195" s="8">
        <f>[2]หน้าผ้า!AS204</f>
        <v>5518.15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45958</v>
      </c>
      <c r="AK195" s="3">
        <f>[2]หน้าผ้า!DQ204</f>
        <v>0</v>
      </c>
      <c r="AL195" s="3">
        <f>[2]หน้าผ้า!DR204</f>
        <v>45949</v>
      </c>
      <c r="AM195" s="3">
        <f>[2]หน้าผ้า!DS204</f>
        <v>45956</v>
      </c>
      <c r="AN195" s="3">
        <f>[2]หน้าผ้า!DT204</f>
        <v>45957</v>
      </c>
      <c r="AO195" s="3">
        <f>[2]หน้าผ้า!DU204</f>
        <v>45957</v>
      </c>
      <c r="AP195" s="3">
        <f>[2]หน้าผ้า!DP204</f>
        <v>45953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>รอART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434.7075944444444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>ไก่ไข่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45959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5657.85</v>
      </c>
      <c r="AB196" s="8">
        <f>[2]หน้าผ้า!AR205</f>
        <v>0</v>
      </c>
      <c r="AC196" s="8">
        <f>[2]หน้าผ้า!AS205</f>
        <v>5657.85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45959</v>
      </c>
      <c r="AK196" s="3">
        <f>[2]หน้าผ้า!DQ205</f>
        <v>0</v>
      </c>
      <c r="AL196" s="3">
        <f>[2]หน้าผ้า!DR205</f>
        <v>45950</v>
      </c>
      <c r="AM196" s="3">
        <f>[2]หน้าผ้า!DS205</f>
        <v>45957</v>
      </c>
      <c r="AN196" s="3">
        <f>[2]หน้าผ้า!DT205</f>
        <v>45958</v>
      </c>
      <c r="AO196" s="3">
        <f>[2]หน้าผ้า!DU205</f>
        <v>45958</v>
      </c>
      <c r="AP196" s="3">
        <f>[2]หน้าผ้า!DP205</f>
        <v>45954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>รอART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445.71285000000012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>915 เอ็ม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45959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5657.85</v>
      </c>
      <c r="AB197" s="8">
        <f>[2]หน้าผ้า!AR206</f>
        <v>0</v>
      </c>
      <c r="AC197" s="8">
        <f>[2]หน้าผ้า!AS206</f>
        <v>5657.85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45959</v>
      </c>
      <c r="AK197" s="3">
        <f>[2]หน้าผ้า!DQ206</f>
        <v>0</v>
      </c>
      <c r="AL197" s="3">
        <f>[2]หน้าผ้า!DR206</f>
        <v>45950</v>
      </c>
      <c r="AM197" s="3">
        <f>[2]หน้าผ้า!DS206</f>
        <v>45957</v>
      </c>
      <c r="AN197" s="3">
        <f>[2]หน้าผ้า!DT206</f>
        <v>45958</v>
      </c>
      <c r="AO197" s="3">
        <f>[2]หน้าผ้า!DU206</f>
        <v>45958</v>
      </c>
      <c r="AP197" s="3">
        <f>[2]หน้าผ้า!DP206</f>
        <v>45954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>รอART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445.71285000000012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>
        <f>[2]หน้าผ้า!F207</f>
        <v>931</v>
      </c>
      <c r="E198" s="9">
        <f>[2]หน้าผ้า!G207</f>
        <v>20</v>
      </c>
      <c r="F198" s="9">
        <f>[2]หน้าผ้า!H207</f>
        <v>39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84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45959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5657.85</v>
      </c>
      <c r="AB198" s="8">
        <f>[2]หน้าผ้า!AR207</f>
        <v>0</v>
      </c>
      <c r="AC198" s="8">
        <f>[2]หน้าผ้า!AS207</f>
        <v>5657.85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45959</v>
      </c>
      <c r="AK198" s="3">
        <f>[2]หน้าผ้า!DQ207</f>
        <v>0</v>
      </c>
      <c r="AL198" s="3">
        <f>[2]หน้าผ้า!DR207</f>
        <v>45950</v>
      </c>
      <c r="AM198" s="3">
        <f>[2]หน้าผ้า!DS207</f>
        <v>45957</v>
      </c>
      <c r="AN198" s="3">
        <f>[2]หน้าผ้า!DT207</f>
        <v>45958</v>
      </c>
      <c r="AO198" s="3">
        <f>[2]หน้าผ้า!DU207</f>
        <v>45958</v>
      </c>
      <c r="AP198" s="3">
        <f>[2]หน้าผ้า!DP207</f>
        <v>45954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>รอART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445.71285000000012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ใบรับคำสั่งซื้อ</v>
      </c>
      <c r="C199" s="9" t="str">
        <f>[2]หน้าผ้า!E208</f>
        <v>บจก.ซันฟีด</v>
      </c>
      <c r="D199" s="13" t="str">
        <f>[2]หน้าผ้า!F208</f>
        <v>952 เอส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45959</v>
      </c>
      <c r="U199" s="11">
        <f>[2]หน้าผ้า!AA208</f>
        <v>2500</v>
      </c>
      <c r="V199" s="10">
        <f>[2]หน้าผ้า!AJ208</f>
        <v>0</v>
      </c>
      <c r="W199" s="10">
        <f>[2]หน้าผ้า!AL208</f>
        <v>2500</v>
      </c>
      <c r="X199" s="10">
        <f>[2]หน้าผ้า!AM208</f>
        <v>0</v>
      </c>
      <c r="Y199" s="10">
        <f>[2]หน้าผ้า!AN208</f>
        <v>2625</v>
      </c>
      <c r="Z199" s="9" t="str">
        <f>[2]หน้าผ้า!AO208</f>
        <v>WSWT2025850</v>
      </c>
      <c r="AA199" s="8">
        <f>[2]หน้าผ้า!AQ208</f>
        <v>2828.9250000000002</v>
      </c>
      <c r="AB199" s="8">
        <f>[2]หน้าผ้า!AR208</f>
        <v>0</v>
      </c>
      <c r="AC199" s="8">
        <f>[2]หน้าผ้า!AS208</f>
        <v>2828.9250000000002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45959</v>
      </c>
      <c r="AK199" s="3">
        <f>[2]หน้าผ้า!DQ208</f>
        <v>0</v>
      </c>
      <c r="AL199" s="3">
        <f>[2]หน้าผ้า!DR208</f>
        <v>45950</v>
      </c>
      <c r="AM199" s="3">
        <f>[2]หน้าผ้า!DS208</f>
        <v>45957</v>
      </c>
      <c r="AN199" s="3">
        <f>[2]หน้าผ้า!DT208</f>
        <v>45958</v>
      </c>
      <c r="AO199" s="3">
        <f>[2]หน้าผ้า!DU208</f>
        <v>45958</v>
      </c>
      <c r="AP199" s="3">
        <f>[2]หน้าผ้า!DP208</f>
        <v>45954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>รอART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222.85642500000006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ใบรับคำสั่งซื้อ</v>
      </c>
      <c r="C200" s="9" t="str">
        <f>[2]หน้าผ้า!E209</f>
        <v>บจก.ซันฟีด</v>
      </c>
      <c r="D200" s="13" t="str">
        <f>[2]หน้าผ้า!F209</f>
        <v>ไก่เนื้อ สระบุรี1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45959</v>
      </c>
      <c r="U200" s="11">
        <f>[2]หน้าผ้า!AA209</f>
        <v>2500</v>
      </c>
      <c r="V200" s="10">
        <f>[2]หน้าผ้า!AJ209</f>
        <v>0</v>
      </c>
      <c r="W200" s="10">
        <f>[2]หน้าผ้า!AL209</f>
        <v>2500</v>
      </c>
      <c r="X200" s="10">
        <f>[2]หน้าผ้า!AM209</f>
        <v>0</v>
      </c>
      <c r="Y200" s="10">
        <f>[2]หน้าผ้า!AN209</f>
        <v>2625</v>
      </c>
      <c r="Z200" s="9" t="str">
        <f>[2]หน้าผ้า!AO209</f>
        <v>WSWT2025850</v>
      </c>
      <c r="AA200" s="8">
        <f>[2]หน้าผ้า!AQ209</f>
        <v>2828.9250000000002</v>
      </c>
      <c r="AB200" s="8">
        <f>[2]หน้าผ้า!AR209</f>
        <v>0</v>
      </c>
      <c r="AC200" s="8">
        <f>[2]หน้าผ้า!AS209</f>
        <v>2828.9250000000002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45959</v>
      </c>
      <c r="AK200" s="3">
        <f>[2]หน้าผ้า!DQ209</f>
        <v>0</v>
      </c>
      <c r="AL200" s="3">
        <f>[2]หน้าผ้า!DR209</f>
        <v>45950</v>
      </c>
      <c r="AM200" s="3">
        <f>[2]หน้าผ้า!DS209</f>
        <v>45957</v>
      </c>
      <c r="AN200" s="3">
        <f>[2]หน้าผ้า!DT209</f>
        <v>45958</v>
      </c>
      <c r="AO200" s="3">
        <f>[2]หน้าผ้า!DU209</f>
        <v>45958</v>
      </c>
      <c r="AP200" s="3">
        <f>[2]หน้าผ้า!DP209</f>
        <v>45954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>รอART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222.85642500000006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ใบรับคำสั่งซื้อ</v>
      </c>
      <c r="C201" s="9" t="str">
        <f>[2]หน้าผ้า!E210</f>
        <v>บจก.ซันฟีด</v>
      </c>
      <c r="D201" s="13" t="str">
        <f>[2]หน้าผ้า!F210</f>
        <v>ไก่เนื้อ สระบุรี2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45959</v>
      </c>
      <c r="U201" s="11">
        <f>[2]หน้าผ้า!AA210</f>
        <v>2500</v>
      </c>
      <c r="V201" s="10">
        <f>[2]หน้าผ้า!AJ210</f>
        <v>0</v>
      </c>
      <c r="W201" s="10">
        <f>[2]หน้าผ้า!AL210</f>
        <v>2500</v>
      </c>
      <c r="X201" s="10">
        <f>[2]หน้าผ้า!AM210</f>
        <v>0</v>
      </c>
      <c r="Y201" s="10">
        <f>[2]หน้าผ้า!AN210</f>
        <v>2625</v>
      </c>
      <c r="Z201" s="9" t="str">
        <f>[2]หน้าผ้า!AO210</f>
        <v>WSWT2025850</v>
      </c>
      <c r="AA201" s="8">
        <f>[2]หน้าผ้า!AQ210</f>
        <v>2828.9250000000002</v>
      </c>
      <c r="AB201" s="8">
        <f>[2]หน้าผ้า!AR210</f>
        <v>0</v>
      </c>
      <c r="AC201" s="8">
        <f>[2]หน้าผ้า!AS210</f>
        <v>2828.9250000000002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45959</v>
      </c>
      <c r="AK201" s="3">
        <f>[2]หน้าผ้า!DQ210</f>
        <v>0</v>
      </c>
      <c r="AL201" s="3">
        <f>[2]หน้าผ้า!DR210</f>
        <v>45950</v>
      </c>
      <c r="AM201" s="3">
        <f>[2]หน้าผ้า!DS210</f>
        <v>45957</v>
      </c>
      <c r="AN201" s="3">
        <f>[2]หน้าผ้า!DT210</f>
        <v>45958</v>
      </c>
      <c r="AO201" s="3">
        <f>[2]หน้าผ้า!DU210</f>
        <v>45958</v>
      </c>
      <c r="AP201" s="3">
        <f>[2]หน้าผ้า!DP210</f>
        <v>45954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>รอART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222.85642500000006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ใบรับคำสั่งซื้อ</v>
      </c>
      <c r="C202" s="9" t="str">
        <f>[2]หน้าผ้า!E211</f>
        <v>บจก.ซันฟีด</v>
      </c>
      <c r="D202" s="13" t="str">
        <f>[2]หน้าผ้า!F211</f>
        <v>ไก่ไข่เบอร์ 5 เอ็ม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45959</v>
      </c>
      <c r="U202" s="11">
        <f>[2]หน้าผ้า!AA211</f>
        <v>2500</v>
      </c>
      <c r="V202" s="10">
        <f>[2]หน้าผ้า!AJ211</f>
        <v>0</v>
      </c>
      <c r="W202" s="10">
        <f>[2]หน้าผ้า!AL211</f>
        <v>2500</v>
      </c>
      <c r="X202" s="10">
        <f>[2]หน้าผ้า!AM211</f>
        <v>0</v>
      </c>
      <c r="Y202" s="10">
        <f>[2]หน้าผ้า!AN211</f>
        <v>2625</v>
      </c>
      <c r="Z202" s="9" t="str">
        <f>[2]หน้าผ้า!AO211</f>
        <v>WSWT2025850</v>
      </c>
      <c r="AA202" s="8">
        <f>[2]หน้าผ้า!AQ211</f>
        <v>2828.9250000000002</v>
      </c>
      <c r="AB202" s="8">
        <f>[2]หน้าผ้า!AR211</f>
        <v>0</v>
      </c>
      <c r="AC202" s="8">
        <f>[2]หน้าผ้า!AS211</f>
        <v>2828.9250000000002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45959</v>
      </c>
      <c r="AK202" s="3">
        <f>[2]หน้าผ้า!DQ211</f>
        <v>0</v>
      </c>
      <c r="AL202" s="3">
        <f>[2]หน้าผ้า!DR211</f>
        <v>45950</v>
      </c>
      <c r="AM202" s="3">
        <f>[2]หน้าผ้า!DS211</f>
        <v>45957</v>
      </c>
      <c r="AN202" s="3">
        <f>[2]หน้าผ้า!DT211</f>
        <v>45958</v>
      </c>
      <c r="AO202" s="3">
        <f>[2]หน้าผ้า!DU211</f>
        <v>45958</v>
      </c>
      <c r="AP202" s="3">
        <f>[2]หน้าผ้า!DP211</f>
        <v>45954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222.85642500000006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ใบรับคำสั่งซื้อ</v>
      </c>
      <c r="C203" s="9" t="str">
        <f>[2]หน้าผ้า!E212</f>
        <v>บจก.ซันฟีด</v>
      </c>
      <c r="D203" s="13" t="str">
        <f>[2]หน้าผ้า!F212</f>
        <v>935 เอ</v>
      </c>
      <c r="E203" s="9">
        <f>[2]หน้าผ้า!G212</f>
        <v>20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80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45959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10500</v>
      </c>
      <c r="Z203" s="9" t="str">
        <f>[2]หน้าผ้า!AO212</f>
        <v>WSWT2025850</v>
      </c>
      <c r="AA203" s="8">
        <f>[2]หน้าผ้า!AQ212</f>
        <v>10756.900000000001</v>
      </c>
      <c r="AB203" s="8">
        <f>[2]หน้าผ้า!AR212</f>
        <v>0</v>
      </c>
      <c r="AC203" s="8">
        <f>[2]หน้าผ้า!AS212</f>
        <v>10756.900000000001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45959</v>
      </c>
      <c r="AK203" s="3">
        <f>[2]หน้าผ้า!DQ212</f>
        <v>0</v>
      </c>
      <c r="AL203" s="3">
        <f>[2]หน้าผ้า!DR212</f>
        <v>45950</v>
      </c>
      <c r="AM203" s="3">
        <f>[2]หน้าผ้า!DS212</f>
        <v>45957</v>
      </c>
      <c r="AN203" s="3">
        <f>[2]หน้าผ้า!DT212</f>
        <v>45958</v>
      </c>
      <c r="AO203" s="3">
        <f>[2]หน้าผ้า!DU212</f>
        <v>45958</v>
      </c>
      <c r="AP203" s="3">
        <f>[2]หน้าผ้า!DP212</f>
        <v>45954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>รอART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847.40467777777781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ใบรับคำสั่งซื้อ</v>
      </c>
      <c r="C204" s="9" t="str">
        <f>[2]หน้าผ้า!E213</f>
        <v>บจก.ซันฟีด</v>
      </c>
      <c r="D204" s="13">
        <f>[2]หน้าผ้า!F213</f>
        <v>935</v>
      </c>
      <c r="E204" s="9">
        <f>[2]หน้าผ้า!G213</f>
        <v>20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45960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10500</v>
      </c>
      <c r="Z204" s="9" t="str">
        <f>[2]หน้าผ้า!AO213</f>
        <v>WSWT2025850</v>
      </c>
      <c r="AA204" s="8">
        <f>[2]หน้าผ้า!AQ213</f>
        <v>10756.900000000001</v>
      </c>
      <c r="AB204" s="8">
        <f>[2]หน้าผ้า!AR213</f>
        <v>0</v>
      </c>
      <c r="AC204" s="8">
        <f>[2]หน้าผ้า!AS213</f>
        <v>10756.900000000001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45960</v>
      </c>
      <c r="AK204" s="3">
        <f>[2]หน้าผ้า!DQ213</f>
        <v>0</v>
      </c>
      <c r="AL204" s="3">
        <f>[2]หน้าผ้า!DR213</f>
        <v>45951</v>
      </c>
      <c r="AM204" s="3">
        <f>[2]หน้าผ้า!DS213</f>
        <v>45958</v>
      </c>
      <c r="AN204" s="3">
        <f>[2]หน้าผ้า!DT213</f>
        <v>45959</v>
      </c>
      <c r="AO204" s="3">
        <f>[2]หน้าผ้า!DU213</f>
        <v>45959</v>
      </c>
      <c r="AP204" s="3">
        <f>[2]หน้าผ้า!DP213</f>
        <v>45955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>รอART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847.40467777777781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ใบรับคำสั่งซื้อ</v>
      </c>
      <c r="C205" s="9" t="str">
        <f>[2]หน้าผ้า!E214</f>
        <v>บจก.ซันฟีด</v>
      </c>
      <c r="D205" s="13" t="str">
        <f>[2]หน้าผ้า!F214</f>
        <v>935 แอล</v>
      </c>
      <c r="E205" s="9">
        <f>[2]หน้าผ้า!G214</f>
        <v>20</v>
      </c>
      <c r="F205" s="9">
        <f>[2]หน้าผ้า!H214</f>
        <v>37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45960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5250</v>
      </c>
      <c r="Z205" s="9" t="str">
        <f>[2]หน้าผ้า!AO214</f>
        <v>WSWT2025850</v>
      </c>
      <c r="AA205" s="8">
        <f>[2]หน้าผ้า!AQ214</f>
        <v>5378.4500000000007</v>
      </c>
      <c r="AB205" s="8">
        <f>[2]หน้าผ้า!AR214</f>
        <v>0</v>
      </c>
      <c r="AC205" s="8">
        <f>[2]หน้าผ้า!AS214</f>
        <v>5378.4500000000007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45960</v>
      </c>
      <c r="AK205" s="3">
        <f>[2]หน้าผ้า!DQ214</f>
        <v>0</v>
      </c>
      <c r="AL205" s="3">
        <f>[2]หน้าผ้า!DR214</f>
        <v>45951</v>
      </c>
      <c r="AM205" s="3">
        <f>[2]หน้าผ้า!DS214</f>
        <v>45958</v>
      </c>
      <c r="AN205" s="3">
        <f>[2]หน้าผ้า!DT214</f>
        <v>45959</v>
      </c>
      <c r="AO205" s="3">
        <f>[2]หน้าผ้า!DU214</f>
        <v>45959</v>
      </c>
      <c r="AP205" s="3">
        <f>[2]หน้าผ้า!DP214</f>
        <v>45955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>รอART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423.7023388888889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ใบรับคำสั่งซื้อ</v>
      </c>
      <c r="C206" s="9" t="str">
        <f>[2]หน้าผ้า!E215</f>
        <v>บจก.ซันฟีด</v>
      </c>
      <c r="D206" s="13" t="str">
        <f>[2]หน้าผ้า!F215</f>
        <v>แถบเขียว</v>
      </c>
      <c r="E206" s="9">
        <f>[2]หน้าผ้า!G215</f>
        <v>20</v>
      </c>
      <c r="F206" s="9">
        <f>[2]หน้าผ้า!H215</f>
        <v>38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82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45961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WSWT2025850</v>
      </c>
      <c r="AA206" s="8">
        <f>[2]หน้าผ้า!AQ215</f>
        <v>5518.15</v>
      </c>
      <c r="AB206" s="8">
        <f>[2]หน้าผ้า!AR215</f>
        <v>0</v>
      </c>
      <c r="AC206" s="8">
        <f>[2]หน้าผ้า!AS215</f>
        <v>5518.15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45961</v>
      </c>
      <c r="AK206" s="3">
        <f>[2]หน้าผ้า!DQ215</f>
        <v>0</v>
      </c>
      <c r="AL206" s="3">
        <f>[2]หน้าผ้า!DR215</f>
        <v>45952</v>
      </c>
      <c r="AM206" s="3">
        <f>[2]หน้าผ้า!DS215</f>
        <v>45959</v>
      </c>
      <c r="AN206" s="3">
        <f>[2]หน้าผ้า!DT215</f>
        <v>45960</v>
      </c>
      <c r="AO206" s="3">
        <f>[2]หน้าผ้า!DU215</f>
        <v>45960</v>
      </c>
      <c r="AP206" s="3">
        <f>[2]หน้าผ้า!DP215</f>
        <v>45956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>รอART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434.7075944444444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ใบรับคำสั่งซื้อ</v>
      </c>
      <c r="C207" s="9" t="str">
        <f>[2]หน้าผ้า!E216</f>
        <v>บจก.ซันฟีด</v>
      </c>
      <c r="D207" s="13" t="str">
        <f>[2]หน้าผ้า!F216</f>
        <v>915 เอ็ม</v>
      </c>
      <c r="E207" s="9">
        <f>[2]หน้าผ้า!G216</f>
        <v>20</v>
      </c>
      <c r="F207" s="9">
        <f>[2]หน้าผ้า!H216</f>
        <v>39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84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45961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WSWT2025850</v>
      </c>
      <c r="AA207" s="8">
        <f>[2]หน้าผ้า!AQ216</f>
        <v>5657.85</v>
      </c>
      <c r="AB207" s="8">
        <f>[2]หน้าผ้า!AR216</f>
        <v>0</v>
      </c>
      <c r="AC207" s="8">
        <f>[2]หน้าผ้า!AS216</f>
        <v>5657.85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45961</v>
      </c>
      <c r="AK207" s="3">
        <f>[2]หน้าผ้า!DQ216</f>
        <v>0</v>
      </c>
      <c r="AL207" s="3">
        <f>[2]หน้าผ้า!DR216</f>
        <v>45952</v>
      </c>
      <c r="AM207" s="3">
        <f>[2]หน้าผ้า!DS216</f>
        <v>45959</v>
      </c>
      <c r="AN207" s="3">
        <f>[2]หน้าผ้า!DT216</f>
        <v>45960</v>
      </c>
      <c r="AO207" s="3">
        <f>[2]หน้าผ้า!DU216</f>
        <v>45960</v>
      </c>
      <c r="AP207" s="3">
        <f>[2]หน้าผ้า!DP216</f>
        <v>45956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>รอART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445.71285000000012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ใบรับคำสั่งซื้อ</v>
      </c>
      <c r="C208" s="9" t="str">
        <f>[2]หน้าผ้า!E217</f>
        <v>บจก.ซันฟีด</v>
      </c>
      <c r="D208" s="13" t="str">
        <f>[2]หน้าผ้า!F217</f>
        <v>915 พี</v>
      </c>
      <c r="E208" s="9">
        <f>[2]หน้าผ้า!G217</f>
        <v>20</v>
      </c>
      <c r="F208" s="9">
        <f>[2]หน้าผ้า!H217</f>
        <v>39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84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45961</v>
      </c>
      <c r="U208" s="11">
        <f>[2]หน้าผ้า!AA217</f>
        <v>7500</v>
      </c>
      <c r="V208" s="10">
        <f>[2]หน้าผ้า!AJ217</f>
        <v>0</v>
      </c>
      <c r="W208" s="10">
        <f>[2]หน้าผ้า!AL217</f>
        <v>7500</v>
      </c>
      <c r="X208" s="10">
        <f>[2]หน้าผ้า!AM217</f>
        <v>0</v>
      </c>
      <c r="Y208" s="10">
        <f>[2]หน้าผ้า!AN217</f>
        <v>7875</v>
      </c>
      <c r="Z208" s="9" t="str">
        <f>[2]หน้าผ้า!AO217</f>
        <v>WSWT2025850</v>
      </c>
      <c r="AA208" s="8">
        <f>[2]หน้าผ้า!AQ217</f>
        <v>8486.7750000000015</v>
      </c>
      <c r="AB208" s="8">
        <f>[2]หน้าผ้า!AR217</f>
        <v>0</v>
      </c>
      <c r="AC208" s="8">
        <f>[2]หน้าผ้า!AS217</f>
        <v>8486.7750000000015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45961</v>
      </c>
      <c r="AK208" s="3">
        <f>[2]หน้าผ้า!DQ217</f>
        <v>0</v>
      </c>
      <c r="AL208" s="3">
        <f>[2]หน้าผ้า!DR217</f>
        <v>45952</v>
      </c>
      <c r="AM208" s="3">
        <f>[2]หน้าผ้า!DS217</f>
        <v>45959</v>
      </c>
      <c r="AN208" s="3">
        <f>[2]หน้าผ้า!DT217</f>
        <v>45960</v>
      </c>
      <c r="AO208" s="3">
        <f>[2]หน้าผ้า!DU217</f>
        <v>45960</v>
      </c>
      <c r="AP208" s="3">
        <f>[2]หน้าผ้า!DP217</f>
        <v>45956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668.56927500000018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ใบรับคำสั่งซื้อ</v>
      </c>
      <c r="C209" s="9" t="str">
        <f>[2]หน้าผ้า!E218</f>
        <v>บจก.ซันฟีด</v>
      </c>
      <c r="D209" s="13" t="str">
        <f>[2]หน้าผ้า!F218</f>
        <v>953 เอส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45961</v>
      </c>
      <c r="U209" s="11">
        <f>[2]หน้าผ้า!AA218</f>
        <v>2500</v>
      </c>
      <c r="V209" s="10">
        <f>[2]หน้าผ้า!AJ218</f>
        <v>0</v>
      </c>
      <c r="W209" s="10">
        <f>[2]หน้าผ้า!AL218</f>
        <v>2500</v>
      </c>
      <c r="X209" s="10">
        <f>[2]หน้าผ้า!AM218</f>
        <v>0</v>
      </c>
      <c r="Y209" s="10">
        <f>[2]หน้าผ้า!AN218</f>
        <v>2625</v>
      </c>
      <c r="Z209" s="9" t="str">
        <f>[2]หน้าผ้า!AO218</f>
        <v>WSWT2025850</v>
      </c>
      <c r="AA209" s="8">
        <f>[2]หน้าผ้า!AQ218</f>
        <v>2828.9250000000002</v>
      </c>
      <c r="AB209" s="8">
        <f>[2]หน้าผ้า!AR218</f>
        <v>0</v>
      </c>
      <c r="AC209" s="8">
        <f>[2]หน้าผ้า!AS218</f>
        <v>2828.9250000000002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รอแบบ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45961</v>
      </c>
      <c r="AK209" s="3">
        <f>[2]หน้าผ้า!DQ218</f>
        <v>0</v>
      </c>
      <c r="AL209" s="3">
        <f>[2]หน้าผ้า!DR218</f>
        <v>45952</v>
      </c>
      <c r="AM209" s="3">
        <f>[2]หน้าผ้า!DS218</f>
        <v>45959</v>
      </c>
      <c r="AN209" s="3">
        <f>[2]หน้าผ้า!DT218</f>
        <v>45960</v>
      </c>
      <c r="AO209" s="3">
        <f>[2]หน้าผ้า!DU218</f>
        <v>45960</v>
      </c>
      <c r="AP209" s="3">
        <f>[2]หน้าผ้า!DP218</f>
        <v>45956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222.85642500000006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ใบรับคำสั่งซื้อ</v>
      </c>
      <c r="C210" s="9" t="str">
        <f>[2]หน้าผ้า!E219</f>
        <v>บจก.ซันฟีด</v>
      </c>
      <c r="D210" s="13" t="str">
        <f>[2]หน้าผ้า!F219</f>
        <v>935 เอ</v>
      </c>
      <c r="E210" s="9">
        <f>[2]หน้าผ้า!G219</f>
        <v>20</v>
      </c>
      <c r="F210" s="9">
        <f>[2]หน้าผ้า!H219</f>
        <v>37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80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45961</v>
      </c>
      <c r="U210" s="11">
        <f>[2]หน้าผ้า!AA219</f>
        <v>5000</v>
      </c>
      <c r="V210" s="10">
        <f>[2]หน้าผ้า!AJ219</f>
        <v>0</v>
      </c>
      <c r="W210" s="10">
        <f>[2]หน้าผ้า!AL219</f>
        <v>5000</v>
      </c>
      <c r="X210" s="10">
        <f>[2]หน้าผ้า!AM219</f>
        <v>0</v>
      </c>
      <c r="Y210" s="10">
        <f>[2]หน้าผ้า!AN219</f>
        <v>5250</v>
      </c>
      <c r="Z210" s="9" t="str">
        <f>[2]หน้าผ้า!AO219</f>
        <v>WSWT2025850</v>
      </c>
      <c r="AA210" s="8">
        <f>[2]หน้าผ้า!AQ219</f>
        <v>5378.4500000000007</v>
      </c>
      <c r="AB210" s="8">
        <f>[2]หน้าผ้า!AR219</f>
        <v>0</v>
      </c>
      <c r="AC210" s="8">
        <f>[2]หน้าผ้า!AS219</f>
        <v>5378.4500000000007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พร้อมส่ง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45961</v>
      </c>
      <c r="AK210" s="3">
        <f>[2]หน้าผ้า!DQ219</f>
        <v>0</v>
      </c>
      <c r="AL210" s="3">
        <f>[2]หน้าผ้า!DR219</f>
        <v>45952</v>
      </c>
      <c r="AM210" s="3">
        <f>[2]หน้าผ้า!DS219</f>
        <v>45959</v>
      </c>
      <c r="AN210" s="3">
        <f>[2]หน้าผ้า!DT219</f>
        <v>45960</v>
      </c>
      <c r="AO210" s="3">
        <f>[2]หน้าผ้า!DU219</f>
        <v>45960</v>
      </c>
      <c r="AP210" s="3">
        <f>[2]หน้าผ้า!DP219</f>
        <v>45956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>รอART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423.7023388888889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ใบรับคำสั่งซื้อ</v>
      </c>
      <c r="C211" s="9" t="str">
        <f>[2]หน้าผ้า!E220</f>
        <v>บจก.ซันฟีด</v>
      </c>
      <c r="D211" s="13" t="str">
        <f>[2]หน้าผ้า!F220</f>
        <v>ไอฟีดเป็ดไข่เบอร์ 5 เอ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45961</v>
      </c>
      <c r="U211" s="11">
        <f>[2]หน้าผ้า!AA220</f>
        <v>2500</v>
      </c>
      <c r="V211" s="10">
        <f>[2]หน้าผ้า!AJ220</f>
        <v>0</v>
      </c>
      <c r="W211" s="10">
        <f>[2]หน้าผ้า!AL220</f>
        <v>2500</v>
      </c>
      <c r="X211" s="10">
        <f>[2]หน้าผ้า!AM220</f>
        <v>0</v>
      </c>
      <c r="Y211" s="10">
        <f>[2]หน้าผ้า!AN220</f>
        <v>2625</v>
      </c>
      <c r="Z211" s="9" t="str">
        <f>[2]หน้าผ้า!AO220</f>
        <v>WSWT2025850</v>
      </c>
      <c r="AA211" s="8">
        <f>[2]หน้าผ้า!AQ220</f>
        <v>2689.2250000000004</v>
      </c>
      <c r="AB211" s="8">
        <f>[2]หน้าผ้า!AR220</f>
        <v>0</v>
      </c>
      <c r="AC211" s="8">
        <f>[2]หน้าผ้า!AS220</f>
        <v>2689.2250000000004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พร้อมส่ง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45961</v>
      </c>
      <c r="AK211" s="3">
        <f>[2]หน้าผ้า!DQ220</f>
        <v>0</v>
      </c>
      <c r="AL211" s="3">
        <f>[2]หน้าผ้า!DR220</f>
        <v>45952</v>
      </c>
      <c r="AM211" s="3">
        <f>[2]หน้าผ้า!DS220</f>
        <v>45959</v>
      </c>
      <c r="AN211" s="3">
        <f>[2]หน้าผ้า!DT220</f>
        <v>45960</v>
      </c>
      <c r="AO211" s="3">
        <f>[2]หน้าผ้า!DU220</f>
        <v>45960</v>
      </c>
      <c r="AP211" s="3">
        <f>[2]หน้าผ้า!DP220</f>
        <v>45956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>รอART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211.85116944444445</v>
      </c>
    </row>
    <row r="212" spans="1:56" ht="27.75" customHeight="1" x14ac:dyDescent="0.45">
      <c r="A212" s="3" t="str">
        <f>[2]หน้าผ้า!C221</f>
        <v>ประมาณการ</v>
      </c>
      <c r="B212" s="14" t="str">
        <f>[2]หน้าผ้า!B221</f>
        <v>ประมาณการ</v>
      </c>
      <c r="C212" s="9" t="str">
        <f>[2]หน้าผ้า!E221</f>
        <v>บจก.ซันฟีด</v>
      </c>
      <c r="D212" s="13" t="str">
        <f>[2]หน้าผ้า!F221</f>
        <v>รอแบบ</v>
      </c>
      <c r="E212" s="9">
        <f>[2]หน้าผ้า!G221</f>
        <v>20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84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 t="str">
        <f>[2]หน้าผ้า!X221</f>
        <v>รอแจ้ง</v>
      </c>
      <c r="U212" s="11">
        <f>[2]หน้าผ้า!AA221</f>
        <v>1267500</v>
      </c>
      <c r="V212" s="10">
        <f>[2]หน้าผ้า!AJ221</f>
        <v>0</v>
      </c>
      <c r="W212" s="10">
        <f>[2]หน้าผ้า!AL221</f>
        <v>1267500</v>
      </c>
      <c r="X212" s="10">
        <f>[2]หน้าผ้า!AM221</f>
        <v>0</v>
      </c>
      <c r="Y212" s="10">
        <f>[2]หน้าผ้า!AN221</f>
        <v>1330875</v>
      </c>
      <c r="Z212" s="9" t="str">
        <f>[2]หน้าผ้า!AO221</f>
        <v>WSWT2025850</v>
      </c>
      <c r="AA212" s="8">
        <f>[2]หน้าผ้า!AQ221</f>
        <v>1434264.9750000001</v>
      </c>
      <c r="AB212" s="8">
        <f>[2]หน้าผ้า!AR221</f>
        <v>0</v>
      </c>
      <c r="AC212" s="8">
        <f>[2]หน้าผ้า!AS221</f>
        <v>1434264.9750000001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รอตัด</v>
      </c>
      <c r="AH212" s="1" t="str">
        <f>[2]หน้าผ้า!DL221</f>
        <v>P7</v>
      </c>
      <c r="AI212" s="1">
        <f>[2]หน้าผ้า!DM221</f>
        <v>2</v>
      </c>
      <c r="AJ212" s="3" t="str">
        <f>[2]หน้าผ้า!DN221</f>
        <v>รอแจ้ง</v>
      </c>
      <c r="AK212" s="3">
        <f>[2]หน้าผ้า!DQ221</f>
        <v>0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>รอART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112988.20747500002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20</v>
      </c>
      <c r="F213" s="9">
        <f>[2]หน้าผ้า!H222</f>
        <v>38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82</v>
      </c>
      <c r="J213" s="9" t="str">
        <f>[2]หน้าผ้า!M222</f>
        <v>+</v>
      </c>
      <c r="K213" s="9">
        <f>[2]หน้าผ้า!N222</f>
        <v>2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WSWT2025850</v>
      </c>
      <c r="AA213" s="8">
        <f>[2]หน้าผ้า!AQ222</f>
        <v>1803806.4000000001</v>
      </c>
      <c r="AB213" s="8">
        <f>[2]หน้าผ้า!AR222</f>
        <v>118186.20000000003</v>
      </c>
      <c r="AC213" s="8">
        <f>[2]หน้าผ้า!AS222</f>
        <v>1685620.2000000002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ระบุในSD</v>
      </c>
      <c r="AG213" s="1" t="str">
        <f>[3]หน้าผ้า!DC225</f>
        <v>ยังไม่ได้พิมพ์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WRWT200850/WRWT25800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20</v>
      </c>
      <c r="F214" s="9">
        <f>[2]หน้าผ้า!H223</f>
        <v>37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82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WSWT2021750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ยังไม่ได้พิมพ์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WRWT200750/WRWT21750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45887</v>
      </c>
      <c r="B215" s="14" t="str">
        <f>[2]หน้าผ้า!B224</f>
        <v>MK68-001010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664HP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จับจีบ4"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45926</v>
      </c>
      <c r="U215" s="11">
        <f>[2]หน้าผ้า!AA224</f>
        <v>1360</v>
      </c>
      <c r="V215" s="10">
        <f>[2]หน้าผ้า!AJ224</f>
        <v>0</v>
      </c>
      <c r="W215" s="10">
        <f>[2]หน้าผ้า!AL224</f>
        <v>1360</v>
      </c>
      <c r="X215" s="10">
        <f>[2]หน้าผ้า!AM224</f>
        <v>20056</v>
      </c>
      <c r="Y215" s="10">
        <f>[2]หน้าผ้า!AN224</f>
        <v>0</v>
      </c>
      <c r="Z215" s="9" t="str">
        <f>[2]หน้าผ้า!AO224</f>
        <v>WSWT2025800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 t="str">
        <f>[2]หน้าผ้า!AI224</f>
        <v>ห้ามขาด-ห้ามเกิน</v>
      </c>
      <c r="AG215" s="1" t="str">
        <f>[3]หน้าผ้า!DC227</f>
        <v>รอแบบ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45926</v>
      </c>
      <c r="AK215" s="3">
        <f>[2]หน้าผ้า!DQ224</f>
        <v>0</v>
      </c>
      <c r="AL215" s="3">
        <f>[2]หน้าผ้า!DR224</f>
        <v>45917</v>
      </c>
      <c r="AM215" s="3">
        <f>[2]หน้าผ้า!DS224</f>
        <v>45924</v>
      </c>
      <c r="AN215" s="3">
        <f>[2]หน้าผ้า!DT224</f>
        <v>45925</v>
      </c>
      <c r="AO215" s="3">
        <f>[2]หน้าผ้า!DU224</f>
        <v>45925</v>
      </c>
      <c r="AP215" s="3">
        <f>[2]หน้าผ้า!DP224</f>
        <v>45921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 t="str">
        <f>[2]หน้าผ้า!AG224</f>
        <v>2/9 9/9 16/9 19/9 23/9 26/9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45912</v>
      </c>
      <c r="B216" s="14" t="str">
        <f>[2]หน้าผ้า!B225</f>
        <v>MK68-001110</v>
      </c>
      <c r="C216" s="9" t="str">
        <f>[2]หน้าผ้า!E225</f>
        <v>บจก.เคอรี่ฟลาวมิลล์</v>
      </c>
      <c r="D216" s="13" t="str">
        <f>[2]หน้าผ้า!F225</f>
        <v>ชามแดง 25กก</v>
      </c>
      <c r="E216" s="9">
        <f>[2]หน้าผ้า!G225</f>
        <v>20</v>
      </c>
      <c r="F216" s="9">
        <f>[2]หน้าผ้า!H225</f>
        <v>32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72</v>
      </c>
      <c r="J216" s="9" t="str">
        <f>[2]หน้าผ้า!M225</f>
        <v>+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ห่ออัดเบลแบน500</v>
      </c>
      <c r="T216" s="12">
        <f>[2]หน้าผ้า!X225</f>
        <v>45927</v>
      </c>
      <c r="U216" s="11">
        <f>[2]หน้าผ้า!AA225</f>
        <v>5000</v>
      </c>
      <c r="V216" s="10">
        <f>[2]หน้าผ้า!AJ225</f>
        <v>0</v>
      </c>
      <c r="W216" s="10">
        <f>[2]หน้าผ้า!AL225</f>
        <v>5000</v>
      </c>
      <c r="X216" s="10">
        <f>[2]หน้าผ้า!AM225</f>
        <v>0</v>
      </c>
      <c r="Y216" s="10">
        <f>[2]หน้าผ้า!AN225</f>
        <v>5250</v>
      </c>
      <c r="Z216" s="9" t="str">
        <f>[2]หน้าผ้า!AO225</f>
        <v>WSWT2025800</v>
      </c>
      <c r="AA216" s="8">
        <f>[2]หน้าผ้า!AQ225</f>
        <v>4679.9500000000007</v>
      </c>
      <c r="AB216" s="8">
        <f>[2]หน้าผ้า!AR225</f>
        <v>4679.9500000000007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พร้อมส่ง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45927</v>
      </c>
      <c r="AK216" s="3">
        <f>[2]หน้าผ้า!DQ225</f>
        <v>0</v>
      </c>
      <c r="AL216" s="3">
        <f>[2]หน้าผ้า!DR225</f>
        <v>45918</v>
      </c>
      <c r="AM216" s="3">
        <f>[2]หน้าผ้า!DS225</f>
        <v>45925</v>
      </c>
      <c r="AN216" s="3">
        <f>[2]หน้าผ้า!DT225</f>
        <v>45926</v>
      </c>
      <c r="AO216" s="3">
        <f>[2]หน้าผ้า!DU225</f>
        <v>45926</v>
      </c>
      <c r="AP216" s="3">
        <f>[2]หน้าผ้า!DP225</f>
        <v>45922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45915</v>
      </c>
      <c r="B217" s="14" t="str">
        <f>[2]หน้าผ้า!B226</f>
        <v>MK68-001115</v>
      </c>
      <c r="C217" s="9" t="str">
        <f>[2]หน้าผ้า!E226</f>
        <v>บจก.โรงสีข้าวธัญญาวัตน์</v>
      </c>
      <c r="D217" s="13" t="str">
        <f>[2]หน้าผ้า!F226</f>
        <v>ช้างจีนข้าวหอมชั้นดี(น้ำเงิน)(ถุงในเจาะรู)</v>
      </c>
      <c r="E217" s="9">
        <f>[2]หน้าผ้า!G226</f>
        <v>20</v>
      </c>
      <c r="F217" s="9">
        <f>[2]หน้าผ้า!H226</f>
        <v>32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70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>
        <f>[2]หน้าผ้า!T226</f>
        <v>21</v>
      </c>
      <c r="N217" s="9">
        <f>[2]หน้าผ้า!U226</f>
        <v>35</v>
      </c>
      <c r="O217" s="9">
        <f>[2]หน้าผ้า!V226</f>
        <v>40</v>
      </c>
      <c r="P217" s="10">
        <f>[2]หน้าผ้า!AB226</f>
        <v>54.399375071999998</v>
      </c>
      <c r="Q217" s="10">
        <f>[2]หน้าผ้า!AC226</f>
        <v>0</v>
      </c>
      <c r="R217" s="10">
        <f>[2]หน้าผ้า!AD226</f>
        <v>54.399375071999998</v>
      </c>
      <c r="S217" s="9" t="str">
        <f>[2]หน้าผ้า!Z226</f>
        <v>500กระสอบแบน</v>
      </c>
      <c r="T217" s="12">
        <f>[2]หน้าผ้า!X226</f>
        <v>45922</v>
      </c>
      <c r="U217" s="11">
        <f>[2]หน้าผ้า!AA226</f>
        <v>3000</v>
      </c>
      <c r="V217" s="10">
        <f>[2]หน้าผ้า!AJ226</f>
        <v>0</v>
      </c>
      <c r="W217" s="10">
        <f>[2]หน้าผ้า!AL226</f>
        <v>3000</v>
      </c>
      <c r="X217" s="10">
        <f>[2]หน้าผ้า!AM226</f>
        <v>0</v>
      </c>
      <c r="Y217" s="10">
        <f>[2]หน้าผ้า!AN226</f>
        <v>3150</v>
      </c>
      <c r="Z217" s="9" t="str">
        <f>[2]หน้าผ้า!AO226</f>
        <v>WSWT2025800</v>
      </c>
      <c r="AA217" s="8">
        <f>[2]หน้าผ้า!AQ226</f>
        <v>2807.97</v>
      </c>
      <c r="AB217" s="8">
        <f>[2]หน้าผ้า!AR226</f>
        <v>2807.97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P9</v>
      </c>
      <c r="AI217" s="1">
        <f>[2]หน้าผ้า!DM226</f>
        <v>3</v>
      </c>
      <c r="AJ217" s="3">
        <f>[2]หน้าผ้า!DN226</f>
        <v>45922</v>
      </c>
      <c r="AK217" s="3">
        <f>[2]หน้าผ้า!DQ226</f>
        <v>0</v>
      </c>
      <c r="AL217" s="3">
        <f>[2]หน้าผ้า!DR226</f>
        <v>45912</v>
      </c>
      <c r="AM217" s="3">
        <f>[2]หน้าผ้า!DS226</f>
        <v>45919</v>
      </c>
      <c r="AN217" s="3">
        <f>[2]หน้าผ้า!DT226</f>
        <v>45920</v>
      </c>
      <c r="AO217" s="3">
        <f>[2]หน้าผ้า!DU226</f>
        <v>45920</v>
      </c>
      <c r="AP217" s="3">
        <f>[2]หน้าผ้า!DP226</f>
        <v>45917</v>
      </c>
      <c r="AQ217" s="3">
        <f>[2]หน้าผ้า!DW226</f>
        <v>45921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>รอART</v>
      </c>
      <c r="AY217" s="2" t="str">
        <f>[2]หน้าผ้า!AG226</f>
        <v>20/9เย็น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0</v>
      </c>
    </row>
    <row r="218" spans="1:56" ht="27.7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บจก.อินเทคค์ โกลบอล</v>
      </c>
      <c r="D218" s="13" t="str">
        <f>[2]หน้าผ้า!F227</f>
        <v>รอแบบ</v>
      </c>
      <c r="E218" s="9">
        <f>[2]หน้าผ้า!G227</f>
        <v>20</v>
      </c>
      <c r="F218" s="9">
        <f>[2]หน้าผ้า!H227</f>
        <v>36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78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จับจีบ4"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มัด80 ใช้สายรัด</v>
      </c>
      <c r="T218" s="12" t="str">
        <f>[2]หน้าผ้า!X227</f>
        <v>รอแจ้ง</v>
      </c>
      <c r="U218" s="11">
        <f>[2]หน้าผ้า!AA227</f>
        <v>290000</v>
      </c>
      <c r="V218" s="10">
        <f>[2]หน้าผ้า!AJ227</f>
        <v>0</v>
      </c>
      <c r="W218" s="10">
        <f>[2]หน้าผ้า!AL227</f>
        <v>290000</v>
      </c>
      <c r="X218" s="10">
        <f>[2]หน้าผ้า!AM227</f>
        <v>0</v>
      </c>
      <c r="Y218" s="10">
        <f>[2]หน้าผ้า!AN227</f>
        <v>304500</v>
      </c>
      <c r="Z218" s="9" t="str">
        <f>[2]หน้าผ้า!AO227</f>
        <v>WSWT2025800</v>
      </c>
      <c r="AA218" s="8">
        <f>[2]หน้าผ้า!AQ227</f>
        <v>303847.5</v>
      </c>
      <c r="AB218" s="8">
        <f>[2]หน้าผ้า!AR227</f>
        <v>94149</v>
      </c>
      <c r="AC218" s="8">
        <f>[2]หน้าผ้า!AS227</f>
        <v>209698.5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ห้ามขาด-ห้ามเกิน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 t="str">
        <f>[2]หน้าผ้า!DN227</f>
        <v>รอแจ้ง</v>
      </c>
      <c r="AK218" s="3">
        <f>[2]หน้าผ้า!DQ227</f>
        <v>0</v>
      </c>
      <c r="AL218" s="3" t="e">
        <f>[2]หน้าผ้า!DR227</f>
        <v>#VALUE!</v>
      </c>
      <c r="AM218" s="3" t="e">
        <f>[2]หน้าผ้า!DS227</f>
        <v>#VALUE!</v>
      </c>
      <c r="AN218" s="3" t="e">
        <f>[2]หน้าผ้า!DT227</f>
        <v>#VALUE!</v>
      </c>
      <c r="AO218" s="3" t="e">
        <f>[2]หน้าผ้า!DU227</f>
        <v>#VALUE!</v>
      </c>
      <c r="AP218" s="3" t="e">
        <f>[2]หน้าผ้า!DP227</f>
        <v>#VALUE!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16030.285333333333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20</v>
      </c>
      <c r="F219" s="9">
        <f>[2]หน้าผ้า!H228</f>
        <v>37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80</v>
      </c>
      <c r="J219" s="9" t="str">
        <f>[2]หน้าผ้า!M228</f>
        <v>±</v>
      </c>
      <c r="K219" s="9">
        <f>[2]หน้าผ้า!N228</f>
        <v>3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WSWT2025800</v>
      </c>
      <c r="AA219" s="8">
        <f>[2]หน้าผ้า!AQ228</f>
        <v>311335.42</v>
      </c>
      <c r="AB219" s="8">
        <f>[2]หน้าผ้า!AR228</f>
        <v>101636.92</v>
      </c>
      <c r="AC219" s="8">
        <f>[2]หน้าผ้า!AS228</f>
        <v>209698.5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ระบุในSD</v>
      </c>
      <c r="AG219" s="1" t="str">
        <f>[3]หน้าผ้า!DC231</f>
        <v>พร้อมส่ง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20</v>
      </c>
      <c r="F220" s="9">
        <f>[2]หน้าผ้า!H229</f>
        <v>34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98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WSWT2021950UV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WRWT200950/WRWT21950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34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95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WSWT2021900UV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WRWT200900/WRWT21900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20</v>
      </c>
      <c r="F222" s="9">
        <f>[2]หน้าผ้า!H231</f>
        <v>34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WSWT2021750UV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พร้อมส่ง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WRWT200750/WRWT21750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20</v>
      </c>
      <c r="F223" s="9">
        <f>[2]หน้าผ้า!H232</f>
        <v>34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80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WSWT2021800UV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พร้อมส่ง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WRWT200800/WRWT21800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37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70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WSWT2025700(1)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WRWT200800/WRWT25650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85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WSWT2021850UV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WRWT200850/WRWT21850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34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80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WSWT2021750UV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WRWT200750/WRWT21750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21</v>
      </c>
      <c r="F227" s="9">
        <f>[2]หน้าผ้า!H236</f>
        <v>39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78</v>
      </c>
      <c r="J227" s="9" t="str">
        <f>[2]หน้าผ้า!M236</f>
        <v>±</v>
      </c>
      <c r="K227" s="9">
        <f>[2]หน้าผ้า!N236</f>
        <v>3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WSWT2125700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ยังไม่ได้พิมพ์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WRWT210800/WRWT25650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21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67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WSWT2125650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WRWT25650/WRWT25650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21</v>
      </c>
      <c r="F229" s="9">
        <f>[2]หน้าผ้า!H238</f>
        <v>37</v>
      </c>
      <c r="G229" s="9" t="str">
        <f>[2]หน้าผ้า!I238</f>
        <v>ขาวแถบใส5</v>
      </c>
      <c r="H229" s="9">
        <f>[2]หน้าผ้า!J238</f>
        <v>0</v>
      </c>
      <c r="I229" s="9">
        <f>[2]หน้าผ้า!L238</f>
        <v>67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WSWTSCL052125650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WRWT25650/WRCL25680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45915</v>
      </c>
      <c r="B230" s="14" t="str">
        <f>[2]หน้าผ้า!B239</f>
        <v>MK68-001115</v>
      </c>
      <c r="C230" s="9" t="str">
        <f>[2]หน้าผ้า!E239</f>
        <v>บจก.โรงสีข้าวธัญญาวัตน์</v>
      </c>
      <c r="D230" s="13" t="str">
        <f>[2]หน้าผ้า!F239</f>
        <v>LUNG SHIN 30 KG.</v>
      </c>
      <c r="E230" s="9">
        <f>[2]หน้าผ้า!G239</f>
        <v>21</v>
      </c>
      <c r="F230" s="9">
        <f>[2]หน้าผ้า!H239</f>
        <v>32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70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</v>
      </c>
      <c r="T230" s="12">
        <f>[2]หน้าผ้า!X239</f>
        <v>45922</v>
      </c>
      <c r="U230" s="11">
        <f>[2]หน้าผ้า!AA239</f>
        <v>2500</v>
      </c>
      <c r="V230" s="10">
        <f>[2]หน้าผ้า!AJ239</f>
        <v>0</v>
      </c>
      <c r="W230" s="10">
        <f>[2]หน้าผ้า!AL239</f>
        <v>2500</v>
      </c>
      <c r="X230" s="10">
        <f>[2]หน้าผ้า!AM239</f>
        <v>0</v>
      </c>
      <c r="Y230" s="10">
        <f>[2]หน้าผ้า!AN239</f>
        <v>2625</v>
      </c>
      <c r="Z230" s="9" t="str">
        <f>[2]หน้าผ้า!AO239</f>
        <v>WSWT2125800</v>
      </c>
      <c r="AA230" s="8">
        <f>[2]หน้าผ้า!AQ239</f>
        <v>2339.9750000000004</v>
      </c>
      <c r="AB230" s="8">
        <f>[2]หน้าผ้า!AR239</f>
        <v>2339.9750000000004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45922</v>
      </c>
      <c r="AK230" s="3">
        <f>[2]หน้าผ้า!DQ239</f>
        <v>0</v>
      </c>
      <c r="AL230" s="3">
        <f>[2]หน้าผ้า!DR239</f>
        <v>45913</v>
      </c>
      <c r="AM230" s="3">
        <f>[2]หน้าผ้า!DS239</f>
        <v>45920</v>
      </c>
      <c r="AN230" s="3">
        <f>[2]หน้าผ้า!DT239</f>
        <v>45921</v>
      </c>
      <c r="AO230" s="3">
        <f>[2]หน้าผ้า!DU239</f>
        <v>45921</v>
      </c>
      <c r="AP230" s="3">
        <f>[2]หน้าผ้า!DP239</f>
        <v>45917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>รอART</v>
      </c>
      <c r="AY230" s="2" t="str">
        <f>[2]หน้าผ้า!AG239</f>
        <v>20/9เย็น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WRWT25800/WRWT25800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21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83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WSWT2125800</v>
      </c>
      <c r="AA231" s="8">
        <f>[2]หน้าผ้า!AQ240</f>
        <v>2339.9750000000004</v>
      </c>
      <c r="AB231" s="8">
        <f>[2]หน้าผ้า!AR240</f>
        <v>2339.9750000000004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 t="str">
        <f>[2]หน้าผ้า!AI240</f>
        <v>ระบุในSD</v>
      </c>
      <c r="AG231" s="1" t="str">
        <f>[3]หน้าผ้า!DC243</f>
        <v>รอตัด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WRWT210800/WRWT25800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45913</v>
      </c>
      <c r="B232" s="14" t="str">
        <f>[2]หน้าผ้า!B241</f>
        <v>MK68-001112</v>
      </c>
      <c r="C232" s="9" t="str">
        <f>[2]หน้าผ้า!E241</f>
        <v>บจก.แอมโก้เวท</v>
      </c>
      <c r="D232" s="13" t="str">
        <f>[2]หน้าผ้า!F241</f>
        <v>แดนโกรว50(เหลือง)</v>
      </c>
      <c r="E232" s="9">
        <f>[2]หน้าผ้า!G241</f>
        <v>21</v>
      </c>
      <c r="F232" s="9">
        <f>[2]หน้าผ้า!H241</f>
        <v>37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</v>
      </c>
      <c r="T232" s="12">
        <f>[2]หน้าผ้า!X241</f>
        <v>45919</v>
      </c>
      <c r="U232" s="11">
        <f>[2]หน้าผ้า!AA241</f>
        <v>10000</v>
      </c>
      <c r="V232" s="10">
        <f>[2]หน้าผ้า!AJ241</f>
        <v>10120</v>
      </c>
      <c r="W232" s="10">
        <f>[2]หน้าผ้า!AL241</f>
        <v>0</v>
      </c>
      <c r="X232" s="10">
        <f>[2]หน้าผ้า!AM241</f>
        <v>10600</v>
      </c>
      <c r="Y232" s="10">
        <f>[2]หน้าผ้า!AN241</f>
        <v>0</v>
      </c>
      <c r="Z232" s="9" t="str">
        <f>[2]หน้าผ้า!AO241</f>
        <v>WSWT2121670SM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P8</v>
      </c>
      <c r="AI232" s="1">
        <f>[2]หน้าผ้า!DM241</f>
        <v>4</v>
      </c>
      <c r="AJ232" s="3">
        <f>[2]หน้าผ้า!DN241</f>
        <v>45919</v>
      </c>
      <c r="AK232" s="3">
        <f>[2]หน้าผ้า!DQ241</f>
        <v>45915</v>
      </c>
      <c r="AL232" s="3">
        <f>[2]หน้าผ้า!DR241</f>
        <v>45909</v>
      </c>
      <c r="AM232" s="3">
        <f>[2]หน้าผ้า!DS241</f>
        <v>45916</v>
      </c>
      <c r="AN232" s="3">
        <f>[2]หน้าผ้า!DT241</f>
        <v>45917</v>
      </c>
      <c r="AO232" s="3">
        <f>[2]หน้าผ้า!DU241</f>
        <v>45917</v>
      </c>
      <c r="AP232" s="3">
        <f>[2]หน้าผ้า!DP241</f>
        <v>45914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 t="str">
        <f>[2]หน้าผ้า!AG241</f>
        <v>18/9เย็ย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45909</v>
      </c>
      <c r="B233" s="14" t="str">
        <f>[2]หน้าผ้า!B242</f>
        <v>MK68-001096</v>
      </c>
      <c r="C233" s="9" t="str">
        <f>[2]หน้าผ้า!E242</f>
        <v>บจก.หนองบัวฟีด</v>
      </c>
      <c r="D233" s="13" t="str">
        <f>[2]หน้าผ้า!F242</f>
        <v>โกลด์ชิคเก้น 994</v>
      </c>
      <c r="E233" s="9">
        <f>[2]หน้าผ้า!G242</f>
        <v>21</v>
      </c>
      <c r="F233" s="9">
        <f>[2]หน้าผ้า!H242</f>
        <v>37</v>
      </c>
      <c r="G233" s="9" t="str">
        <f>[2]หน้าผ้า!I242</f>
        <v>ขาว</v>
      </c>
      <c r="H233" s="9" t="str">
        <f>[2]หน้าผ้า!J242</f>
        <v>ใส</v>
      </c>
      <c r="I233" s="9">
        <f>[2]หน้าผ้า!L242</f>
        <v>100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>
        <f>[2]หน้าผ้า!T242</f>
        <v>22</v>
      </c>
      <c r="N233" s="9">
        <f>[2]หน้าผ้า!U242</f>
        <v>40</v>
      </c>
      <c r="O233" s="9">
        <f>[2]หน้าผ้า!V242</f>
        <v>40</v>
      </c>
      <c r="P233" s="10">
        <f>[2]หน้าผ้า!AB242</f>
        <v>108.55204095999999</v>
      </c>
      <c r="Q233" s="10">
        <f>[2]หน้าผ้า!AC242</f>
        <v>0</v>
      </c>
      <c r="R233" s="10">
        <f>[2]หน้าผ้า!AD242</f>
        <v>108.55204095999999</v>
      </c>
      <c r="S233" s="9" t="str">
        <f>[2]หน้าผ้า!Z242</f>
        <v>500กระสอบ</v>
      </c>
      <c r="T233" s="12">
        <f>[2]หน้าผ้า!X242</f>
        <v>45922</v>
      </c>
      <c r="U233" s="11">
        <f>[2]หน้าผ้า!AA242</f>
        <v>5000</v>
      </c>
      <c r="V233" s="10">
        <f>[2]หน้าผ้า!AJ242</f>
        <v>0</v>
      </c>
      <c r="W233" s="10">
        <f>[2]หน้าผ้า!AL242</f>
        <v>5000</v>
      </c>
      <c r="X233" s="10">
        <f>[2]หน้าผ้า!AM242</f>
        <v>0</v>
      </c>
      <c r="Y233" s="10">
        <f>[2]หน้าผ้า!AN242</f>
        <v>5250</v>
      </c>
      <c r="Z233" s="9" t="str">
        <f>[2]หน้าผ้า!AO242</f>
        <v>WSWT2121670SM</v>
      </c>
      <c r="AA233" s="8">
        <f>[2]หน้าผ้า!AQ242</f>
        <v>5378.4500000000007</v>
      </c>
      <c r="AB233" s="8">
        <f>[2]หน้าผ้า!AR242</f>
        <v>5378.4500000000007</v>
      </c>
      <c r="AC233" s="8">
        <f>[2]หน้าผ้า!AS242</f>
        <v>0</v>
      </c>
      <c r="AD233" s="8">
        <f>[2]หน้าผ้า!AT242</f>
        <v>5378.4500000000007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>
        <f>[2]หน้าผ้า!DN242</f>
        <v>45922</v>
      </c>
      <c r="AK233" s="3">
        <f>[2]หน้าผ้า!DQ242</f>
        <v>45918</v>
      </c>
      <c r="AL233" s="3">
        <f>[2]หน้าผ้า!DR242</f>
        <v>45912</v>
      </c>
      <c r="AM233" s="3">
        <f>[2]หน้าผ้า!DS242</f>
        <v>45919</v>
      </c>
      <c r="AN233" s="3">
        <f>[2]หน้าผ้า!DT242</f>
        <v>45920</v>
      </c>
      <c r="AO233" s="3">
        <f>[2]หน้าผ้า!DU242</f>
        <v>45920</v>
      </c>
      <c r="AP233" s="3">
        <f>[2]หน้าผ้า!DP242</f>
        <v>45917</v>
      </c>
      <c r="AQ233" s="3">
        <f>[2]หน้าผ้า!DW242</f>
        <v>45921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45909</v>
      </c>
      <c r="B234" s="14" t="str">
        <f>[2]หน้าผ้า!B243</f>
        <v>MK68-001097</v>
      </c>
      <c r="C234" s="9" t="str">
        <f>[2]หน้าผ้า!E243</f>
        <v>บจก.หนองบัวฟีด</v>
      </c>
      <c r="D234" s="13" t="str">
        <f>[2]หน้าผ้า!F243</f>
        <v>โอดิน 103L</v>
      </c>
      <c r="E234" s="9">
        <f>[2]หน้าผ้า!G243</f>
        <v>21</v>
      </c>
      <c r="F234" s="9">
        <f>[2]หน้าผ้า!H243</f>
        <v>37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>
        <f>[2]หน้าผ้า!T243</f>
        <v>22</v>
      </c>
      <c r="N234" s="9">
        <f>[2]หน้าผ้า!U243</f>
        <v>40</v>
      </c>
      <c r="O234" s="9">
        <f>[2]หน้าผ้า!V243</f>
        <v>40</v>
      </c>
      <c r="P234" s="10">
        <f>[2]หน้าผ้า!AB243</f>
        <v>217.10408191999997</v>
      </c>
      <c r="Q234" s="10">
        <f>[2]หน้าผ้า!AC243</f>
        <v>0</v>
      </c>
      <c r="R234" s="10">
        <f>[2]หน้าผ้า!AD243</f>
        <v>217.10408191999997</v>
      </c>
      <c r="S234" s="9" t="str">
        <f>[2]หน้าผ้า!Z243</f>
        <v>500กระสอบ</v>
      </c>
      <c r="T234" s="12">
        <f>[2]หน้าผ้า!X243</f>
        <v>45922</v>
      </c>
      <c r="U234" s="11">
        <f>[2]หน้าผ้า!AA243</f>
        <v>10000</v>
      </c>
      <c r="V234" s="10">
        <f>[2]หน้าผ้า!AJ243</f>
        <v>0</v>
      </c>
      <c r="W234" s="10">
        <f>[2]หน้าผ้า!AL243</f>
        <v>10000</v>
      </c>
      <c r="X234" s="10">
        <f>[2]หน้าผ้า!AM243</f>
        <v>10560</v>
      </c>
      <c r="Y234" s="10">
        <f>[2]หน้าผ้า!AN243</f>
        <v>0</v>
      </c>
      <c r="Z234" s="9" t="str">
        <f>[2]หน้าผ้า!AO243</f>
        <v>WSWT2121670SM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พร้อมส่ง</v>
      </c>
      <c r="AH234" s="1" t="str">
        <f>[2]หน้าผ้า!DL243</f>
        <v>P8</v>
      </c>
      <c r="AI234" s="1">
        <f>[2]หน้าผ้า!DM243</f>
        <v>4</v>
      </c>
      <c r="AJ234" s="3">
        <f>[2]หน้าผ้า!DN243</f>
        <v>45922</v>
      </c>
      <c r="AK234" s="3">
        <f>[2]หน้าผ้า!DQ243</f>
        <v>45918</v>
      </c>
      <c r="AL234" s="3">
        <f>[2]หน้าผ้า!DR243</f>
        <v>45912</v>
      </c>
      <c r="AM234" s="3">
        <f>[2]หน้าผ้า!DS243</f>
        <v>45919</v>
      </c>
      <c r="AN234" s="3">
        <f>[2]หน้าผ้า!DT243</f>
        <v>45920</v>
      </c>
      <c r="AO234" s="3">
        <f>[2]หน้าผ้า!DU243</f>
        <v>45920</v>
      </c>
      <c r="AP234" s="3">
        <f>[2]หน้าผ้า!DP243</f>
        <v>45917</v>
      </c>
      <c r="AQ234" s="3">
        <f>[2]หน้าผ้า!DW243</f>
        <v>45921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45909</v>
      </c>
      <c r="B235" s="14" t="str">
        <f>[2]หน้าผ้า!B244</f>
        <v>MK68-001097</v>
      </c>
      <c r="C235" s="9" t="str">
        <f>[2]หน้าผ้า!E244</f>
        <v>บจก.หนองบัวฟีด</v>
      </c>
      <c r="D235" s="13" t="str">
        <f>[2]หน้าผ้า!F244</f>
        <v>โอดิน 202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บิด</v>
      </c>
      <c r="M235" s="10">
        <f>[2]หน้าผ้า!T244</f>
        <v>22</v>
      </c>
      <c r="N235" s="9">
        <f>[2]หน้าผ้า!U244</f>
        <v>40</v>
      </c>
      <c r="O235" s="9">
        <f>[2]หน้าผ้า!V244</f>
        <v>40</v>
      </c>
      <c r="P235" s="10">
        <f>[2]หน้าผ้า!AB244</f>
        <v>217.10408191999997</v>
      </c>
      <c r="Q235" s="10">
        <f>[2]หน้าผ้า!AC244</f>
        <v>0</v>
      </c>
      <c r="R235" s="10">
        <f>[2]หน้าผ้า!AD244</f>
        <v>217.10408191999997</v>
      </c>
      <c r="S235" s="9" t="str">
        <f>[2]หน้าผ้า!Z244</f>
        <v>500กระสอบ</v>
      </c>
      <c r="T235" s="12">
        <f>[2]หน้าผ้า!X244</f>
        <v>45922</v>
      </c>
      <c r="U235" s="11">
        <f>[2]หน้าผ้า!AA244</f>
        <v>10000</v>
      </c>
      <c r="V235" s="10">
        <f>[2]หน้าผ้า!AJ244</f>
        <v>0</v>
      </c>
      <c r="W235" s="10">
        <f>[2]หน้าผ้า!AL244</f>
        <v>10000</v>
      </c>
      <c r="X235" s="10">
        <f>[2]หน้าผ้า!AM244</f>
        <v>0</v>
      </c>
      <c r="Y235" s="10">
        <f>[2]หน้าผ้า!AN244</f>
        <v>10500</v>
      </c>
      <c r="Z235" s="9" t="str">
        <f>[2]หน้าผ้า!AO244</f>
        <v>WSWT2121670SM</v>
      </c>
      <c r="AA235" s="8">
        <f>[2]หน้าผ้า!AQ244</f>
        <v>10756.900000000001</v>
      </c>
      <c r="AB235" s="8">
        <f>[2]หน้าผ้า!AR244</f>
        <v>10756.900000000001</v>
      </c>
      <c r="AC235" s="8">
        <f>[2]หน้าผ้า!AS244</f>
        <v>0</v>
      </c>
      <c r="AD235" s="8">
        <f>[2]หน้าผ้า!AT244</f>
        <v>10756.900000000001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P8</v>
      </c>
      <c r="AI235" s="1">
        <f>[2]หน้าผ้า!DM244</f>
        <v>4</v>
      </c>
      <c r="AJ235" s="3">
        <f>[2]หน้าผ้า!DN244</f>
        <v>45922</v>
      </c>
      <c r="AK235" s="3">
        <f>[2]หน้าผ้า!DQ244</f>
        <v>45918</v>
      </c>
      <c r="AL235" s="3">
        <f>[2]หน้าผ้า!DR244</f>
        <v>45912</v>
      </c>
      <c r="AM235" s="3">
        <f>[2]หน้าผ้า!DS244</f>
        <v>45919</v>
      </c>
      <c r="AN235" s="3">
        <f>[2]หน้าผ้า!DT244</f>
        <v>45920</v>
      </c>
      <c r="AO235" s="3">
        <f>[2]หน้าผ้า!DU244</f>
        <v>45920</v>
      </c>
      <c r="AP235" s="3">
        <f>[2]หน้าผ้า!DP244</f>
        <v>45917</v>
      </c>
      <c r="AQ235" s="3">
        <f>[2]หน้าผ้า!DW244</f>
        <v>45921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45915</v>
      </c>
      <c r="B236" s="14" t="str">
        <f>[2]หน้าผ้า!B245</f>
        <v>MK68-001114</v>
      </c>
      <c r="C236" s="9" t="str">
        <f>[2]หน้าผ้า!E245</f>
        <v>บจก.บลูฟาโล่</v>
      </c>
      <c r="D236" s="13" t="str">
        <f>[2]หน้าผ้า!F245</f>
        <v>เมอร์รี่ 882L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</v>
      </c>
      <c r="H236" s="9" t="str">
        <f>[2]หน้าผ้า!J245</f>
        <v>ใส</v>
      </c>
      <c r="I236" s="9">
        <f>[2]หน้าผ้า!L245</f>
        <v>97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>
        <f>[2]หน้าผ้า!T245</f>
        <v>22</v>
      </c>
      <c r="N236" s="9">
        <f>[2]หน้าผ้า!U245</f>
        <v>40</v>
      </c>
      <c r="O236" s="9">
        <f>[2]หน้าผ้า!V245</f>
        <v>40</v>
      </c>
      <c r="P236" s="10">
        <f>[2]หน้าผ้า!AB245</f>
        <v>108.55204095999999</v>
      </c>
      <c r="Q236" s="10">
        <f>[2]หน้าผ้า!AC245</f>
        <v>0</v>
      </c>
      <c r="R236" s="10">
        <f>[2]หน้าผ้า!AD245</f>
        <v>108.55204095999999</v>
      </c>
      <c r="S236" s="9" t="str">
        <f>[2]หน้าผ้า!Z245</f>
        <v>500กระสอบ</v>
      </c>
      <c r="T236" s="12">
        <f>[2]หน้าผ้า!X245</f>
        <v>45922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5250</v>
      </c>
      <c r="Z236" s="9" t="str">
        <f>[2]หน้าผ้า!AO245</f>
        <v>WSWT2121670SM</v>
      </c>
      <c r="AA236" s="8">
        <f>[2]หน้าผ้า!AQ245</f>
        <v>5378.4500000000007</v>
      </c>
      <c r="AB236" s="8">
        <f>[2]หน้าผ้า!AR245</f>
        <v>5378.4500000000007</v>
      </c>
      <c r="AC236" s="8">
        <f>[2]หน้าผ้า!AS245</f>
        <v>0</v>
      </c>
      <c r="AD236" s="8">
        <f>[2]หน้าผ้า!AT245</f>
        <v>5378.4500000000007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P8</v>
      </c>
      <c r="AI236" s="1">
        <f>[2]หน้าผ้า!DM245</f>
        <v>4</v>
      </c>
      <c r="AJ236" s="3">
        <f>[2]หน้าผ้า!DN245</f>
        <v>45922</v>
      </c>
      <c r="AK236" s="3">
        <f>[2]หน้าผ้า!DQ245</f>
        <v>45918</v>
      </c>
      <c r="AL236" s="3">
        <f>[2]หน้าผ้า!DR245</f>
        <v>45912</v>
      </c>
      <c r="AM236" s="3">
        <f>[2]หน้าผ้า!DS245</f>
        <v>45919</v>
      </c>
      <c r="AN236" s="3">
        <f>[2]หน้าผ้า!DT245</f>
        <v>45920</v>
      </c>
      <c r="AO236" s="3">
        <f>[2]หน้าผ้า!DU245</f>
        <v>45920</v>
      </c>
      <c r="AP236" s="3">
        <f>[2]หน้าผ้า!DP245</f>
        <v>45917</v>
      </c>
      <c r="AQ236" s="3">
        <f>[2]หน้าผ้า!DW245</f>
        <v>45921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>รอART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45876</v>
      </c>
      <c r="B237" s="14" t="str">
        <f>[2]หน้าผ้า!B246</f>
        <v>MK68-000977</v>
      </c>
      <c r="C237" s="9" t="str">
        <f>[2]หน้าผ้า!E246</f>
        <v>บจก.เอพีเอ็ม อะโกร</v>
      </c>
      <c r="D237" s="13" t="str">
        <f>[2]หน้าผ้า!F246</f>
        <v>โมโม่ 4131</v>
      </c>
      <c r="E237" s="9">
        <f>[2]หน้าผ้า!G246</f>
        <v>21</v>
      </c>
      <c r="F237" s="9">
        <f>[2]หน้าผ้า!H246</f>
        <v>38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102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จับจีบ</v>
      </c>
      <c r="M237" s="10">
        <f>[2]หน้าผ้า!T246</f>
        <v>22</v>
      </c>
      <c r="N237" s="9">
        <f>[2]หน้าผ้า!U246</f>
        <v>40</v>
      </c>
      <c r="O237" s="9">
        <f>[2]หน้าผ้า!V246</f>
        <v>40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</v>
      </c>
      <c r="T237" s="12">
        <f>[2]หน้าผ้า!X246</f>
        <v>45926</v>
      </c>
      <c r="U237" s="11">
        <f>[2]หน้าผ้า!AA246</f>
        <v>3000</v>
      </c>
      <c r="V237" s="10">
        <f>[2]หน้าผ้า!AJ246</f>
        <v>3000</v>
      </c>
      <c r="W237" s="10">
        <f>[2]หน้าผ้า!AL246</f>
        <v>0</v>
      </c>
      <c r="X237" s="10">
        <f>[2]หน้าผ้า!AM246</f>
        <v>3175</v>
      </c>
      <c r="Y237" s="10">
        <f>[2]หน้าผ้า!AN246</f>
        <v>0</v>
      </c>
      <c r="Z237" s="9" t="str">
        <f>[2]หน้าผ้า!AO246</f>
        <v>WSWT2121670SM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รอแบบ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45926</v>
      </c>
      <c r="AK237" s="3">
        <f>[2]หน้าผ้า!DQ246</f>
        <v>45922</v>
      </c>
      <c r="AL237" s="3">
        <f>[2]หน้าผ้า!DR246</f>
        <v>45916</v>
      </c>
      <c r="AM237" s="3">
        <f>[2]หน้าผ้า!DS246</f>
        <v>45923</v>
      </c>
      <c r="AN237" s="3">
        <f>[2]หน้าผ้า!DT246</f>
        <v>45924</v>
      </c>
      <c r="AO237" s="3">
        <f>[2]หน้าผ้า!DU246</f>
        <v>45924</v>
      </c>
      <c r="AP237" s="3">
        <f>[2]หน้าผ้า!DP246</f>
        <v>45921</v>
      </c>
      <c r="AQ237" s="3">
        <f>[2]หน้าผ้า!DW246</f>
        <v>45925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45854</v>
      </c>
      <c r="B238" s="14" t="str">
        <f>[2]หน้าผ้า!B247</f>
        <v>MK68-000892</v>
      </c>
      <c r="C238" s="9" t="str">
        <f>[2]หน้าผ้า!E247</f>
        <v>บจก.เอสพีเอ็ม อาหารสัตว์</v>
      </c>
      <c r="D238" s="13" t="str">
        <f>[2]หน้าผ้า!F247</f>
        <v>มาซู ฟีดซี042</v>
      </c>
      <c r="E238" s="9">
        <f>[2]หน้าผ้า!G247</f>
        <v>21</v>
      </c>
      <c r="F238" s="9">
        <f>[2]หน้าผ้า!H247</f>
        <v>38</v>
      </c>
      <c r="G238" s="9" t="str">
        <f>[2]หน้าผ้า!I247</f>
        <v>ขาว</v>
      </c>
      <c r="H238" s="9" t="str">
        <f>[2]หน้าผ้า!J247</f>
        <v>ด้าน</v>
      </c>
      <c r="I238" s="9">
        <f>[2]หน้าผ้า!L247</f>
        <v>102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22</v>
      </c>
      <c r="N238" s="9">
        <f>[2]หน้าผ้า!U247</f>
        <v>40</v>
      </c>
      <c r="O238" s="9">
        <f>[2]หน้าผ้า!V247</f>
        <v>40</v>
      </c>
      <c r="P238" s="10">
        <f>[2]หน้าผ้า!AB247</f>
        <v>65.13122457599998</v>
      </c>
      <c r="Q238" s="10">
        <f>[2]หน้าผ้า!AC247</f>
        <v>0</v>
      </c>
      <c r="R238" s="10">
        <f>[2]หน้าผ้า!AD247</f>
        <v>65.13122457599998</v>
      </c>
      <c r="S238" s="9" t="str">
        <f>[2]หน้าผ้า!Z247</f>
        <v>500กระสอบแบน</v>
      </c>
      <c r="T238" s="12">
        <f>[2]หน้าผ้า!X247</f>
        <v>45930</v>
      </c>
      <c r="U238" s="11">
        <f>[2]หน้าผ้า!AA247</f>
        <v>3000</v>
      </c>
      <c r="V238" s="10">
        <f>[2]หน้าผ้า!AJ247</f>
        <v>0</v>
      </c>
      <c r="W238" s="10">
        <f>[2]หน้าผ้า!AL247</f>
        <v>3000</v>
      </c>
      <c r="X238" s="10">
        <f>[2]หน้าผ้า!AM247</f>
        <v>0</v>
      </c>
      <c r="Y238" s="10">
        <f>[2]หน้าผ้า!AN247</f>
        <v>3150</v>
      </c>
      <c r="Z238" s="9" t="str">
        <f>[2]หน้าผ้า!AO247</f>
        <v>WSWT2121670SM</v>
      </c>
      <c r="AA238" s="8">
        <f>[2]หน้าผ้า!AQ247</f>
        <v>3310.89</v>
      </c>
      <c r="AB238" s="8">
        <f>[2]หน้าผ้า!AR247</f>
        <v>3310.89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3310.89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45930</v>
      </c>
      <c r="AK238" s="3">
        <f>[2]หน้าผ้า!DQ247</f>
        <v>45926</v>
      </c>
      <c r="AL238" s="3">
        <f>[2]หน้าผ้า!DR247</f>
        <v>45920</v>
      </c>
      <c r="AM238" s="3">
        <f>[2]หน้าผ้า!DS247</f>
        <v>45927</v>
      </c>
      <c r="AN238" s="3">
        <f>[2]หน้าผ้า!DT247</f>
        <v>45928</v>
      </c>
      <c r="AO238" s="3">
        <f>[2]หน้าผ้า!DU247</f>
        <v>45928</v>
      </c>
      <c r="AP238" s="3">
        <f>[2]หน้าผ้า!DP247</f>
        <v>45925</v>
      </c>
      <c r="AQ238" s="3">
        <f>[2]หน้าผ้า!DW247</f>
        <v>45929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45876</v>
      </c>
      <c r="B239" s="14" t="str">
        <f>[2]หน้าผ้า!B248</f>
        <v>MK68-000982</v>
      </c>
      <c r="C239" s="9" t="str">
        <f>[2]หน้าผ้า!E248</f>
        <v>บจก.เอพีเอ็ม อะโกร</v>
      </c>
      <c r="D239" s="13" t="str">
        <f>[2]หน้าผ้า!F248</f>
        <v>ฟีล กู๊ด 893</v>
      </c>
      <c r="E239" s="9">
        <f>[2]หน้าผ้า!G248</f>
        <v>21</v>
      </c>
      <c r="F239" s="9">
        <f>[2]หน้าผ้า!H248</f>
        <v>40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108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บิด</v>
      </c>
      <c r="M239" s="10">
        <f>[2]หน้าผ้า!T248</f>
        <v>22</v>
      </c>
      <c r="N239" s="9">
        <f>[2]หน้าผ้า!U248</f>
        <v>42</v>
      </c>
      <c r="O239" s="9">
        <f>[2]หน้าผ้า!V248</f>
        <v>40</v>
      </c>
      <c r="P239" s="10">
        <f>[2]หน้าผ้า!AB248</f>
        <v>68.387785804799989</v>
      </c>
      <c r="Q239" s="10">
        <f>[2]หน้าผ้า!AC248</f>
        <v>0</v>
      </c>
      <c r="R239" s="10">
        <f>[2]หน้าผ้า!AD248</f>
        <v>68.387785804799989</v>
      </c>
      <c r="S239" s="9" t="str">
        <f>[2]หน้าผ้า!Z248</f>
        <v>500กระสอบ</v>
      </c>
      <c r="T239" s="12">
        <f>[2]หน้าผ้า!X248</f>
        <v>45961</v>
      </c>
      <c r="U239" s="11">
        <f>[2]หน้าผ้า!AA248</f>
        <v>3000</v>
      </c>
      <c r="V239" s="10">
        <f>[2]หน้าผ้า!AJ248</f>
        <v>0</v>
      </c>
      <c r="W239" s="10">
        <f>[2]หน้าผ้า!AL248</f>
        <v>3000</v>
      </c>
      <c r="X239" s="10">
        <f>[2]หน้าผ้า!AM248</f>
        <v>0</v>
      </c>
      <c r="Y239" s="10">
        <f>[2]หน้าผ้า!AN248</f>
        <v>3150</v>
      </c>
      <c r="Z239" s="9" t="str">
        <f>[2]หน้าผ้า!AO248</f>
        <v>WSWT2121670SM</v>
      </c>
      <c r="AA239" s="8">
        <f>[2]หน้าผ้า!AQ248</f>
        <v>3478.5300000000007</v>
      </c>
      <c r="AB239" s="8">
        <f>[2]หน้าผ้า!AR248</f>
        <v>3478.5300000000007</v>
      </c>
      <c r="AC239" s="8">
        <f>[2]หน้าผ้า!AS248</f>
        <v>0</v>
      </c>
      <c r="AD239" s="8">
        <f>[2]หน้าผ้า!AT248</f>
        <v>3478.5300000000007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>
        <f>[2]หน้าผ้า!DN248</f>
        <v>45961</v>
      </c>
      <c r="AK239" s="3">
        <f>[2]หน้าผ้า!DQ248</f>
        <v>45957</v>
      </c>
      <c r="AL239" s="3">
        <f>[2]หน้าผ้า!DR248</f>
        <v>45951</v>
      </c>
      <c r="AM239" s="3">
        <f>[2]หน้าผ้า!DS248</f>
        <v>45958</v>
      </c>
      <c r="AN239" s="3">
        <f>[2]หน้าผ้า!DT248</f>
        <v>45959</v>
      </c>
      <c r="AO239" s="3">
        <f>[2]หน้าผ้า!DU248</f>
        <v>45959</v>
      </c>
      <c r="AP239" s="3">
        <f>[2]หน้าผ้า!DP248</f>
        <v>45956</v>
      </c>
      <c r="AQ239" s="3">
        <f>[2]หน้าผ้า!DW248</f>
        <v>45960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7.75" customHeight="1" x14ac:dyDescent="0.45">
      <c r="A240" s="3" t="str">
        <f>[2]หน้าผ้า!C249</f>
        <v>ประมาณการ</v>
      </c>
      <c r="B240" s="14" t="str">
        <f>[2]หน้าผ้า!B249</f>
        <v>ประมาณการ</v>
      </c>
      <c r="C240" s="9" t="str">
        <f>[2]หน้าผ้า!E249</f>
        <v>บจก.แอมโก้เวท</v>
      </c>
      <c r="D240" s="13" t="str">
        <f>[2]หน้าผ้า!F249</f>
        <v>รอแบบ</v>
      </c>
      <c r="E240" s="9">
        <f>[2]หน้าผ้า!G249</f>
        <v>21</v>
      </c>
      <c r="F240" s="9">
        <f>[2]หน้าผ้า!H249</f>
        <v>37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บิด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</v>
      </c>
      <c r="T240" s="12" t="str">
        <f>[2]หน้าผ้า!X249</f>
        <v>รอแจ้ง</v>
      </c>
      <c r="U240" s="11">
        <f>[2]หน้าผ้า!AA249</f>
        <v>100000</v>
      </c>
      <c r="V240" s="10">
        <f>[2]หน้าผ้า!AJ249</f>
        <v>0</v>
      </c>
      <c r="W240" s="10">
        <f>[2]หน้าผ้า!AL249</f>
        <v>100000</v>
      </c>
      <c r="X240" s="10">
        <f>[2]หน้าผ้า!AM249</f>
        <v>0</v>
      </c>
      <c r="Y240" s="10">
        <f>[2]หน้าผ้า!AN249</f>
        <v>105000</v>
      </c>
      <c r="Z240" s="9" t="str">
        <f>[2]หน้าผ้า!AO249</f>
        <v>WSWT2121670SM</v>
      </c>
      <c r="AA240" s="8">
        <f>[2]หน้าผ้า!AQ249</f>
        <v>107569.00000000001</v>
      </c>
      <c r="AB240" s="8">
        <f>[2]หน้าผ้า!AR249</f>
        <v>30000</v>
      </c>
      <c r="AC240" s="8">
        <f>[2]หน้าผ้า!AS249</f>
        <v>77569.000000000015</v>
      </c>
      <c r="AD240" s="8">
        <f>[2]หน้าผ้า!AT249</f>
        <v>30000</v>
      </c>
      <c r="AE240" s="8">
        <f>[2]หน้าผ้า!AU249</f>
        <v>77569.000000000015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 t="str">
        <f>[2]หน้าผ้า!DN249</f>
        <v>รอแจ้ง</v>
      </c>
      <c r="AK240" s="3" t="e">
        <f>[2]หน้าผ้า!DQ249</f>
        <v>#VALUE!</v>
      </c>
      <c r="AL240" s="3" t="e">
        <f>[2]หน้าผ้า!DR249</f>
        <v>#VALUE!</v>
      </c>
      <c r="AM240" s="3" t="e">
        <f>[2]หน้าผ้า!DS249</f>
        <v>#VALUE!</v>
      </c>
      <c r="AN240" s="3" t="e">
        <f>[2]หน้าผ้า!DT249</f>
        <v>#VALUE!</v>
      </c>
      <c r="AO240" s="3" t="e">
        <f>[2]หน้าผ้า!DU249</f>
        <v>#VALUE!</v>
      </c>
      <c r="AP240" s="3" t="e">
        <f>[2]หน้าผ้า!DP249</f>
        <v>#VALUE!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5578.2453533333337</v>
      </c>
    </row>
    <row r="241" spans="1:56" ht="27.75" customHeight="1" x14ac:dyDescent="0.45">
      <c r="A241" s="3">
        <f>[2]หน้าผ้า!C250</f>
        <v>45631</v>
      </c>
      <c r="B241" s="14" t="str">
        <f>[2]หน้าผ้า!B250</f>
        <v>MK67-001643</v>
      </c>
      <c r="C241" s="9" t="str">
        <f>[2]หน้าผ้า!E250</f>
        <v>บจก.ที.ซี.ยูเนี่ยน อโกรเทค</v>
      </c>
      <c r="D241" s="13" t="str">
        <f>[2]หน้าผ้า!F250</f>
        <v>Zhejiang UN</v>
      </c>
      <c r="E241" s="9">
        <f>[2]หน้าผ้า!G250</f>
        <v>21</v>
      </c>
      <c r="F241" s="9">
        <f>[2]หน้าผ้า!H250</f>
        <v>37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ไม่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 xml:space="preserve">300กระสอบแบนเต็มใบ </v>
      </c>
      <c r="T241" s="12" t="str">
        <f>[2]หน้าผ้า!X250</f>
        <v>รอแจ้ง</v>
      </c>
      <c r="U241" s="11">
        <f>[2]หน้าผ้า!AA250</f>
        <v>16000</v>
      </c>
      <c r="V241" s="10">
        <f>[2]หน้าผ้า!AJ250</f>
        <v>0</v>
      </c>
      <c r="W241" s="10">
        <f>[2]หน้าผ้า!AL250</f>
        <v>16000</v>
      </c>
      <c r="X241" s="10">
        <f>[2]หน้าผ้า!AM250</f>
        <v>0</v>
      </c>
      <c r="Y241" s="10">
        <f>[2]หน้าผ้า!AN250</f>
        <v>16800</v>
      </c>
      <c r="Z241" s="9" t="str">
        <f>[2]หน้าผ้า!AO250</f>
        <v>WSWT2121670SM</v>
      </c>
      <c r="AA241" s="8">
        <f>[2]หน้าผ้า!AQ250</f>
        <v>17211.04</v>
      </c>
      <c r="AB241" s="8">
        <f>[2]หน้าผ้า!AR250</f>
        <v>17211.04</v>
      </c>
      <c r="AC241" s="8">
        <f>[2]หน้าผ้า!AS250</f>
        <v>0</v>
      </c>
      <c r="AD241" s="8">
        <f>[2]หน้าผ้า!AT250</f>
        <v>17211.04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 t="str">
        <f>[2]หน้าผ้า!DN250</f>
        <v>รอแจ้ง</v>
      </c>
      <c r="AK241" s="3" t="e">
        <f>[2]หน้าผ้า!DQ250</f>
        <v>#VALUE!</v>
      </c>
      <c r="AL241" s="3" t="e">
        <f>[2]หน้าผ้า!DR250</f>
        <v>#VALUE!</v>
      </c>
      <c r="AM241" s="3" t="e">
        <f>[2]หน้าผ้า!DS250</f>
        <v>#VALUE!</v>
      </c>
      <c r="AN241" s="3" t="e">
        <f>[2]หน้าผ้า!DT250</f>
        <v>#VALUE!</v>
      </c>
      <c r="AO241" s="3" t="e">
        <f>[2]หน้าผ้า!DU250</f>
        <v>#VALUE!</v>
      </c>
      <c r="AP241" s="3" t="e">
        <f>[2]หน้าผ้า!DP250</f>
        <v>#VALUE!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 t="str">
        <f>[2]หน้าผ้า!AG250</f>
        <v>17/2---28/3 ลูกค้าแจ้งเลื่อน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45631</v>
      </c>
      <c r="B242" s="14" t="str">
        <f>[2]หน้าผ้า!B251</f>
        <v>MK67-001642</v>
      </c>
      <c r="C242" s="9" t="str">
        <f>[2]หน้าผ้า!E251</f>
        <v>บจก.ที.ซี.ยูเนี่ยน อโกรเทค</v>
      </c>
      <c r="D242" s="13" t="str">
        <f>[2]หน้าผ้า!F251</f>
        <v>Zhejiang UN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ไม่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 xml:space="preserve">300กระสอบแบนเต็มใบ </v>
      </c>
      <c r="T242" s="12" t="str">
        <f>[2]หน้าผ้า!X251</f>
        <v>รอแจ้ง</v>
      </c>
      <c r="U242" s="11">
        <f>[2]หน้าผ้า!AA251</f>
        <v>9000</v>
      </c>
      <c r="V242" s="10">
        <f>[2]หน้าผ้า!AJ251</f>
        <v>0</v>
      </c>
      <c r="W242" s="10">
        <f>[2]หน้าผ้า!AL251</f>
        <v>9000</v>
      </c>
      <c r="X242" s="10">
        <f>[2]หน้าผ้า!AM251</f>
        <v>0</v>
      </c>
      <c r="Y242" s="10">
        <f>[2]หน้าผ้า!AN251</f>
        <v>9450</v>
      </c>
      <c r="Z242" s="9" t="str">
        <f>[2]หน้าผ้า!AO251</f>
        <v>WSWT2121670SM</v>
      </c>
      <c r="AA242" s="8">
        <f>[2]หน้าผ้า!AQ251</f>
        <v>9681.2100000000009</v>
      </c>
      <c r="AB242" s="8">
        <f>[2]หน้าผ้า!AR251</f>
        <v>9681.2100000000009</v>
      </c>
      <c r="AC242" s="8">
        <f>[2]หน้าผ้า!AS251</f>
        <v>0</v>
      </c>
      <c r="AD242" s="8">
        <f>[2]หน้าผ้า!AT251</f>
        <v>9681.2100000000009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 t="str">
        <f>[2]หน้าผ้า!DN251</f>
        <v>รอแจ้ง</v>
      </c>
      <c r="AK242" s="3" t="e">
        <f>[2]หน้าผ้า!DQ251</f>
        <v>#VALUE!</v>
      </c>
      <c r="AL242" s="3" t="e">
        <f>[2]หน้าผ้า!DR251</f>
        <v>#VALUE!</v>
      </c>
      <c r="AM242" s="3" t="e">
        <f>[2]หน้าผ้า!DS251</f>
        <v>#VALUE!</v>
      </c>
      <c r="AN242" s="3" t="e">
        <f>[2]หน้าผ้า!DT251</f>
        <v>#VALUE!</v>
      </c>
      <c r="AO242" s="3" t="e">
        <f>[2]หน้าผ้า!DU251</f>
        <v>#VALUE!</v>
      </c>
      <c r="AP242" s="3" t="e">
        <f>[2]หน้าผ้า!DP251</f>
        <v>#VALUE!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 t="str">
        <f>[2]หน้าผ้า!AG251</f>
        <v>3/2---19/3 ลูกค้าแจ้งเลื่อน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45896</v>
      </c>
      <c r="B243" s="14" t="str">
        <f>[2]หน้าผ้า!B252</f>
        <v>MK68-001036</v>
      </c>
      <c r="C243" s="9" t="str">
        <f>[2]หน้าผ้า!E252</f>
        <v>บจก.เอพีเอ็ม อะโกร</v>
      </c>
      <c r="D243" s="13" t="str">
        <f>[2]หน้าผ้า!F252</f>
        <v>โมโม่ 491</v>
      </c>
      <c r="E243" s="9">
        <f>[2]หน้าผ้า!G252</f>
        <v>21</v>
      </c>
      <c r="F243" s="9">
        <f>[2]หน้าผ้า!H252</f>
        <v>38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102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จับจีบ</v>
      </c>
      <c r="M243" s="10">
        <f>[2]หน้าผ้า!T252</f>
        <v>22</v>
      </c>
      <c r="N243" s="9">
        <f>[2]หน้าผ้า!U252</f>
        <v>40</v>
      </c>
      <c r="O243" s="9">
        <f>[2]หน้าผ้า!V252</f>
        <v>40</v>
      </c>
      <c r="P243" s="10">
        <f>[2]หน้าผ้า!AB252</f>
        <v>65.13122457599998</v>
      </c>
      <c r="Q243" s="10">
        <f>[2]หน้าผ้า!AC252</f>
        <v>0</v>
      </c>
      <c r="R243" s="10">
        <f>[2]หน้าผ้า!AD252</f>
        <v>65.13122457599998</v>
      </c>
      <c r="S243" s="9" t="str">
        <f>[2]หน้าผ้า!Z252</f>
        <v>500กระสอบแบน</v>
      </c>
      <c r="T243" s="12" t="str">
        <f>[2]หน้าผ้า!X252</f>
        <v>รอแจ้ง</v>
      </c>
      <c r="U243" s="11">
        <f>[2]หน้าผ้า!AA252</f>
        <v>3000</v>
      </c>
      <c r="V243" s="10">
        <f>[2]หน้าผ้า!AJ252</f>
        <v>0</v>
      </c>
      <c r="W243" s="10">
        <f>[2]หน้าผ้า!AL252</f>
        <v>3000</v>
      </c>
      <c r="X243" s="10">
        <f>[2]หน้าผ้า!AM252</f>
        <v>0</v>
      </c>
      <c r="Y243" s="10">
        <f>[2]หน้าผ้า!AN252</f>
        <v>3150</v>
      </c>
      <c r="Z243" s="9" t="str">
        <f>[2]หน้าผ้า!AO252</f>
        <v>WSWT2121670SM</v>
      </c>
      <c r="AA243" s="8">
        <f>[2]หน้าผ้า!AQ252</f>
        <v>3310.89</v>
      </c>
      <c r="AB243" s="8">
        <f>[2]หน้าผ้า!AR252</f>
        <v>3310.89</v>
      </c>
      <c r="AC243" s="8">
        <f>[2]หน้าผ้า!AS252</f>
        <v>0</v>
      </c>
      <c r="AD243" s="8">
        <f>[2]หน้าผ้า!AT252</f>
        <v>3310.89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 t="str">
        <f>[2]หน้าผ้า!DN252</f>
        <v>รอแจ้ง</v>
      </c>
      <c r="AK243" s="3" t="e">
        <f>[2]หน้าผ้า!DQ252</f>
        <v>#VALUE!</v>
      </c>
      <c r="AL243" s="3" t="e">
        <f>[2]หน้าผ้า!DR252</f>
        <v>#VALUE!</v>
      </c>
      <c r="AM243" s="3" t="e">
        <f>[2]หน้าผ้า!DS252</f>
        <v>#VALUE!</v>
      </c>
      <c r="AN243" s="3" t="e">
        <f>[2]หน้าผ้า!DT252</f>
        <v>#VALUE!</v>
      </c>
      <c r="AO243" s="3" t="e">
        <f>[2]หน้าผ้า!DU252</f>
        <v>#VALUE!</v>
      </c>
      <c r="AP243" s="3" t="e">
        <f>[2]หน้าผ้า!DP252</f>
        <v>#VALUE!</v>
      </c>
      <c r="AQ243" s="3" t="e">
        <f>[2]หน้าผ้า!DW252</f>
        <v>#VALUE!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45896</v>
      </c>
      <c r="B244" s="14" t="str">
        <f>[2]หน้าผ้า!B253</f>
        <v>MK68-001038</v>
      </c>
      <c r="C244" s="9" t="str">
        <f>[2]หน้าผ้า!E253</f>
        <v>บจก.เอพีเอ็ม อะโกร</v>
      </c>
      <c r="D244" s="13" t="str">
        <f>[2]หน้าผ้า!F253</f>
        <v>โมโม่ 492</v>
      </c>
      <c r="E244" s="9">
        <f>[2]หน้าผ้า!G253</f>
        <v>21</v>
      </c>
      <c r="F244" s="9">
        <f>[2]หน้าผ้า!H253</f>
        <v>38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102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จับจีบ</v>
      </c>
      <c r="M244" s="10">
        <f>[2]หน้าผ้า!T253</f>
        <v>22</v>
      </c>
      <c r="N244" s="9">
        <f>[2]หน้าผ้า!U253</f>
        <v>40</v>
      </c>
      <c r="O244" s="9">
        <f>[2]หน้าผ้า!V253</f>
        <v>40</v>
      </c>
      <c r="P244" s="10">
        <f>[2]หน้าผ้า!AB253</f>
        <v>108.55204095999999</v>
      </c>
      <c r="Q244" s="10">
        <f>[2]หน้าผ้า!AC253</f>
        <v>0</v>
      </c>
      <c r="R244" s="10">
        <f>[2]หน้าผ้า!AD253</f>
        <v>108.55204095999999</v>
      </c>
      <c r="S244" s="9" t="str">
        <f>[2]หน้าผ้า!Z253</f>
        <v>500กระสอบแบน</v>
      </c>
      <c r="T244" s="12" t="str">
        <f>[2]หน้าผ้า!X253</f>
        <v>รอแจ้ง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WSWT2121670SM</v>
      </c>
      <c r="AA244" s="8">
        <f>[2]หน้าผ้า!AQ253</f>
        <v>5518.15</v>
      </c>
      <c r="AB244" s="8">
        <f>[2]หน้าผ้า!AR253</f>
        <v>5518.15</v>
      </c>
      <c r="AC244" s="8">
        <f>[2]หน้าผ้า!AS253</f>
        <v>0</v>
      </c>
      <c r="AD244" s="8">
        <f>[2]หน้าผ้า!AT253</f>
        <v>5518.15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 t="str">
        <f>[2]หน้าผ้า!DN253</f>
        <v>รอแจ้ง</v>
      </c>
      <c r="AK244" s="3" t="e">
        <f>[2]หน้าผ้า!DQ253</f>
        <v>#VALUE!</v>
      </c>
      <c r="AL244" s="3" t="e">
        <f>[2]หน้าผ้า!DR253</f>
        <v>#VALUE!</v>
      </c>
      <c r="AM244" s="3" t="e">
        <f>[2]หน้าผ้า!DS253</f>
        <v>#VALUE!</v>
      </c>
      <c r="AN244" s="3" t="e">
        <f>[2]หน้าผ้า!DT253</f>
        <v>#VALUE!</v>
      </c>
      <c r="AO244" s="3" t="e">
        <f>[2]หน้าผ้า!DU253</f>
        <v>#VALUE!</v>
      </c>
      <c r="AP244" s="3" t="e">
        <f>[2]หน้าผ้า!DP253</f>
        <v>#VALUE!</v>
      </c>
      <c r="AQ244" s="3" t="e">
        <f>[2]หน้าผ้า!DW253</f>
        <v>#VALUE!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45896</v>
      </c>
      <c r="B245" s="14" t="str">
        <f>[2]หน้าผ้า!B254</f>
        <v>MK68-001037</v>
      </c>
      <c r="C245" s="9" t="str">
        <f>[2]หน้าผ้า!E254</f>
        <v>บจก.เอพีเอ็ม อะโกร</v>
      </c>
      <c r="D245" s="13" t="str">
        <f>[2]หน้าผ้า!F254</f>
        <v>โมโม่ 401</v>
      </c>
      <c r="E245" s="9">
        <f>[2]หน้าผ้า!G254</f>
        <v>21</v>
      </c>
      <c r="F245" s="9">
        <f>[2]หน้าผ้า!H254</f>
        <v>38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102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จับจีบ</v>
      </c>
      <c r="M245" s="10">
        <f>[2]หน้าผ้า!T254</f>
        <v>22</v>
      </c>
      <c r="N245" s="9">
        <f>[2]หน้าผ้า!U254</f>
        <v>40</v>
      </c>
      <c r="O245" s="9">
        <f>[2]หน้าผ้า!V254</f>
        <v>40</v>
      </c>
      <c r="P245" s="10">
        <f>[2]หน้าผ้า!AB254</f>
        <v>65.13122457599998</v>
      </c>
      <c r="Q245" s="10">
        <f>[2]หน้าผ้า!AC254</f>
        <v>0</v>
      </c>
      <c r="R245" s="10">
        <f>[2]หน้าผ้า!AD254</f>
        <v>65.13122457599998</v>
      </c>
      <c r="S245" s="9" t="str">
        <f>[2]หน้าผ้า!Z254</f>
        <v>500กระสอบแบน</v>
      </c>
      <c r="T245" s="12" t="str">
        <f>[2]หน้าผ้า!X254</f>
        <v>รอแจ้ง</v>
      </c>
      <c r="U245" s="11">
        <f>[2]หน้าผ้า!AA254</f>
        <v>3000</v>
      </c>
      <c r="V245" s="10">
        <f>[2]หน้าผ้า!AJ254</f>
        <v>0</v>
      </c>
      <c r="W245" s="10">
        <f>[2]หน้าผ้า!AL254</f>
        <v>3000</v>
      </c>
      <c r="X245" s="10">
        <f>[2]หน้าผ้า!AM254</f>
        <v>0</v>
      </c>
      <c r="Y245" s="10">
        <f>[2]หน้าผ้า!AN254</f>
        <v>3150</v>
      </c>
      <c r="Z245" s="9" t="str">
        <f>[2]หน้าผ้า!AO254</f>
        <v>WSWT2121670SM</v>
      </c>
      <c r="AA245" s="8">
        <f>[2]หน้าผ้า!AQ254</f>
        <v>3310.89</v>
      </c>
      <c r="AB245" s="8">
        <f>[2]หน้าผ้า!AR254</f>
        <v>3310.89</v>
      </c>
      <c r="AC245" s="8">
        <f>[2]หน้าผ้า!AS254</f>
        <v>0</v>
      </c>
      <c r="AD245" s="8">
        <f>[2]หน้าผ้า!AT254</f>
        <v>3310.89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 t="str">
        <f>[2]หน้าผ้า!DN254</f>
        <v>รอแจ้ง</v>
      </c>
      <c r="AK245" s="3" t="e">
        <f>[2]หน้าผ้า!DQ254</f>
        <v>#VALUE!</v>
      </c>
      <c r="AL245" s="3" t="e">
        <f>[2]หน้าผ้า!DR254</f>
        <v>#VALUE!</v>
      </c>
      <c r="AM245" s="3" t="e">
        <f>[2]หน้าผ้า!DS254</f>
        <v>#VALUE!</v>
      </c>
      <c r="AN245" s="3" t="e">
        <f>[2]หน้าผ้า!DT254</f>
        <v>#VALUE!</v>
      </c>
      <c r="AO245" s="3" t="e">
        <f>[2]หน้าผ้า!DU254</f>
        <v>#VALUE!</v>
      </c>
      <c r="AP245" s="3" t="e">
        <f>[2]หน้าผ้า!DP254</f>
        <v>#VALUE!</v>
      </c>
      <c r="AQ245" s="3" t="e">
        <f>[2]หน้าผ้า!DW254</f>
        <v>#VALUE!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45876</v>
      </c>
      <c r="B246" s="14" t="str">
        <f>[2]หน้าผ้า!B255</f>
        <v>MK68-000978</v>
      </c>
      <c r="C246" s="9" t="str">
        <f>[2]หน้าผ้า!E255</f>
        <v>บจก.เอพีเอ็ม อะโกร</v>
      </c>
      <c r="D246" s="13" t="str">
        <f>[2]หน้าผ้า!F255</f>
        <v>โมโม่ 4132</v>
      </c>
      <c r="E246" s="9">
        <f>[2]หน้าผ้า!G255</f>
        <v>21</v>
      </c>
      <c r="F246" s="9">
        <f>[2]หน้าผ้า!H255</f>
        <v>40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108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>
        <f>[2]หน้าผ้า!T255</f>
        <v>22</v>
      </c>
      <c r="N246" s="9">
        <f>[2]หน้าผ้า!U255</f>
        <v>42</v>
      </c>
      <c r="O246" s="9">
        <f>[2]หน้าผ้า!V255</f>
        <v>40</v>
      </c>
      <c r="P246" s="10">
        <f>[2]หน้าผ้า!AB255</f>
        <v>113.97964300799998</v>
      </c>
      <c r="Q246" s="10">
        <f>[2]หน้าผ้า!AC255</f>
        <v>0</v>
      </c>
      <c r="R246" s="10">
        <f>[2]หน้าผ้า!AD255</f>
        <v>113.97964300799998</v>
      </c>
      <c r="S246" s="9" t="str">
        <f>[2]หน้าผ้า!Z255</f>
        <v>500กระสอบ</v>
      </c>
      <c r="T246" s="12" t="str">
        <f>[2]หน้าผ้า!X255</f>
        <v>รอแจ้ง</v>
      </c>
      <c r="U246" s="11">
        <f>[2]หน้าผ้า!AA255</f>
        <v>5000</v>
      </c>
      <c r="V246" s="10">
        <f>[2]หน้าผ้า!AJ255</f>
        <v>0</v>
      </c>
      <c r="W246" s="10">
        <f>[2]หน้าผ้า!AL255</f>
        <v>5000</v>
      </c>
      <c r="X246" s="10">
        <f>[2]หน้าผ้า!AM255</f>
        <v>0</v>
      </c>
      <c r="Y246" s="10">
        <f>[2]หน้าผ้า!AN255</f>
        <v>5250</v>
      </c>
      <c r="Z246" s="9" t="str">
        <f>[2]หน้าผ้า!AO255</f>
        <v>WSWT2121670SM</v>
      </c>
      <c r="AA246" s="8">
        <f>[2]หน้าผ้า!AQ255</f>
        <v>5797.55</v>
      </c>
      <c r="AB246" s="8">
        <f>[2]หน้าผ้า!AR255</f>
        <v>5797.55</v>
      </c>
      <c r="AC246" s="8">
        <f>[2]หน้าผ้า!AS255</f>
        <v>0</v>
      </c>
      <c r="AD246" s="8">
        <f>[2]หน้าผ้า!AT255</f>
        <v>5797.55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 t="str">
        <f>[2]หน้าผ้า!DN255</f>
        <v>รอแจ้ง</v>
      </c>
      <c r="AK246" s="3" t="e">
        <f>[2]หน้าผ้า!DQ255</f>
        <v>#VALUE!</v>
      </c>
      <c r="AL246" s="3" t="e">
        <f>[2]หน้าผ้า!DR255</f>
        <v>#VALUE!</v>
      </c>
      <c r="AM246" s="3" t="e">
        <f>[2]หน้าผ้า!DS255</f>
        <v>#VALUE!</v>
      </c>
      <c r="AN246" s="3" t="e">
        <f>[2]หน้าผ้า!DT255</f>
        <v>#VALUE!</v>
      </c>
      <c r="AO246" s="3" t="e">
        <f>[2]หน้าผ้า!DU255</f>
        <v>#VALUE!</v>
      </c>
      <c r="AP246" s="3" t="e">
        <f>[2]หน้าผ้า!DP255</f>
        <v>#VALUE!</v>
      </c>
      <c r="AQ246" s="3" t="e">
        <f>[2]หน้าผ้า!DW255</f>
        <v>#VALUE!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45911</v>
      </c>
      <c r="B247" s="14" t="str">
        <f>[2]หน้าผ้า!B256</f>
        <v>MK68-001103</v>
      </c>
      <c r="C247" s="9" t="str">
        <f>[2]หน้าผ้า!E256</f>
        <v>บจก.เอพีเอ็ม อะโกร</v>
      </c>
      <c r="D247" s="13" t="str">
        <f>[2]หน้าผ้า!F256</f>
        <v>ฟีล กู๊ด 892</v>
      </c>
      <c r="E247" s="9">
        <f>[2]หน้าผ้า!G256</f>
        <v>21</v>
      </c>
      <c r="F247" s="9">
        <f>[2]หน้าผ้า!H256</f>
        <v>38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102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22</v>
      </c>
      <c r="N247" s="9">
        <f>[2]หน้าผ้า!U256</f>
        <v>40</v>
      </c>
      <c r="O247" s="9">
        <f>[2]หน้าผ้า!V256</f>
        <v>40</v>
      </c>
      <c r="P247" s="10">
        <f>[2]หน้าผ้า!AB256</f>
        <v>65.13122457599998</v>
      </c>
      <c r="Q247" s="10">
        <f>[2]หน้าผ้า!AC256</f>
        <v>0</v>
      </c>
      <c r="R247" s="10">
        <f>[2]หน้าผ้า!AD256</f>
        <v>65.13122457599998</v>
      </c>
      <c r="S247" s="9" t="str">
        <f>[2]หน้าผ้า!Z256</f>
        <v>500กระสอบแบน</v>
      </c>
      <c r="T247" s="12" t="str">
        <f>[2]หน้าผ้า!X256</f>
        <v>รอแจ้ง</v>
      </c>
      <c r="U247" s="11">
        <f>[2]หน้าผ้า!AA256</f>
        <v>3000</v>
      </c>
      <c r="V247" s="10">
        <f>[2]หน้าผ้า!AJ256</f>
        <v>0</v>
      </c>
      <c r="W247" s="10">
        <f>[2]หน้าผ้า!AL256</f>
        <v>3000</v>
      </c>
      <c r="X247" s="10">
        <f>[2]หน้าผ้า!AM256</f>
        <v>0</v>
      </c>
      <c r="Y247" s="10">
        <f>[2]หน้าผ้า!AN256</f>
        <v>3150</v>
      </c>
      <c r="Z247" s="9" t="str">
        <f>[2]หน้าผ้า!AO256</f>
        <v>WSWT2121670SM</v>
      </c>
      <c r="AA247" s="8">
        <f>[2]หน้าผ้า!AQ256</f>
        <v>3310.89</v>
      </c>
      <c r="AB247" s="8">
        <f>[2]หน้าผ้า!AR256</f>
        <v>3310.89</v>
      </c>
      <c r="AC247" s="8">
        <f>[2]หน้าผ้า!AS256</f>
        <v>0</v>
      </c>
      <c r="AD247" s="8">
        <f>[2]หน้าผ้า!AT256</f>
        <v>3310.89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 t="str">
        <f>[2]หน้าผ้า!DN256</f>
        <v>รอแจ้ง</v>
      </c>
      <c r="AK247" s="3" t="e">
        <f>[2]หน้าผ้า!DQ256</f>
        <v>#VALUE!</v>
      </c>
      <c r="AL247" s="3" t="e">
        <f>[2]หน้าผ้า!DR256</f>
        <v>#VALUE!</v>
      </c>
      <c r="AM247" s="3" t="e">
        <f>[2]หน้าผ้า!DS256</f>
        <v>#VALUE!</v>
      </c>
      <c r="AN247" s="3" t="e">
        <f>[2]หน้าผ้า!DT256</f>
        <v>#VALUE!</v>
      </c>
      <c r="AO247" s="3" t="e">
        <f>[2]หน้าผ้า!DU256</f>
        <v>#VALUE!</v>
      </c>
      <c r="AP247" s="3" t="e">
        <f>[2]หน้าผ้า!DP256</f>
        <v>#VALUE!</v>
      </c>
      <c r="AQ247" s="3" t="e">
        <f>[2]หน้าผ้า!DW256</f>
        <v>#VALUE!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45911</v>
      </c>
      <c r="B248" s="14" t="str">
        <f>[2]หน้าผ้า!B257</f>
        <v>MK68-001102</v>
      </c>
      <c r="C248" s="9" t="str">
        <f>[2]หน้าผ้า!E257</f>
        <v>บจก.เอพีเอ็ม อะโกร</v>
      </c>
      <c r="D248" s="13" t="str">
        <f>[2]หน้าผ้า!F257</f>
        <v>ฟีล กู๊ด 8032</v>
      </c>
      <c r="E248" s="9">
        <f>[2]หน้าผ้า!G257</f>
        <v>21</v>
      </c>
      <c r="F248" s="9">
        <f>[2]หน้าผ้า!H257</f>
        <v>40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108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จับจีบ</v>
      </c>
      <c r="M248" s="10">
        <f>[2]หน้าผ้า!T257</f>
        <v>22</v>
      </c>
      <c r="N248" s="9">
        <f>[2]หน้าผ้า!U257</f>
        <v>42</v>
      </c>
      <c r="O248" s="9">
        <f>[2]หน้าผ้า!V257</f>
        <v>40</v>
      </c>
      <c r="P248" s="10">
        <f>[2]หน้าผ้า!AB257</f>
        <v>68.387785804799989</v>
      </c>
      <c r="Q248" s="10">
        <f>[2]หน้าผ้า!AC257</f>
        <v>0</v>
      </c>
      <c r="R248" s="10">
        <f>[2]หน้าผ้า!AD257</f>
        <v>68.387785804799989</v>
      </c>
      <c r="S248" s="9" t="str">
        <f>[2]หน้าผ้า!Z257</f>
        <v>500กระสอบแบน</v>
      </c>
      <c r="T248" s="12" t="str">
        <f>[2]หน้าผ้า!X257</f>
        <v>รอแจ้ง</v>
      </c>
      <c r="U248" s="11">
        <f>[2]หน้าผ้า!AA257</f>
        <v>3000</v>
      </c>
      <c r="V248" s="10">
        <f>[2]หน้าผ้า!AJ257</f>
        <v>0</v>
      </c>
      <c r="W248" s="10">
        <f>[2]หน้าผ้า!AL257</f>
        <v>3000</v>
      </c>
      <c r="X248" s="10">
        <f>[2]หน้าผ้า!AM257</f>
        <v>0</v>
      </c>
      <c r="Y248" s="10">
        <f>[2]หน้าผ้า!AN257</f>
        <v>3150</v>
      </c>
      <c r="Z248" s="9" t="str">
        <f>[2]หน้าผ้า!AO257</f>
        <v>WSWT2121670SM</v>
      </c>
      <c r="AA248" s="8">
        <f>[2]หน้าผ้า!AQ257</f>
        <v>3478.5300000000007</v>
      </c>
      <c r="AB248" s="8">
        <f>[2]หน้าผ้า!AR257</f>
        <v>3478.5300000000007</v>
      </c>
      <c r="AC248" s="8">
        <f>[2]หน้าผ้า!AS257</f>
        <v>0</v>
      </c>
      <c r="AD248" s="8">
        <f>[2]หน้าผ้า!AT257</f>
        <v>3478.5300000000007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 t="str">
        <f>[2]หน้าผ้า!DN257</f>
        <v>รอแจ้ง</v>
      </c>
      <c r="AK248" s="3" t="e">
        <f>[2]หน้าผ้า!DQ257</f>
        <v>#VALUE!</v>
      </c>
      <c r="AL248" s="3" t="e">
        <f>[2]หน้าผ้า!DR257</f>
        <v>#VALUE!</v>
      </c>
      <c r="AM248" s="3" t="e">
        <f>[2]หน้าผ้า!DS257</f>
        <v>#VALUE!</v>
      </c>
      <c r="AN248" s="3" t="e">
        <f>[2]หน้าผ้า!DT257</f>
        <v>#VALUE!</v>
      </c>
      <c r="AO248" s="3" t="e">
        <f>[2]หน้าผ้า!DU257</f>
        <v>#VALUE!</v>
      </c>
      <c r="AP248" s="3" t="e">
        <f>[2]หน้าผ้า!DP257</f>
        <v>#VALUE!</v>
      </c>
      <c r="AQ248" s="3" t="e">
        <f>[2]หน้าผ้า!DW257</f>
        <v>#VALUE!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45911</v>
      </c>
      <c r="B249" s="14" t="str">
        <f>[2]หน้าผ้า!B258</f>
        <v>MK68-001101</v>
      </c>
      <c r="C249" s="9" t="str">
        <f>[2]หน้าผ้า!E258</f>
        <v>บจก.เอพีเอ็ม อะโกร</v>
      </c>
      <c r="D249" s="13" t="str">
        <f>[2]หน้าผ้า!F258</f>
        <v>ฟีล กู๊ด 8132</v>
      </c>
      <c r="E249" s="9">
        <f>[2]หน้าผ้า!G258</f>
        <v>21</v>
      </c>
      <c r="F249" s="9">
        <f>[2]หน้าผ้า!H258</f>
        <v>40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108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จับจีบ</v>
      </c>
      <c r="M249" s="10">
        <f>[2]หน้าผ้า!T258</f>
        <v>22</v>
      </c>
      <c r="N249" s="9">
        <f>[2]หน้าผ้า!U258</f>
        <v>42</v>
      </c>
      <c r="O249" s="9">
        <f>[2]หน้าผ้า!V258</f>
        <v>40</v>
      </c>
      <c r="P249" s="10">
        <f>[2]หน้าผ้า!AB258</f>
        <v>68.387785804799989</v>
      </c>
      <c r="Q249" s="10">
        <f>[2]หน้าผ้า!AC258</f>
        <v>0</v>
      </c>
      <c r="R249" s="10">
        <f>[2]หน้าผ้า!AD258</f>
        <v>68.387785804799989</v>
      </c>
      <c r="S249" s="9" t="str">
        <f>[2]หน้าผ้า!Z258</f>
        <v>500กระสอบแบน</v>
      </c>
      <c r="T249" s="12" t="str">
        <f>[2]หน้าผ้า!X258</f>
        <v>รอแจ้ง</v>
      </c>
      <c r="U249" s="11">
        <f>[2]หน้าผ้า!AA258</f>
        <v>3000</v>
      </c>
      <c r="V249" s="10">
        <f>[2]หน้าผ้า!AJ258</f>
        <v>0</v>
      </c>
      <c r="W249" s="10">
        <f>[2]หน้าผ้า!AL258</f>
        <v>3000</v>
      </c>
      <c r="X249" s="10">
        <f>[2]หน้าผ้า!AM258</f>
        <v>0</v>
      </c>
      <c r="Y249" s="10">
        <f>[2]หน้าผ้า!AN258</f>
        <v>3150</v>
      </c>
      <c r="Z249" s="9" t="str">
        <f>[2]หน้าผ้า!AO258</f>
        <v>WSWT2121670SM</v>
      </c>
      <c r="AA249" s="8">
        <f>[2]หน้าผ้า!AQ258</f>
        <v>3478.5300000000007</v>
      </c>
      <c r="AB249" s="8">
        <f>[2]หน้าผ้า!AR258</f>
        <v>3478.5300000000007</v>
      </c>
      <c r="AC249" s="8">
        <f>[2]หน้าผ้า!AS258</f>
        <v>0</v>
      </c>
      <c r="AD249" s="8">
        <f>[2]หน้าผ้า!AT258</f>
        <v>3478.5300000000007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 t="str">
        <f>[2]หน้าผ้า!DN258</f>
        <v>รอแจ้ง</v>
      </c>
      <c r="AK249" s="3" t="e">
        <f>[2]หน้าผ้า!DQ258</f>
        <v>#VALUE!</v>
      </c>
      <c r="AL249" s="3" t="e">
        <f>[2]หน้าผ้า!DR258</f>
        <v>#VALUE!</v>
      </c>
      <c r="AM249" s="3" t="e">
        <f>[2]หน้าผ้า!DS258</f>
        <v>#VALUE!</v>
      </c>
      <c r="AN249" s="3" t="e">
        <f>[2]หน้าผ้า!DT258</f>
        <v>#VALUE!</v>
      </c>
      <c r="AO249" s="3" t="e">
        <f>[2]หน้าผ้า!DU258</f>
        <v>#VALUE!</v>
      </c>
      <c r="AP249" s="3" t="e">
        <f>[2]หน้าผ้า!DP258</f>
        <v>#VALUE!</v>
      </c>
      <c r="AQ249" s="3" t="e">
        <f>[2]หน้าผ้า!DW258</f>
        <v>#VALUE!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45911</v>
      </c>
      <c r="B250" s="14" t="str">
        <f>[2]หน้าผ้า!B259</f>
        <v>MK68-001100</v>
      </c>
      <c r="C250" s="9" t="str">
        <f>[2]หน้าผ้า!E259</f>
        <v>บจก.เอพีเอ็ม อะโกร</v>
      </c>
      <c r="D250" s="13" t="str">
        <f>[2]หน้าผ้า!F259</f>
        <v>ฟีล กู๊ด 8133</v>
      </c>
      <c r="E250" s="9">
        <f>[2]หน้าผ้า!G259</f>
        <v>21</v>
      </c>
      <c r="F250" s="9">
        <f>[2]หน้าผ้า!H259</f>
        <v>40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108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จับจีบ</v>
      </c>
      <c r="M250" s="10">
        <f>[2]หน้าผ้า!T259</f>
        <v>22</v>
      </c>
      <c r="N250" s="9">
        <f>[2]หน้าผ้า!U259</f>
        <v>42</v>
      </c>
      <c r="O250" s="9">
        <f>[2]หน้าผ้า!V259</f>
        <v>40</v>
      </c>
      <c r="P250" s="10">
        <f>[2]หน้าผ้า!AB259</f>
        <v>68.387785804799989</v>
      </c>
      <c r="Q250" s="10">
        <f>[2]หน้าผ้า!AC259</f>
        <v>0</v>
      </c>
      <c r="R250" s="10">
        <f>[2]หน้าผ้า!AD259</f>
        <v>68.387785804799989</v>
      </c>
      <c r="S250" s="9" t="str">
        <f>[2]หน้าผ้า!Z259</f>
        <v>500กระสอบแบน</v>
      </c>
      <c r="T250" s="12" t="str">
        <f>[2]หน้าผ้า!X259</f>
        <v>รอแจ้ง</v>
      </c>
      <c r="U250" s="11">
        <f>[2]หน้าผ้า!AA259</f>
        <v>3000</v>
      </c>
      <c r="V250" s="10">
        <f>[2]หน้าผ้า!AJ259</f>
        <v>0</v>
      </c>
      <c r="W250" s="10">
        <f>[2]หน้าผ้า!AL259</f>
        <v>3000</v>
      </c>
      <c r="X250" s="10">
        <f>[2]หน้าผ้า!AM259</f>
        <v>0</v>
      </c>
      <c r="Y250" s="10">
        <f>[2]หน้าผ้า!AN259</f>
        <v>3150</v>
      </c>
      <c r="Z250" s="9" t="str">
        <f>[2]หน้าผ้า!AO259</f>
        <v>WSWT2121670SM</v>
      </c>
      <c r="AA250" s="8">
        <f>[2]หน้าผ้า!AQ259</f>
        <v>3478.5300000000007</v>
      </c>
      <c r="AB250" s="8">
        <f>[2]หน้าผ้า!AR259</f>
        <v>3478.5300000000007</v>
      </c>
      <c r="AC250" s="8">
        <f>[2]หน้าผ้า!AS259</f>
        <v>0</v>
      </c>
      <c r="AD250" s="8">
        <f>[2]หน้าผ้า!AT259</f>
        <v>3478.5300000000007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 t="str">
        <f>[2]หน้าผ้า!DN259</f>
        <v>รอแจ้ง</v>
      </c>
      <c r="AK250" s="3" t="e">
        <f>[2]หน้าผ้า!DQ259</f>
        <v>#VALUE!</v>
      </c>
      <c r="AL250" s="3" t="e">
        <f>[2]หน้าผ้า!DR259</f>
        <v>#VALUE!</v>
      </c>
      <c r="AM250" s="3" t="e">
        <f>[2]หน้าผ้า!DS259</f>
        <v>#VALUE!</v>
      </c>
      <c r="AN250" s="3" t="e">
        <f>[2]หน้าผ้า!DT259</f>
        <v>#VALUE!</v>
      </c>
      <c r="AO250" s="3" t="e">
        <f>[2]หน้าผ้า!DU259</f>
        <v>#VALUE!</v>
      </c>
      <c r="AP250" s="3" t="e">
        <f>[2]หน้าผ้า!DP259</f>
        <v>#VALUE!</v>
      </c>
      <c r="AQ250" s="3" t="e">
        <f>[2]หน้าผ้า!DW259</f>
        <v>#VALUE!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7.75" customHeight="1" x14ac:dyDescent="0.45">
      <c r="A251" s="3" t="str">
        <f>[2]หน้าผ้า!C260</f>
        <v>ประมาณการ</v>
      </c>
      <c r="B251" s="14" t="str">
        <f>[2]หน้าผ้า!B260</f>
        <v>ประมาณการ</v>
      </c>
      <c r="C251" s="9" t="str">
        <f>[2]หน้าผ้า!E260</f>
        <v>บจก.ที.ซี.ยูเนี่ยน อโกรเทค</v>
      </c>
      <c r="D251" s="13" t="str">
        <f>[2]หน้าผ้า!F260</f>
        <v>Zhejiang UN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ไม่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 t="str">
        <f>[2]หน้าผ้า!X260</f>
        <v>รอแจ้ง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>WSWT2121670SM</v>
      </c>
      <c r="AA251" s="8">
        <f>[2]หน้าผ้า!AQ260</f>
        <v>10756.900000000001</v>
      </c>
      <c r="AB251" s="8">
        <f>[2]หน้าผ้า!AR260</f>
        <v>0</v>
      </c>
      <c r="AC251" s="8">
        <f>[2]หน้าผ้า!AS260</f>
        <v>10756.900000000001</v>
      </c>
      <c r="AD251" s="8">
        <f>[2]หน้าผ้า!AT260</f>
        <v>0</v>
      </c>
      <c r="AE251" s="8">
        <f>[2]หน้าผ้า!AU260</f>
        <v>10756.900000000001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 t="str">
        <f>[2]หน้าผ้า!DN260</f>
        <v>รอแจ้ง</v>
      </c>
      <c r="AK251" s="3" t="e">
        <f>[2]หน้าผ้า!DQ260</f>
        <v>#VALUE!</v>
      </c>
      <c r="AL251" s="3" t="e">
        <f>[2]หน้าผ้า!DR260</f>
        <v>#VALUE!</v>
      </c>
      <c r="AM251" s="3" t="e">
        <f>[2]หน้าผ้า!DS260</f>
        <v>#VALUE!</v>
      </c>
      <c r="AN251" s="3" t="e">
        <f>[2]หน้าผ้า!DT260</f>
        <v>#VALUE!</v>
      </c>
      <c r="AO251" s="3" t="e">
        <f>[2]หน้าผ้า!DU260</f>
        <v>#VALUE!</v>
      </c>
      <c r="AP251" s="3" t="e">
        <f>[2]หน้าผ้า!DP260</f>
        <v>#VALUE!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773.56453533333331</v>
      </c>
    </row>
    <row r="252" spans="1:56" ht="27.75" customHeight="1" x14ac:dyDescent="0.45">
      <c r="A252" s="3">
        <f>[2]หน้าผ้า!C261</f>
        <v>45854</v>
      </c>
      <c r="B252" s="14" t="str">
        <f>[2]หน้าผ้า!B261</f>
        <v>MK68-000893</v>
      </c>
      <c r="C252" s="9" t="str">
        <f>[2]หน้าผ้า!E261</f>
        <v>บจก.เอสพีเอ็ม อาหารสัตว์</v>
      </c>
      <c r="D252" s="13" t="str">
        <f>[2]หน้าผ้า!F261</f>
        <v>มาซู ฟีดจี041</v>
      </c>
      <c r="E252" s="9">
        <f>[2]หน้าผ้า!G261</f>
        <v>21</v>
      </c>
      <c r="F252" s="9">
        <f>[2]หน้าผ้า!H261</f>
        <v>38</v>
      </c>
      <c r="G252" s="9" t="str">
        <f>[2]หน้าผ้า!I261</f>
        <v>ขาว</v>
      </c>
      <c r="H252" s="9" t="str">
        <f>[2]หน้าผ้า!J261</f>
        <v>ด้าน</v>
      </c>
      <c r="I252" s="9">
        <f>[2]หน้าผ้า!L261</f>
        <v>102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22</v>
      </c>
      <c r="N252" s="9">
        <f>[2]หน้าผ้า!U261</f>
        <v>40</v>
      </c>
      <c r="O252" s="9">
        <f>[2]หน้าผ้า!V261</f>
        <v>40</v>
      </c>
      <c r="P252" s="10">
        <f>[2]หน้าผ้า!AB261</f>
        <v>65.13122457599998</v>
      </c>
      <c r="Q252" s="10">
        <f>[2]หน้าผ้า!AC261</f>
        <v>0</v>
      </c>
      <c r="R252" s="10">
        <f>[2]หน้าผ้า!AD261</f>
        <v>65.13122457599998</v>
      </c>
      <c r="S252" s="9" t="str">
        <f>[2]หน้าผ้า!Z261</f>
        <v>500กระสอบแบน</v>
      </c>
      <c r="T252" s="12" t="str">
        <f>[2]หน้าผ้า!X261</f>
        <v>รอแจ้ง</v>
      </c>
      <c r="U252" s="11">
        <f>[2]หน้าผ้า!AA261</f>
        <v>3000</v>
      </c>
      <c r="V252" s="10">
        <f>[2]หน้าผ้า!AJ261</f>
        <v>0</v>
      </c>
      <c r="W252" s="10">
        <f>[2]หน้าผ้า!AL261</f>
        <v>3000</v>
      </c>
      <c r="X252" s="10">
        <f>[2]หน้าผ้า!AM261</f>
        <v>0</v>
      </c>
      <c r="Y252" s="10">
        <f>[2]หน้าผ้า!AN261</f>
        <v>3150</v>
      </c>
      <c r="Z252" s="9" t="str">
        <f>[2]หน้าผ้า!AO261</f>
        <v>WSWT2121670SM</v>
      </c>
      <c r="AA252" s="8">
        <f>[2]หน้าผ้า!AQ261</f>
        <v>3310.89</v>
      </c>
      <c r="AB252" s="8">
        <f>[2]หน้าผ้า!AR261</f>
        <v>3310.89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3310.89</v>
      </c>
      <c r="AF252" s="8">
        <f>[2]หน้าผ้า!AI261</f>
        <v>0</v>
      </c>
      <c r="AG252" s="1" t="str">
        <f>[3]หน้าผ้า!DC264</f>
        <v>พร้อมส่ง</v>
      </c>
      <c r="AH252" s="1" t="str">
        <f>[2]หน้าผ้า!DL261</f>
        <v>P8</v>
      </c>
      <c r="AI252" s="1">
        <f>[2]หน้าผ้า!DM261</f>
        <v>4</v>
      </c>
      <c r="AJ252" s="3" t="str">
        <f>[2]หน้าผ้า!DN261</f>
        <v>รอแจ้ง</v>
      </c>
      <c r="AK252" s="3" t="e">
        <f>[2]หน้าผ้า!DQ261</f>
        <v>#VALUE!</v>
      </c>
      <c r="AL252" s="3" t="e">
        <f>[2]หน้าผ้า!DR261</f>
        <v>#VALUE!</v>
      </c>
      <c r="AM252" s="3" t="e">
        <f>[2]หน้าผ้า!DS261</f>
        <v>#VALUE!</v>
      </c>
      <c r="AN252" s="3" t="e">
        <f>[2]หน้าผ้า!DT261</f>
        <v>#VALUE!</v>
      </c>
      <c r="AO252" s="3" t="e">
        <f>[2]หน้าผ้า!DU261</f>
        <v>#VALUE!</v>
      </c>
      <c r="AP252" s="3" t="e">
        <f>[2]หน้าผ้า!DP261</f>
        <v>#VALUE!</v>
      </c>
      <c r="AQ252" s="3" t="e">
        <f>[2]หน้าผ้า!DW261</f>
        <v>#VALUE!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45826</v>
      </c>
      <c r="B253" s="14" t="str">
        <f>[2]หน้าผ้า!B262</f>
        <v>MK68-000804</v>
      </c>
      <c r="C253" s="9" t="str">
        <f>[2]หน้าผ้า!E262</f>
        <v>บจก.เอพีเอ็ม อะโกร</v>
      </c>
      <c r="D253" s="13" t="str">
        <f>[2]หน้าผ้า!F262</f>
        <v>ฟีล กู๊ด 802</v>
      </c>
      <c r="E253" s="9">
        <f>[2]หน้าผ้า!G262</f>
        <v>21</v>
      </c>
      <c r="F253" s="9">
        <f>[2]หน้าผ้า!H262</f>
        <v>38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102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>
        <f>[2]หน้าผ้า!T262</f>
        <v>22</v>
      </c>
      <c r="N253" s="9">
        <f>[2]หน้าผ้า!U262</f>
        <v>40</v>
      </c>
      <c r="O253" s="9">
        <f>[2]หน้าผ้า!V262</f>
        <v>40</v>
      </c>
      <c r="P253" s="10">
        <f>[2]หน้าผ้า!AB262</f>
        <v>163.47937368575995</v>
      </c>
      <c r="Q253" s="10">
        <f>[2]หน้าผ้า!AC262</f>
        <v>0</v>
      </c>
      <c r="R253" s="10">
        <f>[2]หน้าผ้า!AD262</f>
        <v>163.47937368575995</v>
      </c>
      <c r="S253" s="9" t="str">
        <f>[2]หน้าผ้า!Z262</f>
        <v>500กระสอบแบน</v>
      </c>
      <c r="T253" s="12" t="str">
        <f>[2]หน้าผ้า!X262</f>
        <v>รอแจ้ง</v>
      </c>
      <c r="U253" s="11">
        <f>[2]หน้าผ้า!AA262</f>
        <v>8000</v>
      </c>
      <c r="V253" s="10">
        <f>[2]หน้าผ้า!AJ262</f>
        <v>470</v>
      </c>
      <c r="W253" s="10">
        <f>[2]หน้าผ้า!AL262</f>
        <v>7530</v>
      </c>
      <c r="X253" s="10">
        <f>[2]หน้าผ้า!AM262</f>
        <v>0</v>
      </c>
      <c r="Y253" s="10">
        <f>[2]หน้าผ้า!AN262</f>
        <v>7906.5</v>
      </c>
      <c r="Z253" s="9" t="str">
        <f>[2]หน้าผ้า!AO262</f>
        <v>WSWT2121670SM</v>
      </c>
      <c r="AA253" s="8">
        <f>[2]หน้าผ้า!AQ262</f>
        <v>8310.3338999999996</v>
      </c>
      <c r="AB253" s="8">
        <f>[2]หน้าผ้า!AR262</f>
        <v>8310.3338999999996</v>
      </c>
      <c r="AC253" s="8">
        <f>[2]หน้าผ้า!AS262</f>
        <v>0</v>
      </c>
      <c r="AD253" s="8">
        <f>[2]หน้าผ้า!AT262</f>
        <v>8310.3338999999996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P8</v>
      </c>
      <c r="AI253" s="1">
        <f>[2]หน้าผ้า!DM262</f>
        <v>4</v>
      </c>
      <c r="AJ253" s="3" t="str">
        <f>[2]หน้าผ้า!DN262</f>
        <v>รอแจ้ง</v>
      </c>
      <c r="AK253" s="3" t="e">
        <f>[2]หน้าผ้า!DQ262</f>
        <v>#VALUE!</v>
      </c>
      <c r="AL253" s="3" t="e">
        <f>[2]หน้าผ้า!DR262</f>
        <v>#VALUE!</v>
      </c>
      <c r="AM253" s="3" t="e">
        <f>[2]หน้าผ้า!DS262</f>
        <v>#VALUE!</v>
      </c>
      <c r="AN253" s="3" t="e">
        <f>[2]หน้าผ้า!DT262</f>
        <v>#VALUE!</v>
      </c>
      <c r="AO253" s="3" t="e">
        <f>[2]หน้าผ้า!DU262</f>
        <v>#VALUE!</v>
      </c>
      <c r="AP253" s="3" t="e">
        <f>[2]หน้าผ้า!DP262</f>
        <v>#VALUE!</v>
      </c>
      <c r="AQ253" s="3" t="e">
        <f>[2]หน้าผ้า!DW262</f>
        <v>#VALUE!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45066</v>
      </c>
      <c r="B254" s="14" t="str">
        <f>[2]หน้าผ้า!B263</f>
        <v>MK66-000701</v>
      </c>
      <c r="C254" s="9" t="str">
        <f>[2]หน้าผ้า!E263</f>
        <v>บจก.เอสพีเอ็ม อาหารสัตว์</v>
      </c>
      <c r="D254" s="13" t="str">
        <f>[2]หน้าผ้า!F263</f>
        <v>มาซูฟีด ซี041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 t="str">
        <f>[2]หน้าผ้า!J263</f>
        <v>ด้าน</v>
      </c>
      <c r="I254" s="9">
        <f>[2]หน้าผ้า!L263</f>
        <v>102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40</v>
      </c>
      <c r="P254" s="10">
        <f>[2]หน้าผ้า!AB263</f>
        <v>108.55204095999999</v>
      </c>
      <c r="Q254" s="10">
        <f>[2]หน้าผ้า!AC263</f>
        <v>0</v>
      </c>
      <c r="R254" s="10">
        <f>[2]หน้าผ้า!AD263</f>
        <v>108.55204095999999</v>
      </c>
      <c r="S254" s="9" t="str">
        <f>[2]หน้าผ้า!Z263</f>
        <v>500กระสอบแบน</v>
      </c>
      <c r="T254" s="12" t="str">
        <f>[2]หน้าผ้า!X263</f>
        <v>รอแจ้ง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WSWT2121670SM</v>
      </c>
      <c r="AA254" s="8">
        <f>[2]หน้าผ้า!AQ263</f>
        <v>5518.15</v>
      </c>
      <c r="AB254" s="8">
        <f>[2]หน้าผ้า!AR263</f>
        <v>5518.15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5518.15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 t="str">
        <f>[2]หน้าผ้า!DN263</f>
        <v>รอแจ้ง</v>
      </c>
      <c r="AK254" s="3" t="e">
        <f>[2]หน้าผ้า!DQ263</f>
        <v>#VALUE!</v>
      </c>
      <c r="AL254" s="3" t="e">
        <f>[2]หน้าผ้า!DR263</f>
        <v>#VALUE!</v>
      </c>
      <c r="AM254" s="3" t="e">
        <f>[2]หน้าผ้า!DS263</f>
        <v>#VALUE!</v>
      </c>
      <c r="AN254" s="3" t="e">
        <f>[2]หน้าผ้า!DT263</f>
        <v>#VALUE!</v>
      </c>
      <c r="AO254" s="3" t="e">
        <f>[2]หน้าผ้า!DU263</f>
        <v>#VALUE!</v>
      </c>
      <c r="AP254" s="3" t="e">
        <f>[2]หน้าผ้า!DP263</f>
        <v>#VALUE!</v>
      </c>
      <c r="AQ254" s="3" t="e">
        <f>[2]หน้าผ้า!DW263</f>
        <v>#VALUE!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21</v>
      </c>
      <c r="F255" s="9">
        <f>[2]หน้าผ้า!H264</f>
        <v>37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74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 t="str">
        <f>[2]หน้าผ้า!AC264</f>
        <v>ว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WSWT2121670SM</v>
      </c>
      <c r="AA255" s="8">
        <f>[2]หน้าผ้า!AQ264</f>
        <v>222344.70390000005</v>
      </c>
      <c r="AB255" s="8">
        <f>[2]หน้าผ้า!AR264</f>
        <v>134018.8039</v>
      </c>
      <c r="AC255" s="8">
        <f>[2]หน้าผ้า!AS264</f>
        <v>88325.900000000023</v>
      </c>
      <c r="AD255" s="8">
        <f>[2]หน้าผ้า!AT264</f>
        <v>121878.87389999999</v>
      </c>
      <c r="AE255" s="8">
        <f>[2]หน้าผ้า!AU264</f>
        <v>100465.83</v>
      </c>
      <c r="AF255" s="8" t="str">
        <f>[2]หน้าผ้า!AI264</f>
        <v>ระบุในSD</v>
      </c>
      <c r="AG255" s="1" t="str">
        <f>[3]หน้าผ้า!DC267</f>
        <v>รอแบบ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WRWT210670/WRWT21670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21.6</v>
      </c>
      <c r="F256" s="9">
        <f>[2]หน้าผ้า!H265</f>
        <v>34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97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WSWT2221940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WRWT21940/WRWT21940</v>
      </c>
      <c r="BD256" s="56">
        <f>[2]หน้าผ้า!CA265</f>
        <v>0</v>
      </c>
    </row>
    <row r="257" spans="1:56" ht="27.75" customHeight="1" x14ac:dyDescent="0.45">
      <c r="A257" s="3" t="str">
        <f>[2]หน้าผ้า!C266</f>
        <v>ประมาณการ</v>
      </c>
      <c r="B257" s="14" t="str">
        <f>[2]หน้าผ้า!B266</f>
        <v>ประมาณการ</v>
      </c>
      <c r="C257" s="9" t="str">
        <f>[2]หน้าผ้า!E266</f>
        <v>พันธุ์ข้าว</v>
      </c>
      <c r="D257" s="13" t="str">
        <f>[2]หน้าผ้า!F266</f>
        <v>พันธุ์ข้าว</v>
      </c>
      <c r="E257" s="9">
        <f>[2]หน้าผ้า!G266</f>
        <v>23</v>
      </c>
      <c r="F257" s="9">
        <f>[2]หน้าผ้า!H266</f>
        <v>34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68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</v>
      </c>
      <c r="T257" s="12">
        <f>[2]หน้าผ้า!X266</f>
        <v>45930</v>
      </c>
      <c r="U257" s="11">
        <f>[2]หน้าผ้า!AA266</f>
        <v>30000</v>
      </c>
      <c r="V257" s="10">
        <f>[2]หน้าผ้า!AJ266</f>
        <v>0</v>
      </c>
      <c r="W257" s="10">
        <f>[2]หน้าผ้า!AL266</f>
        <v>30000</v>
      </c>
      <c r="X257" s="10">
        <f>[2]หน้าผ้า!AM266</f>
        <v>0</v>
      </c>
      <c r="Y257" s="10">
        <f>[2]หน้าผ้า!AN266</f>
        <v>31500</v>
      </c>
      <c r="Z257" s="9" t="str">
        <f>[2]หน้าผ้า!AO266</f>
        <v>WSWT2325650</v>
      </c>
      <c r="AA257" s="8">
        <f>[2]หน้าผ้า!AQ266</f>
        <v>29756.100000000002</v>
      </c>
      <c r="AB257" s="8">
        <f>[2]หน้าผ้า!AR266</f>
        <v>29756.100000000002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P7</v>
      </c>
      <c r="AI257" s="1">
        <f>[2]หน้าผ้า!DM266</f>
        <v>2</v>
      </c>
      <c r="AJ257" s="3">
        <f>[2]หน้าผ้า!DN266</f>
        <v>45930</v>
      </c>
      <c r="AK257" s="3">
        <f>[2]หน้าผ้า!DQ266</f>
        <v>0</v>
      </c>
      <c r="AL257" s="3">
        <f>[2]หน้าผ้า!DR266</f>
        <v>45921</v>
      </c>
      <c r="AM257" s="3">
        <f>[2]หน้าผ้า!DS266</f>
        <v>45928</v>
      </c>
      <c r="AN257" s="3">
        <f>[2]หน้าผ้า!DT266</f>
        <v>45929</v>
      </c>
      <c r="AO257" s="3">
        <f>[2]หน้าผ้า!DU266</f>
        <v>45929</v>
      </c>
      <c r="AP257" s="3">
        <f>[2]หน้าผ้า!DP266</f>
        <v>45925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WRWT25650/WRWT25650</v>
      </c>
      <c r="BD257" s="56">
        <f>[2]หน้าผ้า!CA266</f>
        <v>0</v>
      </c>
    </row>
    <row r="258" spans="1:56" ht="27.75" customHeight="1" x14ac:dyDescent="0.45">
      <c r="A258" s="3" t="str">
        <f>[2]หน้าผ้า!C267</f>
        <v>ประมาณการ</v>
      </c>
      <c r="B258" s="14" t="str">
        <f>[2]หน้าผ้า!B267</f>
        <v>ประมาณการ</v>
      </c>
      <c r="C258" s="9" t="str">
        <f>[2]หน้าผ้า!E267</f>
        <v>บจก.ซิเบลโก้(สบปราบ)</v>
      </c>
      <c r="D258" s="13" t="str">
        <f>[2]หน้าผ้า!F267</f>
        <v>รอแบบ</v>
      </c>
      <c r="E258" s="9">
        <f>[2]หน้าผ้า!G267</f>
        <v>23</v>
      </c>
      <c r="F258" s="9">
        <f>[2]หน้าผ้า!H267</f>
        <v>34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68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>
        <f>[2]หน้าผ้า!T267</f>
        <v>24</v>
      </c>
      <c r="N258" s="9">
        <f>[2]หน้าผ้า!U267</f>
        <v>37</v>
      </c>
      <c r="O258" s="9">
        <f>[2]หน้าผ้า!V267</f>
        <v>50</v>
      </c>
      <c r="P258" s="10">
        <f>[2]หน้าผ้า!AB267</f>
        <v>821.54158271999995</v>
      </c>
      <c r="Q258" s="10">
        <f>[2]หน้าผ้า!AC267</f>
        <v>0</v>
      </c>
      <c r="R258" s="10">
        <f>[2]หน้าผ้า!AD267</f>
        <v>821.54158271999995</v>
      </c>
      <c r="S258" s="9" t="str">
        <f>[2]หน้าผ้า!Z267</f>
        <v>มัด100</v>
      </c>
      <c r="T258" s="12">
        <f>[2]หน้าผ้า!X267</f>
        <v>45930</v>
      </c>
      <c r="U258" s="11">
        <f>[2]หน้าผ้า!AA267</f>
        <v>30000</v>
      </c>
      <c r="V258" s="10">
        <f>[2]หน้าผ้า!AJ267</f>
        <v>0</v>
      </c>
      <c r="W258" s="10">
        <f>[2]หน้าผ้า!AL267</f>
        <v>30000</v>
      </c>
      <c r="X258" s="10">
        <f>[2]หน้าผ้า!AM267</f>
        <v>0</v>
      </c>
      <c r="Y258" s="10">
        <f>[2]หน้าผ้า!AN267</f>
        <v>31500</v>
      </c>
      <c r="Z258" s="9" t="str">
        <f>[2]หน้าผ้า!AO267</f>
        <v>WSWT2325650</v>
      </c>
      <c r="AA258" s="8">
        <f>[2]หน้าผ้า!AQ267</f>
        <v>29756.100000000002</v>
      </c>
      <c r="AB258" s="8">
        <f>[2]หน้าผ้า!AR267</f>
        <v>29756.100000000002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พร้อมส่ง</v>
      </c>
      <c r="AH258" s="1" t="str">
        <f>[2]หน้าผ้า!DL267</f>
        <v>P9</v>
      </c>
      <c r="AI258" s="1">
        <f>[2]หน้าผ้า!DM267</f>
        <v>3</v>
      </c>
      <c r="AJ258" s="3">
        <f>[2]หน้าผ้า!DN267</f>
        <v>45930</v>
      </c>
      <c r="AK258" s="3">
        <f>[2]หน้าผ้า!DQ267</f>
        <v>0</v>
      </c>
      <c r="AL258" s="3">
        <f>[2]หน้าผ้า!DR267</f>
        <v>45920</v>
      </c>
      <c r="AM258" s="3">
        <f>[2]หน้าผ้า!DS267</f>
        <v>45927</v>
      </c>
      <c r="AN258" s="3">
        <f>[2]หน้าผ้า!DT267</f>
        <v>45928</v>
      </c>
      <c r="AO258" s="3">
        <f>[2]หน้าผ้า!DU267</f>
        <v>45928</v>
      </c>
      <c r="AP258" s="3">
        <f>[2]หน้าผ้า!DP267</f>
        <v>45925</v>
      </c>
      <c r="AQ258" s="3">
        <f>[2]หน้าผ้า!DW267</f>
        <v>45929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>รอART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WRWT25650/WRWT25650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23</v>
      </c>
      <c r="F259" s="9">
        <f>[2]หน้าผ้า!H268</f>
        <v>34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68</v>
      </c>
      <c r="J259" s="9" t="str">
        <f>[2]หน้าผ้า!M268</f>
        <v>±</v>
      </c>
      <c r="K259" s="9">
        <f>[2]หน้าผ้า!N268</f>
        <v>5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WSWT2325650</v>
      </c>
      <c r="AA259" s="8">
        <f>[2]หน้าผ้า!AQ268</f>
        <v>59512.200000000004</v>
      </c>
      <c r="AB259" s="8">
        <f>[2]หน้าผ้า!AR268</f>
        <v>59512.200000000004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 t="str">
        <f>[2]หน้าผ้า!AI268</f>
        <v>ระบุในSD</v>
      </c>
      <c r="AG259" s="1" t="str">
        <f>[3]หน้าผ้า!DC271</f>
        <v>พร้อมส่ง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WRWT25650/WRWT25650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23</v>
      </c>
      <c r="F260" s="9">
        <f>[2]หน้าผ้า!H269</f>
        <v>34</v>
      </c>
      <c r="G260" s="9" t="str">
        <f>[2]หน้าผ้า!I269</f>
        <v>ขาวแถบใส5</v>
      </c>
      <c r="H260" s="9">
        <f>[2]หน้าผ้า!J269</f>
        <v>0</v>
      </c>
      <c r="I260" s="9">
        <f>[2]หน้าผ้า!L269</f>
        <v>68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WSWTSCL052325650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>
        <f>[2]หน้าผ้า!AI269</f>
        <v>0</v>
      </c>
      <c r="AG260" s="1" t="str">
        <f>[3]หน้าผ้า!DC272</f>
        <v>ผ้าขาว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WRWT25650/WRCL25680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23</v>
      </c>
      <c r="F261" s="9">
        <f>[2]หน้าผ้า!H270</f>
        <v>34</v>
      </c>
      <c r="G261" s="9" t="str">
        <f>[2]หน้าผ้า!I270</f>
        <v>ขาวแถบใส2</v>
      </c>
      <c r="H261" s="9">
        <f>[2]หน้าผ้า!J270</f>
        <v>0</v>
      </c>
      <c r="I261" s="9">
        <f>[2]หน้าผ้า!L270</f>
        <v>68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WSWTFCL022325650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 t="str">
        <f>[3]หน้าผ้า!DC273</f>
        <v>พร้อมส่ง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WRWT25650/WRCL25680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23</v>
      </c>
      <c r="F262" s="9">
        <f>[2]หน้าผ้า!H271</f>
        <v>37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85</v>
      </c>
      <c r="J262" s="9" t="str">
        <f>[2]หน้าผ้า!M271</f>
        <v>±</v>
      </c>
      <c r="K262" s="9">
        <f>[2]หน้าผ้า!N271</f>
        <v>5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 t="str">
        <f>[2]หน้าผ้า!AO271</f>
        <v>WSWT2325800</v>
      </c>
      <c r="AA262" s="8" t="e">
        <f>[2]หน้าผ้า!AQ271</f>
        <v>#REF!</v>
      </c>
      <c r="AB262" s="8" t="e">
        <f>[2]หน้าผ้า!AR271</f>
        <v>#REF!</v>
      </c>
      <c r="AC262" s="8" t="e">
        <f>[2]หน้าผ้า!AS271</f>
        <v>#REF!</v>
      </c>
      <c r="AD262" s="8" t="e">
        <f>[2]หน้าผ้า!AT271</f>
        <v>#REF!</v>
      </c>
      <c r="AE262" s="8" t="e">
        <f>[2]หน้าผ้า!AU271</f>
        <v>#REF!</v>
      </c>
      <c r="AF262" s="8" t="str">
        <f>[2]หน้าผ้า!AI271</f>
        <v>ระบุในSD</v>
      </c>
      <c r="AG262" s="1" t="str">
        <f>[3]หน้าผ้า!DC274</f>
        <v>พร้อมส่ง</v>
      </c>
      <c r="AH262" s="1">
        <f>[2]หน้าผ้า!DL271</f>
        <v>0</v>
      </c>
      <c r="AI262" s="1" t="str">
        <f>[2]หน้าผ้า!DM271</f>
        <v>Lead time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WRWT25800/WRWT28750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45913</v>
      </c>
      <c r="B263" s="14" t="str">
        <f>[2]หน้าผ้า!B272</f>
        <v>MK68-001112</v>
      </c>
      <c r="C263" s="9" t="str">
        <f>[2]หน้าผ้า!E272</f>
        <v>บจก.แอมโก้เวท</v>
      </c>
      <c r="D263" s="13" t="str">
        <f>[2]หน้าผ้า!F272</f>
        <v>ไม่พิมพ์</v>
      </c>
      <c r="E263" s="9">
        <f>[2]หน้าผ้า!G272</f>
        <v>23</v>
      </c>
      <c r="F263" s="9">
        <f>[2]หน้าผ้า!H272</f>
        <v>40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125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จับจีบ4"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>500กระสอบแบน</v>
      </c>
      <c r="T263" s="12">
        <f>[2]หน้าผ้า!X272</f>
        <v>45919</v>
      </c>
      <c r="U263" s="11">
        <f>[2]หน้าผ้า!AA272</f>
        <v>10000</v>
      </c>
      <c r="V263" s="10">
        <f>[2]หน้าผ้า!AJ272</f>
        <v>10000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WSWT2321750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P11</v>
      </c>
      <c r="AI263" s="1">
        <f>[2]หน้าผ้า!DM272</f>
        <v>4</v>
      </c>
      <c r="AJ263" s="3">
        <f>[2]หน้าผ้า!DN272</f>
        <v>45919</v>
      </c>
      <c r="AK263" s="3">
        <f>[2]หน้าผ้า!DQ272</f>
        <v>45915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45916</v>
      </c>
      <c r="AP263" s="3">
        <f>[2]หน้าผ้า!DP272</f>
        <v>45914</v>
      </c>
      <c r="AQ263" s="3">
        <f>[2]หน้าผ้า!DW272</f>
        <v>45917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งานเคลือบ+ตัด</v>
      </c>
      <c r="AX263" s="2" t="str">
        <f>[2]หน้าผ้า!ED272</f>
        <v xml:space="preserve"> </v>
      </c>
      <c r="AY263" s="2" t="str">
        <f>[2]หน้าผ้า!AG272</f>
        <v>เย็น18/9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WRWT21750/WRWT21750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23</v>
      </c>
      <c r="F264" s="9">
        <f>[2]หน้าผ้า!H273</f>
        <v>37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85</v>
      </c>
      <c r="J264" s="9" t="str">
        <f>[2]หน้าผ้า!M273</f>
        <v>±</v>
      </c>
      <c r="K264" s="9">
        <f>[2]หน้าผ้า!N273</f>
        <v>5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WSWT2321750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 t="str">
        <f>[2]หน้าผ้า!AI273</f>
        <v>ระบุในSD</v>
      </c>
      <c r="AG264" s="1" t="str">
        <f>[3]หน้าผ้า!DC276</f>
        <v>พร้อมส่ง</v>
      </c>
      <c r="AH264" s="1">
        <f>[2]หน้าผ้า!DL273</f>
        <v>0</v>
      </c>
      <c r="AI264" s="1" t="str">
        <f>[2]หน้าผ้า!DM273</f>
        <v>Lead time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WRWT230750/WRWT21750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23</v>
      </c>
      <c r="F265" s="9">
        <f>[2]หน้าผ้า!H274</f>
        <v>34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90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WSWTSCL0223211125</v>
      </c>
      <c r="AA265" s="8" t="e">
        <f>[2]หน้าผ้า!AQ274</f>
        <v>#REF!</v>
      </c>
      <c r="AB265" s="8" t="e">
        <f>[2]หน้าผ้า!AR274</f>
        <v>#REF!</v>
      </c>
      <c r="AC265" s="8" t="e">
        <f>[2]หน้าผ้า!AS274</f>
        <v>#REF!</v>
      </c>
      <c r="AD265" s="8" t="e">
        <f>[2]หน้าผ้า!AT274</f>
        <v>#REF!</v>
      </c>
      <c r="AE265" s="8" t="e">
        <f>[2]หน้าผ้า!AU274</f>
        <v>#REF!</v>
      </c>
      <c r="AF265" s="8" t="str">
        <f>[2]หน้าผ้า!AI274</f>
        <v>ระบุในSD</v>
      </c>
      <c r="AG265" s="1" t="str">
        <f>[3]หน้าผ้า!DC277</f>
        <v>พร้อมส่ง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WRWT230800/WRWT25650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23</v>
      </c>
      <c r="F266" s="9">
        <f>[2]หน้าผ้า!H275</f>
        <v>37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90</v>
      </c>
      <c r="J266" s="9" t="str">
        <f>[2]หน้าผ้า!M275</f>
        <v>±</v>
      </c>
      <c r="K266" s="9">
        <f>[2]หน้าผ้า!N275</f>
        <v>5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WSWT2325800SM</v>
      </c>
      <c r="AA266" s="8" t="e">
        <f>[2]หน้าผ้า!AQ275</f>
        <v>#REF!</v>
      </c>
      <c r="AB266" s="8" t="e">
        <f>[2]หน้าผ้า!AR275</f>
        <v>#REF!</v>
      </c>
      <c r="AC266" s="8" t="e">
        <f>[2]หน้าผ้า!AS275</f>
        <v>#REF!</v>
      </c>
      <c r="AD266" s="8" t="e">
        <f>[2]หน้าผ้า!AT275</f>
        <v>#REF!</v>
      </c>
      <c r="AE266" s="8" t="e">
        <f>[2]หน้าผ้า!AU275</f>
        <v>#REF!</v>
      </c>
      <c r="AF266" s="8" t="str">
        <f>[2]หน้าผ้า!AI275</f>
        <v>ระบุในSD</v>
      </c>
      <c r="AG266" s="1" t="str">
        <f>[3]หน้าผ้า!DC278</f>
        <v>พร้อมส่ง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WRWT21800/WRWT21800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23</v>
      </c>
      <c r="F267" s="9">
        <f>[2]หน้าผ้า!H276</f>
        <v>37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120</v>
      </c>
      <c r="J267" s="9" t="str">
        <f>[2]หน้าผ้า!M276</f>
        <v>+</v>
      </c>
      <c r="K267" s="9">
        <f>[2]หน้าผ้า!N276</f>
        <v>5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WSWT23211125120SMFX</v>
      </c>
      <c r="AA267" s="8" t="e">
        <f>[2]หน้าผ้า!AQ276</f>
        <v>#REF!</v>
      </c>
      <c r="AB267" s="8" t="e">
        <f>[2]หน้าผ้า!AR276</f>
        <v>#REF!</v>
      </c>
      <c r="AC267" s="8" t="e">
        <f>[2]หน้าผ้า!AS276</f>
        <v>#REF!</v>
      </c>
      <c r="AD267" s="8" t="e">
        <f>[2]หน้าผ้า!AT276</f>
        <v>#REF!</v>
      </c>
      <c r="AE267" s="8" t="e">
        <f>[2]หน้าผ้า!AU276</f>
        <v>#REF!</v>
      </c>
      <c r="AF267" s="8" t="str">
        <f>[2]หน้าผ้า!AI276</f>
        <v>ระบุในSD</v>
      </c>
      <c r="AG267" s="1" t="str">
        <f>[3]หน้าผ้า!DC279</f>
        <v>ยังไม่ได้พิมพ์</v>
      </c>
      <c r="AH267" s="1">
        <f>[2]หน้าผ้า!DL276</f>
        <v>0</v>
      </c>
      <c r="AI267" s="1" t="str">
        <f>[2]หน้าผ้า!DM276</f>
        <v>Lead time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WROP2301125/WRBR21940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 t="str">
        <f>[2]หน้าผ้า!F277</f>
        <v xml:space="preserve">  </v>
      </c>
      <c r="E268" s="9">
        <f>[2]หน้าผ้า!G277</f>
        <v>23</v>
      </c>
      <c r="F268" s="9">
        <f>[2]หน้าผ้า!H277</f>
        <v>37</v>
      </c>
      <c r="G268" s="9" t="str">
        <f>[2]หน้าผ้า!I277</f>
        <v>ขาว</v>
      </c>
      <c r="H268" s="9">
        <f>[2]หน้าผ้า!J277</f>
        <v>0</v>
      </c>
      <c r="I268" s="9">
        <f>[2]หน้าผ้า!L277</f>
        <v>130</v>
      </c>
      <c r="J268" s="9" t="str">
        <f>[2]หน้าผ้า!M277</f>
        <v>+</v>
      </c>
      <c r="K268" s="9">
        <f>[2]หน้าผ้า!N277</f>
        <v>3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WSWT23211125130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 t="str">
        <f>[2]หน้าผ้า!AI277</f>
        <v>ระบุในSD</v>
      </c>
      <c r="AG268" s="1" t="str">
        <f>[3]หน้าผ้า!DC280</f>
        <v>ยังไม่ได้พิมพ์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WRWT211125/WRWT251080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23</v>
      </c>
      <c r="F269" s="9">
        <f>[2]หน้าผ้า!H278</f>
        <v>37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120</v>
      </c>
      <c r="J269" s="9" t="str">
        <f>[2]หน้าผ้า!M278</f>
        <v>±</v>
      </c>
      <c r="K269" s="9">
        <f>[2]หน้าผ้า!N278</f>
        <v>3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WSWT2321112512051</v>
      </c>
      <c r="AA269" s="8" t="e">
        <f>[2]หน้าผ้า!AQ278</f>
        <v>#REF!</v>
      </c>
      <c r="AB269" s="8" t="e">
        <f>[2]หน้าผ้า!AR278</f>
        <v>#REF!</v>
      </c>
      <c r="AC269" s="8" t="e">
        <f>[2]หน้าผ้า!AS278</f>
        <v>#REF!</v>
      </c>
      <c r="AD269" s="8" t="e">
        <f>[2]หน้าผ้า!AT278</f>
        <v>#REF!</v>
      </c>
      <c r="AE269" s="8" t="e">
        <f>[2]หน้าผ้า!AU278</f>
        <v>#REF!</v>
      </c>
      <c r="AF269" s="8" t="str">
        <f>[2]หน้าผ้า!AI278</f>
        <v>ระบุในSD</v>
      </c>
      <c r="AG269" s="1" t="str">
        <f>[3]หน้าผ้า!DC281</f>
        <v>พร้อมส่ง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WRWT211125/WRWT21900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45601</v>
      </c>
      <c r="B270" s="14" t="str">
        <f>[2]หน้าผ้า!B279</f>
        <v>MK67-001490</v>
      </c>
      <c r="C270" s="9" t="str">
        <f>[2]หน้าผ้า!E279</f>
        <v>บจก.น้ำตาลทิพย์สุโขทัย</v>
      </c>
      <c r="D270" s="13" t="str">
        <f>[2]หน้าผ้า!F279</f>
        <v>Green for white sugar</v>
      </c>
      <c r="E270" s="9">
        <f>[2]หน้าผ้า!G279</f>
        <v>23</v>
      </c>
      <c r="F270" s="9">
        <f>[2]หน้าผ้า!H279</f>
        <v>37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130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24</v>
      </c>
      <c r="N270" s="9">
        <f>[2]หน้าผ้า!U279</f>
        <v>40</v>
      </c>
      <c r="O270" s="9">
        <f>[2]หน้าผ้า!V279</f>
        <v>55</v>
      </c>
      <c r="P270" s="10">
        <f>[2]หน้าผ้า!AB279</f>
        <v>3207.7128103679997</v>
      </c>
      <c r="Q270" s="10">
        <f>[2]หน้าผ้า!AC279</f>
        <v>0</v>
      </c>
      <c r="R270" s="10">
        <f>[2]หน้าผ้า!AD279</f>
        <v>3207.7128103679997</v>
      </c>
      <c r="S270" s="9" t="str">
        <f>[2]หน้าผ้า!Z279</f>
        <v>300แบน</v>
      </c>
      <c r="T270" s="12" t="str">
        <f>[2]หน้าผ้า!X279</f>
        <v>รอแจ้ง</v>
      </c>
      <c r="U270" s="11">
        <f>[2]หน้าผ้า!AA279</f>
        <v>100000</v>
      </c>
      <c r="V270" s="10">
        <f>[2]หน้าผ้า!AJ279</f>
        <v>1500</v>
      </c>
      <c r="W270" s="10">
        <f>[2]หน้าผ้า!AL279</f>
        <v>98500</v>
      </c>
      <c r="X270" s="10">
        <f>[2]หน้าผ้า!AM279</f>
        <v>0</v>
      </c>
      <c r="Y270" s="10">
        <f>[2]หน้าผ้า!AN279</f>
        <v>103425</v>
      </c>
      <c r="Z270" s="9" t="str">
        <f>[2]หน้าผ้า!AO279</f>
        <v>WSWT2321112512551</v>
      </c>
      <c r="AA270" s="8">
        <f>[2]หน้าผ้า!AQ279</f>
        <v>105955.465</v>
      </c>
      <c r="AB270" s="8">
        <f>[2]หน้าผ้า!AR279</f>
        <v>20359</v>
      </c>
      <c r="AC270" s="8">
        <f>[2]หน้าผ้า!AS279</f>
        <v>85596.464999999997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P9</v>
      </c>
      <c r="AI270" s="1">
        <f>[2]หน้าผ้า!DM279</f>
        <v>3</v>
      </c>
      <c r="AJ270" s="3" t="str">
        <f>[2]หน้าผ้า!DN279</f>
        <v>รอแจ้ง</v>
      </c>
      <c r="AK270" s="3">
        <f>[2]หน้าผ้า!DQ279</f>
        <v>0</v>
      </c>
      <c r="AL270" s="3" t="e">
        <f>[2]หน้าผ้า!DR279</f>
        <v>#VALUE!</v>
      </c>
      <c r="AM270" s="3" t="e">
        <f>[2]หน้าผ้า!DS279</f>
        <v>#VALUE!</v>
      </c>
      <c r="AN270" s="3" t="e">
        <f>[2]หน้าผ้า!DT279</f>
        <v>#VALUE!</v>
      </c>
      <c r="AO270" s="3" t="e">
        <f>[2]หน้าผ้า!DU279</f>
        <v>#VALUE!</v>
      </c>
      <c r="AP270" s="3" t="e">
        <f>[2]หน้าผ้า!DP279</f>
        <v>#VALUE!</v>
      </c>
      <c r="AQ270" s="3" t="e">
        <f>[2]หน้าผ้า!DW279</f>
        <v>#VALUE!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WRWT211125/WRWT251030</v>
      </c>
      <c r="BD270" s="56">
        <f>[2]หน้าผ้า!CA279</f>
        <v>10965.216264845832</v>
      </c>
    </row>
    <row r="271" spans="1:56" ht="27.75" customHeight="1" x14ac:dyDescent="0.45">
      <c r="A271" s="3">
        <f>[2]หน้าผ้า!C280</f>
        <v>45601</v>
      </c>
      <c r="B271" s="14" t="str">
        <f>[2]หน้าผ้า!B280</f>
        <v>MK67-001490</v>
      </c>
      <c r="C271" s="9" t="str">
        <f>[2]หน้าผ้า!E280</f>
        <v>บจก.น้ำตาลทิพย์สุโขทัย</v>
      </c>
      <c r="D271" s="13" t="str">
        <f>[2]หน้าผ้า!F280</f>
        <v>Green for white sugar</v>
      </c>
      <c r="E271" s="9">
        <f>[2]หน้าผ้า!G280</f>
        <v>23</v>
      </c>
      <c r="F271" s="9">
        <f>[2]หน้าผ้า!H280</f>
        <v>37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130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24</v>
      </c>
      <c r="N271" s="9">
        <f>[2]หน้าผ้า!U280</f>
        <v>40</v>
      </c>
      <c r="O271" s="9">
        <f>[2]หน้าผ้า!V280</f>
        <v>55</v>
      </c>
      <c r="P271" s="10">
        <f>[2]หน้าผ้า!AB280</f>
        <v>11003.203948644863</v>
      </c>
      <c r="Q271" s="10">
        <f>[2]หน้าผ้า!AC280</f>
        <v>0</v>
      </c>
      <c r="R271" s="10">
        <f>[2]หน้าผ้า!AD280</f>
        <v>11003.203948644863</v>
      </c>
      <c r="S271" s="9" t="str">
        <f>[2]หน้าผ้า!Z280</f>
        <v>300แบน</v>
      </c>
      <c r="T271" s="12" t="str">
        <f>[2]หน้าผ้า!X280</f>
        <v>รอแจ้ง</v>
      </c>
      <c r="U271" s="11">
        <f>[2]หน้าผ้า!AA280</f>
        <v>337878</v>
      </c>
      <c r="V271" s="10">
        <f>[2]หน้าผ้า!AJ280</f>
        <v>0</v>
      </c>
      <c r="W271" s="10">
        <f>[2]หน้าผ้า!AL280</f>
        <v>337878</v>
      </c>
      <c r="X271" s="10">
        <f>[2]หน้าผ้า!AM280</f>
        <v>0</v>
      </c>
      <c r="Y271" s="10">
        <f>[2]หน้าผ้า!AN280</f>
        <v>354771.9</v>
      </c>
      <c r="Z271" s="9" t="str">
        <f>[2]หน้าผ้า!AO280</f>
        <v>WSWT2321112512551</v>
      </c>
      <c r="AA271" s="8">
        <f>[2]หน้าผ้า!AQ280</f>
        <v>363451.98582000006</v>
      </c>
      <c r="AB271" s="8">
        <f>[2]หน้าผ้า!AR280</f>
        <v>0</v>
      </c>
      <c r="AC271" s="8">
        <f>[2]หน้าผ้า!AS280</f>
        <v>363451.98582000006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 t="str">
        <f>[3]หน้าผ้า!DC283</f>
        <v>พร้อมส่ง</v>
      </c>
      <c r="AH271" s="1" t="str">
        <f>[2]หน้าผ้า!DL280</f>
        <v>P9</v>
      </c>
      <c r="AI271" s="1">
        <f>[2]หน้าผ้า!DM280</f>
        <v>3</v>
      </c>
      <c r="AJ271" s="3" t="str">
        <f>[2]หน้าผ้า!DN280</f>
        <v>รอแจ้ง</v>
      </c>
      <c r="AK271" s="3">
        <f>[2]หน้าผ้า!DQ280</f>
        <v>0</v>
      </c>
      <c r="AL271" s="3" t="e">
        <f>[2]หน้าผ้า!DR280</f>
        <v>#VALUE!</v>
      </c>
      <c r="AM271" s="3" t="e">
        <f>[2]หน้าผ้า!DS280</f>
        <v>#VALUE!</v>
      </c>
      <c r="AN271" s="3" t="e">
        <f>[2]หน้าผ้า!DT280</f>
        <v>#VALUE!</v>
      </c>
      <c r="AO271" s="3" t="e">
        <f>[2]หน้าผ้า!DU280</f>
        <v>#VALUE!</v>
      </c>
      <c r="AP271" s="3" t="e">
        <f>[2]หน้าผ้า!DP280</f>
        <v>#VALUE!</v>
      </c>
      <c r="AQ271" s="3" t="e">
        <f>[2]หน้าผ้า!DW280</f>
        <v>#VALUE!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WRWT211125/WRWT251030</v>
      </c>
      <c r="BD271" s="56">
        <f>[2]หน้าผ้า!CA280</f>
        <v>46559.511849046357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23</v>
      </c>
      <c r="F272" s="9">
        <f>[2]หน้าผ้า!H281</f>
        <v>37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128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WSWT2321112512551</v>
      </c>
      <c r="AA272" s="8">
        <f>[2]หน้าผ้า!AQ281</f>
        <v>469407.45082000003</v>
      </c>
      <c r="AB272" s="8">
        <f>[2]หน้าผ้า!AR281</f>
        <v>20359</v>
      </c>
      <c r="AC272" s="8">
        <f>[2]หน้าผ้า!AS281</f>
        <v>449048.45082000003</v>
      </c>
      <c r="AD272" s="8">
        <f>[2]หน้าผ้า!AT281</f>
        <v>0</v>
      </c>
      <c r="AE272" s="8">
        <f>[2]หน้าผ้า!AU281</f>
        <v>0</v>
      </c>
      <c r="AF272" s="8" t="str">
        <f>[2]หน้าผ้า!AI281</f>
        <v>ระบุในSD</v>
      </c>
      <c r="AG272" s="1" t="str">
        <f>[3]หน้าผ้า!DC284</f>
        <v>พร้อมส่ง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WRWT2301125/WRWT251030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24</v>
      </c>
      <c r="F273" s="9">
        <f>[2]หน้าผ้า!H282</f>
        <v>37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120</v>
      </c>
      <c r="J273" s="9" t="str">
        <f>[2]หน้าผ้า!M282</f>
        <v>+</v>
      </c>
      <c r="K273" s="9">
        <f>[2]หน้าผ้า!N282</f>
        <v>3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WSWT24211125120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ผ้าขาว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WRWT2401125/WRWT25850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 t="str">
        <f>[2]หน้าผ้า!F283</f>
        <v xml:space="preserve"> </v>
      </c>
      <c r="E274" s="9">
        <f>[2]หน้าผ้า!G283</f>
        <v>24</v>
      </c>
      <c r="F274" s="9">
        <f>[2]หน้าผ้า!H283</f>
        <v>37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125</v>
      </c>
      <c r="J274" s="9" t="str">
        <f>[2]หน้าผ้า!M283</f>
        <v>+</v>
      </c>
      <c r="K274" s="9">
        <f>[2]หน้าผ้า!N283</f>
        <v>3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WSWT2421112512551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พร้อมส่ง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WRWT2401125/WRWT25960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26</v>
      </c>
      <c r="F275" s="9">
        <f>[2]หน้าผ้า!H284</f>
        <v>38</v>
      </c>
      <c r="G275" s="9" t="str">
        <f>[2]หน้าผ้า!I284</f>
        <v>เหลือง</v>
      </c>
      <c r="H275" s="9">
        <f>[2]หน้าผ้า!J284</f>
        <v>0</v>
      </c>
      <c r="I275" s="9">
        <f>[2]หน้าผ้า!L284</f>
        <v>105</v>
      </c>
      <c r="J275" s="9" t="str">
        <f>[2]หน้าผ้า!M284</f>
        <v>±</v>
      </c>
      <c r="K275" s="9">
        <f>[2]หน้าผ้า!N284</f>
        <v>5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WSYL2625850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 t="str">
        <f>[2]หน้าผ้า!AI284</f>
        <v>ระบุในSD</v>
      </c>
      <c r="AG275" s="1" t="str">
        <f>[3]หน้าผ้า!DC287</f>
        <v>พร้อมส่ง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WRYL25850/WRYL25850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45894</v>
      </c>
      <c r="B276" s="14" t="str">
        <f>[2]หน้าผ้า!B285</f>
        <v>MK68-001030</v>
      </c>
      <c r="C276" s="9" t="str">
        <f>[2]หน้าผ้า!E285</f>
        <v>คุณธนนท์ อุทัยไพศาลวงศ์</v>
      </c>
      <c r="D276" s="13" t="str">
        <f>[2]หน้าผ้า!F285</f>
        <v>ไม่พิมพ์</v>
      </c>
      <c r="E276" s="9">
        <f>[2]หน้าผ้า!G285</f>
        <v>26</v>
      </c>
      <c r="F276" s="9">
        <f>[2]หน้าผ้า!H285</f>
        <v>39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93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มัด100</v>
      </c>
      <c r="T276" s="12">
        <f>[2]หน้าผ้า!X285</f>
        <v>45920</v>
      </c>
      <c r="U276" s="11">
        <f>[2]หน้าผ้า!AA285</f>
        <v>5000</v>
      </c>
      <c r="V276" s="10">
        <f>[2]หน้าผ้า!AJ285</f>
        <v>5000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WSWT2625650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พร้อมส่ง</v>
      </c>
      <c r="AH276" s="1" t="str">
        <f>[2]หน้าผ้า!DL285</f>
        <v>P3</v>
      </c>
      <c r="AI276" s="1">
        <f>[2]หน้าผ้า!DM285</f>
        <v>1</v>
      </c>
      <c r="AJ276" s="3">
        <f>[2]หน้าผ้า!DN285</f>
        <v>45920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45919</v>
      </c>
      <c r="AP276" s="3">
        <f>[2]หน้าผ้า!DP285</f>
        <v>45915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ตัด</v>
      </c>
      <c r="AX276" s="2">
        <f>[2]หน้าผ้า!ED285</f>
        <v>0</v>
      </c>
      <c r="AY276" s="2" t="str">
        <f>[2]หน้าผ้า!AG285</f>
        <v>รอส่ง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WRWT25650/WRWT25650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45906</v>
      </c>
      <c r="B277" s="14" t="str">
        <f>[2]หน้าผ้า!B286</f>
        <v>MK68-001083</v>
      </c>
      <c r="C277" s="9" t="str">
        <f>[2]หน้าผ้า!E286</f>
        <v>บจก.กบินทร์อินทรีย์</v>
      </c>
      <c r="D277" s="13" t="str">
        <f>[2]หน้าผ้า!F286</f>
        <v>หลอดไฟ 20กก.</v>
      </c>
      <c r="E277" s="9">
        <f>[2]หน้าผ้า!G286</f>
        <v>26</v>
      </c>
      <c r="F277" s="9">
        <f>[2]หน้าผ้า!H286</f>
        <v>41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97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>
        <f>[2]หน้าผ้า!T286</f>
        <v>27</v>
      </c>
      <c r="N277" s="9">
        <f>[2]หน้าผ้า!U286</f>
        <v>43</v>
      </c>
      <c r="O277" s="9">
        <f>[2]หน้าผ้า!V286</f>
        <v>40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300กระสอบ</v>
      </c>
      <c r="T277" s="12">
        <f>[2]หน้าผ้า!X286</f>
        <v>45919</v>
      </c>
      <c r="U277" s="11">
        <f>[2]หน้าผ้า!AA286</f>
        <v>4000</v>
      </c>
      <c r="V277" s="10">
        <f>[2]หน้าผ้า!AJ286</f>
        <v>4000</v>
      </c>
      <c r="W277" s="10">
        <f>[2]หน้าผ้า!AL286</f>
        <v>0</v>
      </c>
      <c r="X277" s="10">
        <f>[2]หน้าผ้า!AM286</f>
        <v>4295</v>
      </c>
      <c r="Y277" s="10">
        <f>[2]หน้าผ้า!AN286</f>
        <v>0</v>
      </c>
      <c r="Z277" s="9" t="str">
        <f>[2]หน้าผ้า!AO286</f>
        <v>WSWT2625650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พร้อมส่ง</v>
      </c>
      <c r="AH277" s="1" t="str">
        <f>[2]หน้าผ้า!DL286</f>
        <v>P9</v>
      </c>
      <c r="AI277" s="1">
        <f>[2]หน้าผ้า!DM286</f>
        <v>3</v>
      </c>
      <c r="AJ277" s="3">
        <f>[2]หน้าผ้า!DN286</f>
        <v>45919</v>
      </c>
      <c r="AK277" s="3">
        <f>[2]หน้าผ้า!DQ286</f>
        <v>0</v>
      </c>
      <c r="AL277" s="3">
        <f>[2]หน้าผ้า!DR286</f>
        <v>45909</v>
      </c>
      <c r="AM277" s="3">
        <f>[2]หน้าผ้า!DS286</f>
        <v>45916</v>
      </c>
      <c r="AN277" s="3">
        <f>[2]หน้าผ้า!DT286</f>
        <v>45917</v>
      </c>
      <c r="AO277" s="3">
        <f>[2]หน้าผ้า!DU286</f>
        <v>45917</v>
      </c>
      <c r="AP277" s="3">
        <f>[2]หน้าผ้า!DP286</f>
        <v>45914</v>
      </c>
      <c r="AQ277" s="3">
        <f>[2]หน้าผ้า!DW286</f>
        <v>45918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WRWT25650/WRWT25650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45906</v>
      </c>
      <c r="B278" s="14" t="str">
        <f>[2]หน้าผ้า!B287</f>
        <v>MK68-001083</v>
      </c>
      <c r="C278" s="9" t="str">
        <f>[2]หน้าผ้า!E287</f>
        <v>บจก.กบินทร์อินทรีย์</v>
      </c>
      <c r="D278" s="13" t="str">
        <f>[2]หน้าผ้า!F287</f>
        <v xml:space="preserve">ไก่เหยียบศรกบินทร์ </v>
      </c>
      <c r="E278" s="9">
        <f>[2]หน้าผ้า!G287</f>
        <v>26</v>
      </c>
      <c r="F278" s="9">
        <f>[2]หน้าผ้า!H287</f>
        <v>41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97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27</v>
      </c>
      <c r="N278" s="9">
        <f>[2]หน้าผ้า!U287</f>
        <v>43</v>
      </c>
      <c r="O278" s="9">
        <f>[2]หน้าผ้า!V287</f>
        <v>40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300กระสอบ</v>
      </c>
      <c r="T278" s="12">
        <f>[2]หน้าผ้า!X287</f>
        <v>45919</v>
      </c>
      <c r="U278" s="11">
        <f>[2]หน้าผ้า!AA287</f>
        <v>4000</v>
      </c>
      <c r="V278" s="10">
        <f>[2]หน้าผ้า!AJ287</f>
        <v>4000</v>
      </c>
      <c r="W278" s="10">
        <f>[2]หน้าผ้า!AL287</f>
        <v>0</v>
      </c>
      <c r="X278" s="10">
        <f>[2]หน้าผ้า!AM287</f>
        <v>4670</v>
      </c>
      <c r="Y278" s="10">
        <f>[2]หน้าผ้า!AN287</f>
        <v>0</v>
      </c>
      <c r="Z278" s="9" t="str">
        <f>[2]หน้าผ้า!AO287</f>
        <v>WSWT2625650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พร้อมส่ง</v>
      </c>
      <c r="AH278" s="1" t="str">
        <f>[2]หน้าผ้า!DL287</f>
        <v>P9</v>
      </c>
      <c r="AI278" s="1">
        <f>[2]หน้าผ้า!DM287</f>
        <v>3</v>
      </c>
      <c r="AJ278" s="3">
        <f>[2]หน้าผ้า!DN287</f>
        <v>45919</v>
      </c>
      <c r="AK278" s="3">
        <f>[2]หน้าผ้า!DQ287</f>
        <v>0</v>
      </c>
      <c r="AL278" s="3">
        <f>[2]หน้าผ้า!DR287</f>
        <v>45909</v>
      </c>
      <c r="AM278" s="3">
        <f>[2]หน้าผ้า!DS287</f>
        <v>45916</v>
      </c>
      <c r="AN278" s="3">
        <f>[2]หน้าผ้า!DT287</f>
        <v>45917</v>
      </c>
      <c r="AO278" s="3">
        <f>[2]หน้าผ้า!DU287</f>
        <v>45917</v>
      </c>
      <c r="AP278" s="3">
        <f>[2]หน้าผ้า!DP287</f>
        <v>45914</v>
      </c>
      <c r="AQ278" s="3">
        <f>[2]หน้าผ้า!DW287</f>
        <v>45918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WRWT25650/WRWT25650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45906</v>
      </c>
      <c r="B279" s="14" t="str">
        <f>[2]หน้าผ้า!B288</f>
        <v>MK68-001085</v>
      </c>
      <c r="C279" s="9" t="str">
        <f>[2]หน้าผ้า!E288</f>
        <v>บจก.กบินทร์อินทรีย์</v>
      </c>
      <c r="D279" s="13" t="str">
        <f>[2]หน้าผ้า!F288</f>
        <v>ไก่เหยียบศรีวรรณ</v>
      </c>
      <c r="E279" s="9">
        <f>[2]หน้าผ้า!G288</f>
        <v>26</v>
      </c>
      <c r="F279" s="9">
        <f>[2]หน้าผ้า!H288</f>
        <v>41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97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>
        <f>[2]หน้าผ้า!T288</f>
        <v>27</v>
      </c>
      <c r="N279" s="9">
        <f>[2]หน้าผ้า!U288</f>
        <v>43</v>
      </c>
      <c r="O279" s="9">
        <f>[2]หน้าผ้า!V288</f>
        <v>40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>300กระสอบ</v>
      </c>
      <c r="T279" s="12">
        <f>[2]หน้าผ้า!X288</f>
        <v>45919</v>
      </c>
      <c r="U279" s="11">
        <f>[2]หน้าผ้า!AA288</f>
        <v>4000</v>
      </c>
      <c r="V279" s="10">
        <f>[2]หน้าผ้า!AJ288</f>
        <v>4000</v>
      </c>
      <c r="W279" s="10">
        <f>[2]หน้าผ้า!AL288</f>
        <v>0</v>
      </c>
      <c r="X279" s="10">
        <f>[2]หน้าผ้า!AM288</f>
        <v>4330</v>
      </c>
      <c r="Y279" s="10">
        <f>[2]หน้าผ้า!AN288</f>
        <v>0</v>
      </c>
      <c r="Z279" s="9" t="str">
        <f>[2]หน้าผ้า!AO288</f>
        <v>WSWT2625650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พร้อมส่ง</v>
      </c>
      <c r="AH279" s="1" t="str">
        <f>[2]หน้าผ้า!DL288</f>
        <v>P9</v>
      </c>
      <c r="AI279" s="1">
        <f>[2]หน้าผ้า!DM288</f>
        <v>3</v>
      </c>
      <c r="AJ279" s="3">
        <f>[2]หน้าผ้า!DN288</f>
        <v>45919</v>
      </c>
      <c r="AK279" s="3">
        <f>[2]หน้าผ้า!DQ288</f>
        <v>0</v>
      </c>
      <c r="AL279" s="3">
        <f>[2]หน้าผ้า!DR288</f>
        <v>45909</v>
      </c>
      <c r="AM279" s="3">
        <f>[2]หน้าผ้า!DS288</f>
        <v>45916</v>
      </c>
      <c r="AN279" s="3">
        <f>[2]หน้าผ้า!DT288</f>
        <v>45917</v>
      </c>
      <c r="AO279" s="3">
        <f>[2]หน้าผ้า!DU288</f>
        <v>45917</v>
      </c>
      <c r="AP279" s="3">
        <f>[2]หน้าผ้า!DP288</f>
        <v>45914</v>
      </c>
      <c r="AQ279" s="3">
        <f>[2]หน้าผ้า!DW288</f>
        <v>45918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งานพิมพ์</v>
      </c>
      <c r="AX279" s="2" t="str">
        <f>[2]หน้าผ้า!ED288</f>
        <v xml:space="preserve"> /</v>
      </c>
      <c r="AY279" s="2" t="str">
        <f>[2]หน้าผ้า!AG288</f>
        <v xml:space="preserve">ลบสี 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WRWT25650/WRWT25650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26</v>
      </c>
      <c r="F280" s="9">
        <f>[2]หน้าผ้า!H289</f>
        <v>43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102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WSWT2625650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 t="str">
        <f>[2]หน้าผ้า!AI289</f>
        <v>ระบุในSD</v>
      </c>
      <c r="AG280" s="1" t="str">
        <f>[3]หน้าผ้า!DC292</f>
        <v>พร้อมส่ง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WRWT25650/WRWT25650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26</v>
      </c>
      <c r="F281" s="9">
        <f>[2]หน้าผ้า!H290</f>
        <v>43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100</v>
      </c>
      <c r="J281" s="9" t="str">
        <f>[2]หน้าผ้า!M290</f>
        <v>±</v>
      </c>
      <c r="K281" s="9">
        <f>[2]หน้าผ้า!N290</f>
        <v>5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WSWT262575051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ผ้าขาว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WRWT25800/WRWT25650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26</v>
      </c>
      <c r="F282" s="9">
        <f>[2]หน้าผ้า!H291</f>
        <v>43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113</v>
      </c>
      <c r="J282" s="9" t="str">
        <f>[2]หน้าผ้า!M291</f>
        <v>±</v>
      </c>
      <c r="K282" s="9">
        <f>[2]หน้าผ้า!N291</f>
        <v>5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WSWT2625700</v>
      </c>
      <c r="AA282" s="8" t="e">
        <f>[2]หน้าผ้า!AQ291</f>
        <v>#REF!</v>
      </c>
      <c r="AB282" s="8" t="e">
        <f>[2]หน้าผ้า!AR291</f>
        <v>#REF!</v>
      </c>
      <c r="AC282" s="8" t="e">
        <f>[2]หน้าผ้า!AS291</f>
        <v>#REF!</v>
      </c>
      <c r="AD282" s="8" t="e">
        <f>[2]หน้าผ้า!AT291</f>
        <v>#REF!</v>
      </c>
      <c r="AE282" s="8" t="e">
        <f>[2]หน้าผ้า!AU291</f>
        <v>#REF!</v>
      </c>
      <c r="AF282" s="8" t="str">
        <f>[2]หน้าผ้า!AI291</f>
        <v>ระบุในSD</v>
      </c>
      <c r="AG282" s="1" t="str">
        <f>[3]หน้าผ้า!DC294</f>
        <v>พร้อมส่ง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WRWT260800/WRWT25650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26</v>
      </c>
      <c r="F283" s="9">
        <f>[2]หน้าผ้า!H292</f>
        <v>41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90</v>
      </c>
      <c r="J283" s="9" t="str">
        <f>[2]หน้าผ้า!M292</f>
        <v>±</v>
      </c>
      <c r="K283" s="9">
        <f>[2]หน้าผ้า!N292</f>
        <v>5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 t="str">
        <f>[2]หน้าผ้า!AO292</f>
        <v>WSWT2625800SM</v>
      </c>
      <c r="AA283" s="8" t="e">
        <f>[2]หน้าผ้า!AQ292</f>
        <v>#REF!</v>
      </c>
      <c r="AB283" s="8" t="e">
        <f>[2]หน้าผ้า!AR292</f>
        <v>#REF!</v>
      </c>
      <c r="AC283" s="8" t="e">
        <f>[2]หน้าผ้า!AS292</f>
        <v>#REF!</v>
      </c>
      <c r="AD283" s="8" t="e">
        <f>[2]หน้าผ้า!AT292</f>
        <v>#REF!</v>
      </c>
      <c r="AE283" s="8" t="e">
        <f>[2]หน้าผ้า!AU292</f>
        <v>#REF!</v>
      </c>
      <c r="AF283" s="8" t="str">
        <f>[2]หน้าผ้า!AI292</f>
        <v>ระบุในSD</v>
      </c>
      <c r="AG283" s="1" t="str">
        <f>[3]หน้าผ้า!DC295</f>
        <v>ยังไม่ได้พิมพ์</v>
      </c>
      <c r="AH283" s="1">
        <f>[2]หน้าผ้า!DL292</f>
        <v>0</v>
      </c>
      <c r="AI283" s="1" t="str">
        <f>[2]หน้าผ้า!DM292</f>
        <v>Lead time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WRWT260800/WRWT25650</v>
      </c>
      <c r="BD283" s="56">
        <f>[2]หน้าผ้า!CA292</f>
        <v>0</v>
      </c>
    </row>
    <row r="284" spans="1:56" ht="27.75" customHeight="1" x14ac:dyDescent="0.45">
      <c r="A284" s="3" t="str">
        <f>[2]หน้าผ้า!C293</f>
        <v>ประมาณการ</v>
      </c>
      <c r="B284" s="14" t="str">
        <f>[2]หน้าผ้า!B293</f>
        <v>ประมาณการ</v>
      </c>
      <c r="C284" s="9" t="str">
        <f>[2]หน้าผ้า!E293</f>
        <v>บจก.ที.ซี.ยูเนี่ยน อโกรเทค</v>
      </c>
      <c r="D284" s="13" t="str">
        <f>[2]หน้าผ้า!F293</f>
        <v>ไม่พิมพ์</v>
      </c>
      <c r="E284" s="9">
        <f>[2]หน้าผ้า!G293</f>
        <v>26</v>
      </c>
      <c r="F284" s="9">
        <f>[2]หน้าผ้า!H293</f>
        <v>43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116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ไม่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 xml:space="preserve">300กระสอบแบนเต็มใบ </v>
      </c>
      <c r="T284" s="12">
        <f>[2]หน้าผ้า!X293</f>
        <v>45925</v>
      </c>
      <c r="U284" s="11">
        <f>[2]หน้าผ้า!AA293</f>
        <v>10000</v>
      </c>
      <c r="V284" s="10">
        <f>[2]หน้าผ้า!AJ293</f>
        <v>0</v>
      </c>
      <c r="W284" s="10">
        <f>[2]หน้าผ้า!AL293</f>
        <v>10000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 xml:space="preserve">WSWT2625800 </v>
      </c>
      <c r="AA284" s="8">
        <f>[2]หน้าผ้า!AQ293</f>
        <v>12433.3</v>
      </c>
      <c r="AB284" s="8">
        <f>[2]หน้าผ้า!AR293</f>
        <v>12433.3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พิมพ์ไม่ครบ</v>
      </c>
      <c r="AH284" s="1" t="str">
        <f>[2]หน้าผ้า!DL293</f>
        <v>P3</v>
      </c>
      <c r="AI284" s="1">
        <f>[2]หน้าผ้า!DM293</f>
        <v>1</v>
      </c>
      <c r="AJ284" s="3">
        <f>[2]หน้าผ้า!DN293</f>
        <v>45925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45924</v>
      </c>
      <c r="AP284" s="3">
        <f>[2]หน้าผ้า!DP293</f>
        <v>45920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ตัด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WRWT25800/WRWT25800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26</v>
      </c>
      <c r="F285" s="9">
        <f>[2]หน้าผ้า!H294</f>
        <v>43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116</v>
      </c>
      <c r="J285" s="9" t="str">
        <f>[2]หน้าผ้า!M294</f>
        <v>±</v>
      </c>
      <c r="K285" s="9">
        <f>[2]หน้าผ้า!N294</f>
        <v>5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 xml:space="preserve">WSWT2625800 </v>
      </c>
      <c r="AA285" s="8">
        <f>[2]หน้าผ้า!AQ294</f>
        <v>12433.3</v>
      </c>
      <c r="AB285" s="8">
        <f>[2]หน้าผ้า!AR294</f>
        <v>12433.3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 t="str">
        <f>[2]หน้าผ้า!AI294</f>
        <v>ระบุในSD</v>
      </c>
      <c r="AG285" s="1" t="str">
        <f>[3]หน้าผ้า!DC297</f>
        <v>ยังไม่ได้พิมพ์</v>
      </c>
      <c r="AH285" s="1">
        <f>[2]หน้าผ้า!DL294</f>
        <v>0</v>
      </c>
      <c r="AI285" s="1" t="str">
        <f>[2]หน้าผ้า!DM294</f>
        <v>Lead time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WRWT260800/WRWT25800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45911</v>
      </c>
      <c r="B286" s="14" t="str">
        <f>[2]หน้าผ้า!B295</f>
        <v>MK68-001107</v>
      </c>
      <c r="C286" s="9" t="str">
        <f>[2]หน้าผ้า!E295</f>
        <v>บจก.ที.ซี.ยูเนี่ยน อโกรเทค</v>
      </c>
      <c r="D286" s="13" t="str">
        <f>[2]หน้าผ้า!F295</f>
        <v>TUNA MEAL MARIN TRUST</v>
      </c>
      <c r="E286" s="9">
        <f>[2]หน้าผ้า!G295</f>
        <v>26</v>
      </c>
      <c r="F286" s="9">
        <f>[2]หน้าผ้า!H295</f>
        <v>43</v>
      </c>
      <c r="G286" s="9" t="str">
        <f>[2]หน้าผ้า!I295</f>
        <v>ขาว</v>
      </c>
      <c r="H286" s="9" t="str">
        <f>[2]หน้าผ้า!J295</f>
        <v>ใส</v>
      </c>
      <c r="I286" s="9">
        <f>[2]หน้าผ้า!L295</f>
        <v>150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บิด</v>
      </c>
      <c r="M286" s="10" t="str">
        <f>[2]หน้าผ้า!T295</f>
        <v>ไม่สวมถุงใน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 t="str">
        <f>[2]หน้าผ้า!Z295</f>
        <v xml:space="preserve">300กระสอบแบนเต็มใบ </v>
      </c>
      <c r="T286" s="12">
        <f>[2]หน้าผ้า!X295</f>
        <v>45929</v>
      </c>
      <c r="U286" s="11">
        <f>[2]หน้าผ้า!AA295</f>
        <v>10000</v>
      </c>
      <c r="V286" s="10">
        <f>[2]หน้าผ้า!AJ295</f>
        <v>500</v>
      </c>
      <c r="W286" s="10">
        <f>[2]หน้าผ้า!AL295</f>
        <v>9500</v>
      </c>
      <c r="X286" s="10">
        <f>[2]หน้าผ้า!AM295</f>
        <v>0</v>
      </c>
      <c r="Y286" s="10">
        <f>[2]หน้าผ้า!AN295</f>
        <v>9975</v>
      </c>
      <c r="Z286" s="9" t="str">
        <f>[2]หน้าผ้า!AO295</f>
        <v>WSWT2625850SM</v>
      </c>
      <c r="AA286" s="8">
        <f>[2]หน้าผ้า!AQ295</f>
        <v>11811.635</v>
      </c>
      <c r="AB286" s="8">
        <f>[2]หน้าผ้า!AR295</f>
        <v>11811.635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11811.635</v>
      </c>
      <c r="AF286" s="8">
        <f>[2]หน้าผ้า!AI295</f>
        <v>0</v>
      </c>
      <c r="AG286" s="1" t="str">
        <f>[3]หน้าผ้า!DC298</f>
        <v>พร้อมส่ง</v>
      </c>
      <c r="AH286" s="1" t="str">
        <f>[2]หน้าผ้า!DL295</f>
        <v>P6</v>
      </c>
      <c r="AI286" s="1">
        <f>[2]หน้าผ้า!DM295</f>
        <v>4</v>
      </c>
      <c r="AJ286" s="3">
        <f>[2]หน้าผ้า!DN295</f>
        <v>45929</v>
      </c>
      <c r="AK286" s="3">
        <f>[2]หน้าผ้า!DQ295</f>
        <v>45925</v>
      </c>
      <c r="AL286" s="3">
        <f>[2]หน้าผ้า!DR295</f>
        <v>45918</v>
      </c>
      <c r="AM286" s="3">
        <f>[2]หน้าผ้า!DS295</f>
        <v>45926</v>
      </c>
      <c r="AN286" s="3">
        <f>[2]หน้าผ้า!DT295</f>
        <v>45927</v>
      </c>
      <c r="AO286" s="3">
        <f>[2]หน้าผ้า!DU295</f>
        <v>45928</v>
      </c>
      <c r="AP286" s="3">
        <f>[2]หน้าผ้า!DP295</f>
        <v>45924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งานเคลือบ+พิมพ์</v>
      </c>
      <c r="AX286" s="2" t="str">
        <f>[2]หน้าผ้า!ED295</f>
        <v xml:space="preserve"> /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WRWT25850/WRWT25850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45901</v>
      </c>
      <c r="B287" s="14" t="str">
        <f>[2]หน้าผ้า!B296</f>
        <v>MK68-001066</v>
      </c>
      <c r="C287" s="9" t="str">
        <f>[2]หน้าผ้า!E296</f>
        <v>บจก.ที.ซี.ยูเนี่ยน อโกรเทค</v>
      </c>
      <c r="D287" s="13" t="str">
        <f>[2]หน้าผ้า!F296</f>
        <v>Zhejiang UN</v>
      </c>
      <c r="E287" s="9">
        <f>[2]หน้าผ้า!G296</f>
        <v>26</v>
      </c>
      <c r="F287" s="9">
        <f>[2]หน้าผ้า!H296</f>
        <v>43</v>
      </c>
      <c r="G287" s="9" t="str">
        <f>[2]หน้าผ้า!I296</f>
        <v>ขาว</v>
      </c>
      <c r="H287" s="9" t="str">
        <f>[2]หน้าผ้า!J296</f>
        <v>ใส</v>
      </c>
      <c r="I287" s="9">
        <f>[2]หน้าผ้า!L296</f>
        <v>150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 xml:space="preserve">300กระสอบแบนเต็มใบ </v>
      </c>
      <c r="T287" s="12">
        <f>[2]หน้าผ้า!X296</f>
        <v>45930</v>
      </c>
      <c r="U287" s="11">
        <f>[2]หน้าผ้า!AA296</f>
        <v>30000</v>
      </c>
      <c r="V287" s="10">
        <f>[2]หน้าผ้า!AJ296</f>
        <v>3600</v>
      </c>
      <c r="W287" s="10">
        <f>[2]หน้าผ้า!AL296</f>
        <v>26400</v>
      </c>
      <c r="X287" s="10">
        <f>[2]หน้าผ้า!AM296</f>
        <v>9475</v>
      </c>
      <c r="Y287" s="10">
        <f>[2]หน้าผ้า!AN296</f>
        <v>21551.25</v>
      </c>
      <c r="Z287" s="9" t="str">
        <f>[2]หน้าผ้า!AO296</f>
        <v>WSWT2625850SM</v>
      </c>
      <c r="AA287" s="8">
        <f>[2]หน้าผ้า!AQ296</f>
        <v>26795.315662500001</v>
      </c>
      <c r="AB287" s="8">
        <f>[2]หน้าผ้า!AR296</f>
        <v>5470</v>
      </c>
      <c r="AC287" s="8">
        <f>[2]หน้าผ้า!AS296</f>
        <v>21325.315662500001</v>
      </c>
      <c r="AD287" s="8">
        <f>[2]หน้าผ้า!AT296</f>
        <v>0</v>
      </c>
      <c r="AE287" s="8">
        <f>[2]หน้าผ้า!AU296</f>
        <v>26795.315662500001</v>
      </c>
      <c r="AF287" s="8">
        <f>[2]หน้าผ้า!AI296</f>
        <v>0</v>
      </c>
      <c r="AG287" s="1" t="str">
        <f>[3]หน้าผ้า!DC299</f>
        <v>พร้อมส่ง</v>
      </c>
      <c r="AH287" s="1" t="str">
        <f>[2]หน้าผ้า!DL296</f>
        <v>P6</v>
      </c>
      <c r="AI287" s="1">
        <f>[2]หน้าผ้า!DM296</f>
        <v>4</v>
      </c>
      <c r="AJ287" s="3">
        <f>[2]หน้าผ้า!DN296</f>
        <v>45930</v>
      </c>
      <c r="AK287" s="3">
        <f>[2]หน้าผ้า!DQ296</f>
        <v>45926</v>
      </c>
      <c r="AL287" s="3">
        <f>[2]หน้าผ้า!DR296</f>
        <v>45919</v>
      </c>
      <c r="AM287" s="3">
        <f>[2]หน้าผ้า!DS296</f>
        <v>45927</v>
      </c>
      <c r="AN287" s="3">
        <f>[2]หน้าผ้า!DT296</f>
        <v>45928</v>
      </c>
      <c r="AO287" s="3">
        <f>[2]หน้าผ้า!DU296</f>
        <v>45929</v>
      </c>
      <c r="AP287" s="3">
        <f>[2]หน้าผ้า!DP296</f>
        <v>45925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งานเคลือบ+พิมพ์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WRWT25850/WRWT25850</v>
      </c>
      <c r="BD287" s="56">
        <f>[2]หน้าผ้า!CA296</f>
        <v>2199.3508886591671</v>
      </c>
    </row>
    <row r="288" spans="1:56" ht="27.75" customHeight="1" x14ac:dyDescent="0.45">
      <c r="A288" s="3">
        <f>[2]หน้าผ้า!C297</f>
        <v>45901</v>
      </c>
      <c r="B288" s="14" t="str">
        <f>[2]หน้าผ้า!B297</f>
        <v>MK68-001067</v>
      </c>
      <c r="C288" s="9" t="str">
        <f>[2]หน้าผ้า!E297</f>
        <v>บจก.ที.ซี.ยูเนี่ยน อโกรเทค</v>
      </c>
      <c r="D288" s="13" t="str">
        <f>[2]หน้าผ้า!F297</f>
        <v>Zhejiang UN</v>
      </c>
      <c r="E288" s="9">
        <f>[2]หน้าผ้า!G297</f>
        <v>26</v>
      </c>
      <c r="F288" s="9">
        <f>[2]หน้าผ้า!H297</f>
        <v>43</v>
      </c>
      <c r="G288" s="9" t="str">
        <f>[2]หน้าผ้า!I297</f>
        <v>ขาว</v>
      </c>
      <c r="H288" s="9" t="str">
        <f>[2]หน้าผ้า!J297</f>
        <v>ใส</v>
      </c>
      <c r="I288" s="9">
        <f>[2]หน้าผ้า!L297</f>
        <v>150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 t="str">
        <f>[2]หน้าผ้า!T297</f>
        <v>ไม่สวมถุงใน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 t="str">
        <f>[2]หน้าผ้า!Z297</f>
        <v xml:space="preserve">300กระสอบแบนเต็มใบ </v>
      </c>
      <c r="T288" s="12">
        <f>[2]หน้าผ้า!X297</f>
        <v>45945</v>
      </c>
      <c r="U288" s="11">
        <f>[2]หน้าผ้า!AA297</f>
        <v>10000</v>
      </c>
      <c r="V288" s="10">
        <f>[2]หน้าผ้า!AJ297</f>
        <v>0</v>
      </c>
      <c r="W288" s="10">
        <f>[2]หน้าผ้า!AL297</f>
        <v>10000</v>
      </c>
      <c r="X288" s="10">
        <f>[2]หน้าผ้า!AM297</f>
        <v>0</v>
      </c>
      <c r="Y288" s="10">
        <f>[2]หน้าผ้า!AN297</f>
        <v>10500</v>
      </c>
      <c r="Z288" s="9" t="str">
        <f>[2]หน้าผ้า!AO297</f>
        <v>WSWT2625850SM</v>
      </c>
      <c r="AA288" s="8">
        <f>[2]หน้าผ้า!AQ297</f>
        <v>12433.3</v>
      </c>
      <c r="AB288" s="8">
        <f>[2]หน้าผ้า!AR297</f>
        <v>0</v>
      </c>
      <c r="AC288" s="8">
        <f>[2]หน้าผ้า!AS297</f>
        <v>12433.3</v>
      </c>
      <c r="AD288" s="8">
        <f>[2]หน้าผ้า!AT297</f>
        <v>0</v>
      </c>
      <c r="AE288" s="8">
        <f>[2]หน้าผ้า!AU297</f>
        <v>12433.3</v>
      </c>
      <c r="AF288" s="8">
        <f>[2]หน้าผ้า!AI297</f>
        <v>0</v>
      </c>
      <c r="AG288" s="1" t="str">
        <f>[3]หน้าผ้า!DC300</f>
        <v>พิมพ์ไม่ครบ</v>
      </c>
      <c r="AH288" s="1" t="str">
        <f>[2]หน้าผ้า!DL297</f>
        <v>P6</v>
      </c>
      <c r="AI288" s="1">
        <f>[2]หน้าผ้า!DM297</f>
        <v>4</v>
      </c>
      <c r="AJ288" s="3">
        <f>[2]หน้าผ้า!DN297</f>
        <v>45945</v>
      </c>
      <c r="AK288" s="3">
        <f>[2]หน้าผ้า!DQ297</f>
        <v>45941</v>
      </c>
      <c r="AL288" s="3">
        <f>[2]หน้าผ้า!DR297</f>
        <v>45934</v>
      </c>
      <c r="AM288" s="3">
        <f>[2]หน้าผ้า!DS297</f>
        <v>45942</v>
      </c>
      <c r="AN288" s="3">
        <f>[2]หน้าผ้า!DT297</f>
        <v>45943</v>
      </c>
      <c r="AO288" s="3">
        <f>[2]หน้าผ้า!DU297</f>
        <v>45944</v>
      </c>
      <c r="AP288" s="3">
        <f>[2]หน้าผ้า!DP297</f>
        <v>45940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งานเคลือบ+พิมพ์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WRWT25850/WRWT25850</v>
      </c>
      <c r="BD288" s="56">
        <f>[2]หน้าผ้า!CA297</f>
        <v>1282.2876733333333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26</v>
      </c>
      <c r="F289" s="9">
        <f>[2]หน้าผ้า!H298</f>
        <v>43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120</v>
      </c>
      <c r="J289" s="9" t="str">
        <f>[2]หน้าผ้า!M298</f>
        <v>±</v>
      </c>
      <c r="K289" s="9">
        <f>[2]หน้าผ้า!N298</f>
        <v>5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WSWT2625850SM</v>
      </c>
      <c r="AA289" s="8">
        <f>[2]หน้าผ้า!AQ298</f>
        <v>51040.250662499995</v>
      </c>
      <c r="AB289" s="8">
        <f>[2]หน้าผ้า!AR298</f>
        <v>17281.635000000002</v>
      </c>
      <c r="AC289" s="8">
        <f>[2]หน้าผ้า!AS298</f>
        <v>33758.6156625</v>
      </c>
      <c r="AD289" s="8">
        <f>[2]หน้าผ้า!AT298</f>
        <v>0</v>
      </c>
      <c r="AE289" s="8">
        <f>[2]หน้าผ้า!AU298</f>
        <v>51040.250662499995</v>
      </c>
      <c r="AF289" s="8" t="str">
        <f>[2]หน้าผ้า!AI298</f>
        <v>ระบุในSD</v>
      </c>
      <c r="AG289" s="1" t="str">
        <f>[3]หน้าผ้า!DC301</f>
        <v>ผ้าขาว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WRWT260850/WRWT25850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28</v>
      </c>
      <c r="F290" s="9">
        <f>[2]หน้าผ้า!H299</f>
        <v>41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122</v>
      </c>
      <c r="J290" s="9" t="str">
        <f>[2]หน้าผ้า!M299</f>
        <v>+</v>
      </c>
      <c r="K290" s="9">
        <f>[2]หน้าผ้า!N299</f>
        <v>3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WSWT2825800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พร้อมส่ง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WRWT25850/WRWT25800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45909</v>
      </c>
      <c r="B291" s="14" t="str">
        <f>[2]หน้าผ้า!B300</f>
        <v>MK68-001089</v>
      </c>
      <c r="C291" s="9" t="str">
        <f>[2]หน้าผ้า!E300</f>
        <v>บจก.ไทยร่วมใจน้ำมันพืช</v>
      </c>
      <c r="D291" s="13" t="str">
        <f>[2]หน้าผ้า!F300</f>
        <v>TRJ</v>
      </c>
      <c r="E291" s="9">
        <f>[2]หน้าผ้า!G300</f>
        <v>28</v>
      </c>
      <c r="F291" s="9">
        <f>[2]หน้าผ้า!H300</f>
        <v>41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120</v>
      </c>
      <c r="J291" s="9" t="str">
        <f>[2]หน้าผ้า!M300</f>
        <v>+</v>
      </c>
      <c r="K291" s="9">
        <f>[2]หน้าผ้า!N300</f>
        <v>3</v>
      </c>
      <c r="L291" s="9" t="str">
        <f>[2]หน้าผ้า!R300</f>
        <v>ไม่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>500กระสอบ</v>
      </c>
      <c r="T291" s="12">
        <f>[2]หน้าผ้า!X300</f>
        <v>45920</v>
      </c>
      <c r="U291" s="11">
        <f>[2]หน้าผ้า!AA300</f>
        <v>50000</v>
      </c>
      <c r="V291" s="10">
        <f>[2]หน้าผ้า!AJ300</f>
        <v>12500</v>
      </c>
      <c r="W291" s="10">
        <f>[2]หน้าผ้า!AL300</f>
        <v>37500</v>
      </c>
      <c r="X291" s="10">
        <f>[2]หน้าผ้า!AM300</f>
        <v>16500</v>
      </c>
      <c r="Y291" s="10">
        <f>[2]หน้าผ้า!AN300</f>
        <v>35175</v>
      </c>
      <c r="Z291" s="9" t="str">
        <f>[2]หน้าผ้า!AO300</f>
        <v>WSWT2825850</v>
      </c>
      <c r="AA291" s="8">
        <f>[2]หน้าผ้า!AQ300</f>
        <v>41768.553749999999</v>
      </c>
      <c r="AB291" s="8">
        <f>[2]หน้าผ้า!AR300</f>
        <v>34904</v>
      </c>
      <c r="AC291" s="8">
        <f>[2]หน้าผ้า!AS300</f>
        <v>6864.5537499999991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พร้อมส่ง</v>
      </c>
      <c r="AH291" s="1" t="str">
        <f>[2]หน้าผ้า!DL300</f>
        <v>P7</v>
      </c>
      <c r="AI291" s="1">
        <f>[2]หน้าผ้า!DM300</f>
        <v>2</v>
      </c>
      <c r="AJ291" s="3">
        <f>[2]หน้าผ้า!DN300</f>
        <v>45920</v>
      </c>
      <c r="AK291" s="3">
        <f>[2]หน้าผ้า!DQ300</f>
        <v>0</v>
      </c>
      <c r="AL291" s="3">
        <f>[2]หน้าผ้า!DR300</f>
        <v>45911</v>
      </c>
      <c r="AM291" s="3">
        <f>[2]หน้าผ้า!DS300</f>
        <v>45918</v>
      </c>
      <c r="AN291" s="3">
        <f>[2]หน้าผ้า!DT300</f>
        <v>45919</v>
      </c>
      <c r="AO291" s="3">
        <f>[2]หน้าผ้า!DU300</f>
        <v>45919</v>
      </c>
      <c r="AP291" s="3">
        <f>[2]หน้าผ้า!DP300</f>
        <v>45915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 t="str">
        <f>[2]หน้าผ้า!ED300</f>
        <v xml:space="preserve"> /</v>
      </c>
      <c r="AY291" s="2" t="str">
        <f>[2]หน้าผ้า!AG300</f>
        <v>22/9เย็น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WRWT25850/WRWT25850</v>
      </c>
      <c r="BD291" s="56">
        <f>[2]หน้าผ้า!CA300</f>
        <v>771.49956868055551</v>
      </c>
    </row>
    <row r="292" spans="1:56" ht="27.75" customHeight="1" x14ac:dyDescent="0.45">
      <c r="A292" s="3" t="str">
        <f>[2]หน้าผ้า!C301</f>
        <v>ประมาณการ</v>
      </c>
      <c r="B292" s="14" t="str">
        <f>[2]หน้าผ้า!B301</f>
        <v>ประมาณการ</v>
      </c>
      <c r="C292" s="9" t="str">
        <f>[2]หน้าผ้า!E301</f>
        <v>บจก.ที.ซี.ยูเนี่ยน อโกรเทค</v>
      </c>
      <c r="D292" s="13" t="str">
        <f>[2]หน้าผ้า!F301</f>
        <v>ไม่พิมพ์</v>
      </c>
      <c r="E292" s="9">
        <f>[2]หน้าผ้า!G301</f>
        <v>28</v>
      </c>
      <c r="F292" s="9">
        <f>[2]หน้าผ้า!H301</f>
        <v>47</v>
      </c>
      <c r="G292" s="9" t="str">
        <f>[2]หน้าผ้า!I301</f>
        <v>ขาว</v>
      </c>
      <c r="H292" s="9" t="str">
        <f>[2]หน้าผ้า!J301</f>
        <v>ใส</v>
      </c>
      <c r="I292" s="9">
        <f>[2]หน้าผ้า!L301</f>
        <v>180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ไม่</v>
      </c>
      <c r="M292" s="10" t="str">
        <f>[2]หน้าผ้า!T301</f>
        <v>ไม่สวมถุงใน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 t="str">
        <f>[2]หน้าผ้า!Z301</f>
        <v xml:space="preserve">300กระสอบแบนเต็มใบ </v>
      </c>
      <c r="T292" s="12">
        <f>[2]หน้าผ้า!X301</f>
        <v>45925</v>
      </c>
      <c r="U292" s="11">
        <f>[2]หน้าผ้า!AA301</f>
        <v>5000</v>
      </c>
      <c r="V292" s="10">
        <f>[2]หน้าผ้า!AJ301</f>
        <v>0</v>
      </c>
      <c r="W292" s="10">
        <f>[2]หน้าผ้า!AL301</f>
        <v>5000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WSWT2825850</v>
      </c>
      <c r="AA292" s="8">
        <f>[2]หน้าผ้า!AQ301</f>
        <v>6775.4500000000007</v>
      </c>
      <c r="AB292" s="8">
        <f>[2]หน้าผ้า!AR301</f>
        <v>0</v>
      </c>
      <c r="AC292" s="8">
        <f>[2]หน้าผ้า!AS301</f>
        <v>6775.4500000000007</v>
      </c>
      <c r="AD292" s="8">
        <f>[2]หน้าผ้า!AT301</f>
        <v>0</v>
      </c>
      <c r="AE292" s="8">
        <f>[2]หน้าผ้า!AU301</f>
        <v>6775.4500000000007</v>
      </c>
      <c r="AF292" s="8">
        <f>[2]หน้าผ้า!AI301</f>
        <v>0</v>
      </c>
      <c r="AG292" s="1">
        <f>[3]หน้าผ้า!DC304</f>
        <v>0</v>
      </c>
      <c r="AH292" s="1" t="str">
        <f>[2]หน้าผ้า!DL301</f>
        <v>P11</v>
      </c>
      <c r="AI292" s="1">
        <f>[2]หน้าผ้า!DM301</f>
        <v>2</v>
      </c>
      <c r="AJ292" s="3">
        <f>[2]หน้าผ้า!DN301</f>
        <v>45925</v>
      </c>
      <c r="AK292" s="3">
        <f>[2]หน้าผ้า!DQ301</f>
        <v>45923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45924</v>
      </c>
      <c r="AP292" s="3">
        <f>[2]หน้าผ้า!DP301</f>
        <v>45920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งานเคลือบ+ตัด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WRWT25850/WRWT25850</v>
      </c>
      <c r="BD292" s="56">
        <f>[2]หน้าผ้า!CA301</f>
        <v>761.48529722222236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28</v>
      </c>
      <c r="F293" s="9">
        <f>[2]หน้าผ้า!H302</f>
        <v>43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130</v>
      </c>
      <c r="J293" s="9" t="str">
        <f>[2]หน้าผ้า!M302</f>
        <v>±</v>
      </c>
      <c r="K293" s="9">
        <f>[2]หน้าผ้า!N302</f>
        <v>3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WSWT2825850</v>
      </c>
      <c r="AA293" s="8">
        <f>[2]หน้าผ้า!AQ302</f>
        <v>48544.003750000003</v>
      </c>
      <c r="AB293" s="8">
        <f>[2]หน้าผ้า!AR302</f>
        <v>34904</v>
      </c>
      <c r="AC293" s="8">
        <f>[2]หน้าผ้า!AS302</f>
        <v>13640.00375</v>
      </c>
      <c r="AD293" s="8">
        <f>[2]หน้าผ้า!AT302</f>
        <v>0</v>
      </c>
      <c r="AE293" s="8">
        <f>[2]หน้าผ้า!AU302</f>
        <v>6775.4500000000007</v>
      </c>
      <c r="AF293" s="8" t="str">
        <f>[2]หน้าผ้า!AI302</f>
        <v>ระบุในSD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WRWT280850/WRWT25850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30</v>
      </c>
      <c r="F294" s="9">
        <f>[2]หน้าผ้า!H303</f>
        <v>41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122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WSWT3025800</v>
      </c>
      <c r="AA294" s="8" t="e">
        <f>[2]หน้าผ้า!AQ303</f>
        <v>#REF!</v>
      </c>
      <c r="AB294" s="8" t="e">
        <f>[2]หน้าผ้า!AR303</f>
        <v>#REF!</v>
      </c>
      <c r="AC294" s="8" t="e">
        <f>[2]หน้าผ้า!AS303</f>
        <v>#REF!</v>
      </c>
      <c r="AD294" s="8" t="e">
        <f>[2]หน้าผ้า!AT303</f>
        <v>#REF!</v>
      </c>
      <c r="AE294" s="8" t="e">
        <f>[2]หน้าผ้า!AU303</f>
        <v>#REF!</v>
      </c>
      <c r="AF294" s="8" t="str">
        <f>[2]หน้าผ้า!AI303</f>
        <v>ระบุในSD</v>
      </c>
      <c r="AG294" s="1">
        <f>[3]หน้าผ้า!DC306</f>
        <v>0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WRWT25800/WRWT28750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 t="str">
        <f>[2]หน้าผ้า!X304</f>
        <v>ค้างส่งทั้งหมด</v>
      </c>
      <c r="U295" s="11">
        <f>[2]หน้าผ้า!AA304</f>
        <v>4505031</v>
      </c>
      <c r="V295" s="10">
        <f>[2]หน้าผ้า!AJ304</f>
        <v>355736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 t="e">
        <f>[2]หน้าผ้า!AQ304</f>
        <v>#REF!</v>
      </c>
      <c r="AB295" s="8" t="e">
        <f>[2]หน้าผ้า!AR304</f>
        <v>#REF!</v>
      </c>
      <c r="AC295" s="8" t="e">
        <f>[2]หน้าผ้า!AS304</f>
        <v>#REF!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 t="str">
        <f>[3]หน้าผ้า!DC307</f>
        <v xml:space="preserve"> 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-5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292918.40323024179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140000</v>
      </c>
      <c r="T296" s="12">
        <f>[2]หน้าผ้า!X305</f>
        <v>0</v>
      </c>
      <c r="U296" s="11">
        <f>[2]หน้าผ้า!AA305</f>
        <v>32.178792857142859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 t="e">
        <f>[2]หน้าผ้า!AQ305</f>
        <v>#REF!</v>
      </c>
      <c r="AB296" s="8">
        <f>[2]หน้าผ้า!AR305</f>
        <v>0</v>
      </c>
      <c r="AC296" s="8" t="e">
        <f>[2]หน้าผ้า!AS305</f>
        <v>#REF!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 t="str">
        <f>[2]หน้าผ้า!DL305</f>
        <v>P1</v>
      </c>
      <c r="AI296" s="1">
        <f>[2]หน้าผ้า!DM305</f>
        <v>2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-9</v>
      </c>
      <c r="AM296" s="3">
        <f>[2]หน้าผ้า!DS305</f>
        <v>-2</v>
      </c>
      <c r="AN296" s="3">
        <f>[2]หน้าผ้า!DT305</f>
        <v>0</v>
      </c>
      <c r="AO296" s="3">
        <f>[2]หน้าผ้า!DU305</f>
        <v>-1</v>
      </c>
      <c r="AP296" s="3">
        <f>[2]หน้าผ้า!DP305</f>
        <v>-5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งานพิมพ์</v>
      </c>
      <c r="AX296" s="2" t="str">
        <f>[2]หน้าผ้า!ED305</f>
        <v>รอART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 t="str">
        <f>[2]หน้าผ้า!CA305</f>
        <v>ห้ามลบ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 t="str">
        <f>[2]หน้าผ้า!X306</f>
        <v>ประมาณการ</v>
      </c>
      <c r="U297" s="11">
        <f>[2]หน้าผ้า!AA306</f>
        <v>2807500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 t="str">
        <f>[2]หน้าผ้า!DL306</f>
        <v>P3</v>
      </c>
      <c r="AI297" s="1">
        <f>[2]หน้าผ้า!DM306</f>
        <v>1</v>
      </c>
      <c r="AJ297" s="3" t="str">
        <f>[2]หน้าผ้า!DN306</f>
        <v>ประมาณการ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 t="e">
        <f>[2]หน้าผ้า!DU306</f>
        <v>#VALUE!</v>
      </c>
      <c r="AP297" s="3" t="e">
        <f>[2]หน้าผ้า!DP306</f>
        <v>#VALUE!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 t="str">
        <f>[2]หน้าผ้า!EC306</f>
        <v>ตัด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 t="str">
        <f>[2]หน้าผ้า!X307</f>
        <v>รอแจ้ง</v>
      </c>
      <c r="U298" s="11">
        <f>[2]หน้าผ้า!AA307</f>
        <v>2696125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2634488.42582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 t="str">
        <f>[2]หน้าผ้า!DL307</f>
        <v>P2</v>
      </c>
      <c r="AI298" s="1">
        <f>[2]หน้าผ้า!DM307</f>
        <v>3</v>
      </c>
      <c r="AJ298" s="3" t="str">
        <f>[2]หน้าผ้า!DN307</f>
        <v>รอแจ้ง</v>
      </c>
      <c r="AK298" s="3" t="e">
        <f>[2]หน้าผ้า!DQ307</f>
        <v>#VALUE!</v>
      </c>
      <c r="AL298" s="3" t="e">
        <f>[2]หน้าผ้า!DR307</f>
        <v>#VALUE!</v>
      </c>
      <c r="AM298" s="3" t="e">
        <f>[2]หน้าผ้า!DS307</f>
        <v>#VALUE!</v>
      </c>
      <c r="AN298" s="3">
        <f>[2]หน้าผ้า!DT307</f>
        <v>0</v>
      </c>
      <c r="AO298" s="3" t="e">
        <f>[2]หน้าผ้า!DU307</f>
        <v>#VALUE!</v>
      </c>
      <c r="AP298" s="3" t="e">
        <f>[2]หน้าผ้า!DP307</f>
        <v>#VALUE!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งานเคลือบ+พิมพ์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 t="str">
        <f>[2]หน้าผ้า!X308</f>
        <v>รอส่ง</v>
      </c>
      <c r="U299" s="11">
        <f>[2]หน้าผ้า!AA308</f>
        <v>17000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 t="str">
        <f>[2]หน้าผ้า!DL308</f>
        <v>P6</v>
      </c>
      <c r="AI299" s="1">
        <f>[2]หน้าผ้า!DM308</f>
        <v>4</v>
      </c>
      <c r="AJ299" s="3" t="str">
        <f>[2]หน้าผ้า!DN308</f>
        <v>รอส่ง</v>
      </c>
      <c r="AK299" s="3" t="e">
        <f>[2]หน้าผ้า!DQ308</f>
        <v>#VALUE!</v>
      </c>
      <c r="AL299" s="3" t="e">
        <f>[2]หน้าผ้า!DR308</f>
        <v>#VALUE!</v>
      </c>
      <c r="AM299" s="3" t="e">
        <f>[2]หน้าผ้า!DS308</f>
        <v>#VALUE!</v>
      </c>
      <c r="AN299" s="3" t="e">
        <f>[2]หน้าผ้า!DT308</f>
        <v>#VALUE!</v>
      </c>
      <c r="AO299" s="3" t="e">
        <f>[2]หน้าผ้า!DU308</f>
        <v>#VALUE!</v>
      </c>
      <c r="AP299" s="3" t="e">
        <f>[2]หน้าผ้า!DP308</f>
        <v>#VALUE!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งานเคลือบ+พิมพ์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 t="str">
        <f>[2]หน้าผ้า!X309</f>
        <v>มีกำหนดส่ง</v>
      </c>
      <c r="U300" s="11">
        <f>[2]หน้าผ้า!AA309</f>
        <v>-1015594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 t="e">
        <f>[2]หน้าผ้า!AS309</f>
        <v>#REF!</v>
      </c>
      <c r="AD300" s="8" t="e">
        <f>[2]หน้าผ้า!AT309</f>
        <v>#REF!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 t="str">
        <f>[2]หน้าผ้า!DL309</f>
        <v>P11</v>
      </c>
      <c r="AI300" s="1">
        <f>[2]หน้าผ้า!DM309</f>
        <v>2</v>
      </c>
      <c r="AJ300" s="3" t="str">
        <f>[2]หน้าผ้า!DN309</f>
        <v>มีกำหนดส่ง</v>
      </c>
      <c r="AK300" s="3" t="e">
        <f>[2]หน้าผ้า!DQ309</f>
        <v>#VALUE!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 t="e">
        <f>[2]หน้าผ้า!DU309</f>
        <v>#VALUE!</v>
      </c>
      <c r="AP300" s="3" t="e">
        <f>[2]หน้าผ้า!DP309</f>
        <v>#VALUE!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งานเคลือบ+ตัด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 t="str">
        <f>[2]หน้าผ้า!E310</f>
        <v>ผู้สั่งผลิต..................................................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 t="str">
        <f>[2]หน้าผ้า!I310</f>
        <v xml:space="preserve"> </v>
      </c>
      <c r="H301" s="9">
        <f>[2]หน้าผ้า!J310</f>
        <v>0</v>
      </c>
      <c r="I301" s="9">
        <f>[2]หน้าผ้า!L310</f>
        <v>0</v>
      </c>
      <c r="J301" s="9" t="str">
        <f>[2]หน้าผ้า!M310</f>
        <v xml:space="preserve"> 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 t="str">
        <f>[2]หน้าผ้า!DL310</f>
        <v>P9</v>
      </c>
      <c r="AI301" s="1">
        <f>[2]หน้าผ้า!DM310</f>
        <v>3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-10</v>
      </c>
      <c r="AM301" s="3">
        <f>[2]หน้าผ้า!DS310</f>
        <v>-3</v>
      </c>
      <c r="AN301" s="3">
        <f>[2]หน้าผ้า!DT310</f>
        <v>-2</v>
      </c>
      <c r="AO301" s="3">
        <f>[2]หน้าผ้า!DU310</f>
        <v>-1</v>
      </c>
      <c r="AP301" s="3">
        <f>[2]หน้าผ้า!DP310</f>
        <v>-5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งานพิมพ์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 t="str">
        <f>[2]หน้าผ้า!E311</f>
        <v>เจ้าหน้าที่วางแผนการผลิต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 t="str">
        <f>[2]หน้าผ้า!M311</f>
        <v>ผู้อนุมัติ..................................................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 t="str">
        <f>[2]หน้าผ้า!AT311</f>
        <v xml:space="preserve"> 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 t="str">
        <f>[2]หน้าผ้า!DL311</f>
        <v>P4</v>
      </c>
      <c r="AI302" s="1">
        <f>[2]หน้าผ้า!DM311</f>
        <v>3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-10</v>
      </c>
      <c r="AM302" s="3">
        <f>[2]หน้าผ้า!DS311</f>
        <v>-3</v>
      </c>
      <c r="AN302" s="3">
        <f>[2]หน้าผ้า!DT311</f>
        <v>0</v>
      </c>
      <c r="AO302" s="3">
        <f>[2]หน้าผ้า!DU311</f>
        <v>-2</v>
      </c>
      <c r="AP302" s="3">
        <f>[2]หน้าผ้า!DP311</f>
        <v>-5</v>
      </c>
      <c r="AQ302" s="3">
        <f>[2]หน้าผ้า!DW311</f>
        <v>-1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งานพิมพ์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 t="str">
        <f>[2]หน้าผ้า!E312</f>
        <v xml:space="preserve">        /         /        .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 t="str">
        <f>[2]หน้าผ้า!M312</f>
        <v>ผู้จัดการฝ่ายผลิต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 t="str">
        <f>[2]หน้าผ้า!V312</f>
        <v xml:space="preserve"> 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 t="str">
        <f>[2]หน้าผ้า!DL312</f>
        <v>P7</v>
      </c>
      <c r="AI303" s="1">
        <f>[2]หน้าผ้า!DM312</f>
        <v>2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-9</v>
      </c>
      <c r="AM303" s="3">
        <f>[2]หน้าผ้า!DS312</f>
        <v>-2</v>
      </c>
      <c r="AN303" s="3">
        <f>[2]หน้าผ้า!DT312</f>
        <v>-1</v>
      </c>
      <c r="AO303" s="3">
        <f>[2]หน้าผ้า!DU312</f>
        <v>-1</v>
      </c>
      <c r="AP303" s="3">
        <f>[2]หน้าผ้า!DP312</f>
        <v>-5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งานพิมพ์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 t="str">
        <f>[2]หน้าผ้า!M313</f>
        <v xml:space="preserve">        /         /        .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 t="str">
        <f>[2]หน้าผ้า!DL313</f>
        <v>P8</v>
      </c>
      <c r="AI304" s="1">
        <f>[2]หน้าผ้า!DM313</f>
        <v>4</v>
      </c>
      <c r="AJ304" s="3">
        <f>[2]หน้าผ้า!DN313</f>
        <v>0</v>
      </c>
      <c r="AK304" s="3">
        <f>[2]หน้าผ้า!DQ313</f>
        <v>-4</v>
      </c>
      <c r="AL304" s="3">
        <f>[2]หน้าผ้า!DR313</f>
        <v>-10</v>
      </c>
      <c r="AM304" s="3">
        <f>[2]หน้าผ้า!DS313</f>
        <v>-3</v>
      </c>
      <c r="AN304" s="3">
        <f>[2]หน้าผ้า!DT313</f>
        <v>-2</v>
      </c>
      <c r="AO304" s="3">
        <f>[2]หน้าผ้า!DU313</f>
        <v>-2</v>
      </c>
      <c r="AP304" s="3">
        <f>[2]หน้าผ้า!DP313</f>
        <v>-5</v>
      </c>
      <c r="AQ304" s="3">
        <f>[2]หน้าผ้า!DW313</f>
        <v>-1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งานเคลือบ+พิมพ์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 t="str">
        <f>[2]หน้าผ้า!F314</f>
        <v xml:space="preserve"> </v>
      </c>
      <c r="E305" s="9" t="str">
        <f>[2]หน้าผ้า!G314</f>
        <v xml:space="preserve"> 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 t="str">
        <f>[2]หน้าผ้า!DL314</f>
        <v>P13</v>
      </c>
      <c r="AI305" s="1">
        <f>[2]หน้าผ้า!DM314</f>
        <v>2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-2</v>
      </c>
      <c r="AP305" s="3">
        <f>[2]หน้าผ้า!DP314</f>
        <v>-5</v>
      </c>
      <c r="AQ305" s="3">
        <f>[2]หน้าผ้า!DW314</f>
        <v>-1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ตัด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 t="str">
        <f>[2]หน้าผ้า!V315</f>
        <v xml:space="preserve"> 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 t="str">
        <f>[2]หน้าผ้า!DL315</f>
        <v>P10</v>
      </c>
      <c r="AI306" s="1">
        <f>[2]หน้าผ้า!DM315</f>
        <v>3</v>
      </c>
      <c r="AJ306" s="3">
        <f>[2]หน้าผ้า!DN315</f>
        <v>0</v>
      </c>
      <c r="AK306" s="3">
        <f>[2]หน้าผ้า!DQ315</f>
        <v>-3</v>
      </c>
      <c r="AL306" s="3">
        <f>[2]หน้าผ้า!DR315</f>
        <v>-9</v>
      </c>
      <c r="AM306" s="3">
        <f>[2]หน้าผ้า!DS315</f>
        <v>-2</v>
      </c>
      <c r="AN306" s="3">
        <f>[2]หน้าผ้า!DT315</f>
        <v>0</v>
      </c>
      <c r="AO306" s="3">
        <f>[2]หน้าผ้า!DU315</f>
        <v>-1</v>
      </c>
      <c r="AP306" s="3">
        <f>[2]หน้าผ้า!DP315</f>
        <v>-5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งานเคลือบ+พิมพ์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 t="str">
        <f>[2]หน้าผ้า!AA316</f>
        <v xml:space="preserve"> </v>
      </c>
      <c r="V307" s="10" t="str">
        <f>[2]หน้าผ้า!AJ316</f>
        <v>.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-5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 t="str">
        <f>[2]หน้าผ้า!DL317</f>
        <v>P5.2</v>
      </c>
      <c r="AI308" s="1">
        <f>[2]หน้าผ้า!DM317</f>
        <v>4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-11</v>
      </c>
      <c r="AM308" s="3">
        <f>[2]หน้าผ้า!DS317</f>
        <v>-4</v>
      </c>
      <c r="AN308" s="3">
        <f>[2]หน้าผ้า!DT317</f>
        <v>-3</v>
      </c>
      <c r="AO308" s="3">
        <f>[2]หน้าผ้า!DU317</f>
        <v>-3</v>
      </c>
      <c r="AP308" s="3">
        <f>[2]หน้าผ้า!DP317</f>
        <v>-15</v>
      </c>
      <c r="AQ308" s="3">
        <f>[2]หน้าผ้า!DW317</f>
        <v>-2</v>
      </c>
      <c r="AR308" s="3">
        <f>[2]หน้าผ้า!DX317</f>
        <v>-1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 t="str">
        <f>[2]หน้าผ้า!DL318</f>
        <v>P5.3</v>
      </c>
      <c r="AI309" s="1">
        <f>[2]หน้าผ้า!DM318</f>
        <v>6</v>
      </c>
      <c r="AJ309" s="3">
        <f>[2]หน้าผ้า!DN318</f>
        <v>0</v>
      </c>
      <c r="AK309" s="3">
        <f>[2]หน้าผ้า!DQ318</f>
        <v>-6</v>
      </c>
      <c r="AL309" s="3">
        <f>[2]หน้าผ้า!DR318</f>
        <v>-12</v>
      </c>
      <c r="AM309" s="3">
        <f>[2]หน้าผ้า!DS318</f>
        <v>-5</v>
      </c>
      <c r="AN309" s="3">
        <f>[2]หน้าผ้า!DT318</f>
        <v>-4</v>
      </c>
      <c r="AO309" s="3">
        <f>[2]หน้าผ้า!DU318</f>
        <v>-3</v>
      </c>
      <c r="AP309" s="3">
        <f>[2]หน้าผ้า!DP318</f>
        <v>-15</v>
      </c>
      <c r="AQ309" s="3">
        <f>[2]หน้าผ้า!DW318</f>
        <v>-2</v>
      </c>
      <c r="AR309" s="3">
        <f>[2]หน้าผ้า!DX318</f>
        <v>-1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 t="str">
        <f>[2]หน้าผ้า!H335</f>
        <v xml:space="preserve"> 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7" sqref="F17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172</v>
      </c>
      <c r="B7" s="59">
        <v>205000</v>
      </c>
      <c r="C7" s="59">
        <v>73500</v>
      </c>
      <c r="D7" s="59">
        <v>90000</v>
      </c>
      <c r="E7" s="59">
        <v>75996.800000000003</v>
      </c>
      <c r="F7" s="59">
        <v>48964.55</v>
      </c>
      <c r="G7" s="59">
        <v>27032.250000000004</v>
      </c>
      <c r="H7" s="59">
        <f>+J7-I7</f>
        <v>27032.250000000004</v>
      </c>
      <c r="J7" s="59">
        <f>G7</f>
        <v>27032.250000000004</v>
      </c>
    </row>
    <row r="8" spans="1:13" ht="20.25" customHeight="1" x14ac:dyDescent="0.2">
      <c r="A8" t="s">
        <v>112</v>
      </c>
      <c r="B8" s="59">
        <v>10080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168</v>
      </c>
      <c r="B9" s="59">
        <v>90000</v>
      </c>
      <c r="C9" s="59">
        <v>41755.350000000006</v>
      </c>
      <c r="D9" s="59">
        <v>39767</v>
      </c>
      <c r="E9" s="59">
        <v>36103.91433</v>
      </c>
      <c r="F9" s="59">
        <v>14424</v>
      </c>
      <c r="G9" s="59">
        <v>21679.914330000003</v>
      </c>
      <c r="H9" s="59">
        <f t="shared" si="0"/>
        <v>21679.914330000003</v>
      </c>
      <c r="J9" s="59">
        <f t="shared" si="1"/>
        <v>21679.914330000003</v>
      </c>
    </row>
    <row r="10" spans="1:13" ht="20.25" customHeight="1" x14ac:dyDescent="0.2">
      <c r="A10" t="s">
        <v>81</v>
      </c>
      <c r="B10" s="59">
        <v>16200</v>
      </c>
      <c r="C10" s="59">
        <v>5250</v>
      </c>
      <c r="D10" s="59">
        <v>6360</v>
      </c>
      <c r="E10" s="59">
        <v>4679.9500000000007</v>
      </c>
      <c r="F10" s="59">
        <v>4679.9500000000007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296486</v>
      </c>
      <c r="C11" s="59">
        <v>189363.3</v>
      </c>
      <c r="D11" s="59">
        <v>192567</v>
      </c>
      <c r="E11" s="59">
        <v>191843.94702000002</v>
      </c>
      <c r="F11" s="59">
        <v>61033.547019999998</v>
      </c>
      <c r="G11" s="59">
        <v>130810.40000000001</v>
      </c>
      <c r="H11" s="59">
        <f t="shared" si="0"/>
        <v>130810.40000000001</v>
      </c>
      <c r="J11" s="59">
        <f t="shared" si="1"/>
        <v>130810.40000000001</v>
      </c>
    </row>
    <row r="12" spans="1:13" ht="20.25" customHeight="1" x14ac:dyDescent="0.2">
      <c r="A12" t="s">
        <v>120</v>
      </c>
      <c r="B12" s="59">
        <v>38000</v>
      </c>
      <c r="C12" s="59">
        <v>26250</v>
      </c>
      <c r="D12" s="59">
        <v>30000</v>
      </c>
      <c r="E12" s="59">
        <v>26892.250000000004</v>
      </c>
      <c r="F12" s="59">
        <v>26892.250000000004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213</v>
      </c>
      <c r="B13" s="59">
        <v>10000</v>
      </c>
      <c r="C13" s="59">
        <v>0</v>
      </c>
      <c r="D13" s="59">
        <v>10000</v>
      </c>
      <c r="E13" s="59">
        <v>11595.1</v>
      </c>
      <c r="F13" s="59">
        <v>11595.1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83</v>
      </c>
      <c r="B14" s="59">
        <v>60000</v>
      </c>
      <c r="C14" s="59">
        <v>63000</v>
      </c>
      <c r="D14" s="59">
        <v>60000</v>
      </c>
      <c r="E14" s="59">
        <v>59512.200000000004</v>
      </c>
      <c r="F14" s="59">
        <v>59512.200000000004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17000</v>
      </c>
      <c r="C15" s="59">
        <v>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197</v>
      </c>
      <c r="B16" s="59">
        <v>10000</v>
      </c>
      <c r="C16" s="59">
        <v>0</v>
      </c>
      <c r="D16" s="59">
        <v>10000</v>
      </c>
      <c r="E16" s="59">
        <v>12433.3</v>
      </c>
      <c r="F16" s="59">
        <v>12433.3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88</v>
      </c>
      <c r="B17" s="59">
        <v>55000</v>
      </c>
      <c r="C17" s="59">
        <v>31526.25</v>
      </c>
      <c r="D17" s="59">
        <v>35900</v>
      </c>
      <c r="E17" s="59">
        <v>38606.950662499999</v>
      </c>
      <c r="F17" s="59">
        <v>13281.635</v>
      </c>
      <c r="G17" s="59">
        <v>25325.315662500001</v>
      </c>
      <c r="H17" s="59">
        <f t="shared" si="0"/>
        <v>25325.315662500001</v>
      </c>
      <c r="J17" s="59">
        <f t="shared" si="1"/>
        <v>25325.315662500001</v>
      </c>
    </row>
    <row r="18" spans="1:13" ht="20.25" customHeight="1" x14ac:dyDescent="0.2">
      <c r="A18" t="s">
        <v>127</v>
      </c>
      <c r="B18" s="59">
        <v>55000</v>
      </c>
      <c r="C18" s="59">
        <v>50711.85</v>
      </c>
      <c r="D18" s="59">
        <v>53297</v>
      </c>
      <c r="E18" s="59">
        <v>64125.722649999996</v>
      </c>
      <c r="F18" s="59">
        <v>44531</v>
      </c>
      <c r="G18" s="59">
        <v>19594.72265</v>
      </c>
      <c r="H18" s="59">
        <f t="shared" si="0"/>
        <v>19594.72265</v>
      </c>
      <c r="J18" s="59">
        <f t="shared" si="1"/>
        <v>19594.72265</v>
      </c>
    </row>
    <row r="19" spans="1:13" ht="20.25" customHeight="1" x14ac:dyDescent="0.2">
      <c r="A19" t="s">
        <v>96</v>
      </c>
      <c r="B19" s="59">
        <v>862766</v>
      </c>
      <c r="C19" s="59">
        <v>481356.75</v>
      </c>
      <c r="D19" s="59">
        <v>527891</v>
      </c>
      <c r="E19" s="59">
        <v>521790.1346625</v>
      </c>
      <c r="F19" s="59">
        <v>297347.53202000004</v>
      </c>
      <c r="G19" s="59">
        <v>224442.60264250005</v>
      </c>
      <c r="H19" s="59">
        <v>0</v>
      </c>
      <c r="I19" s="59">
        <v>54000</v>
      </c>
      <c r="J19" s="59">
        <f t="shared" si="1"/>
        <v>224442.60264250005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836232.73730500008</v>
      </c>
    </row>
    <row r="29" spans="1:13" ht="20.25" customHeight="1" x14ac:dyDescent="0.2">
      <c r="C29"/>
      <c r="H29" s="59">
        <f>SUM(H7:H28)</f>
        <v>224442.60264250005</v>
      </c>
      <c r="I29" s="59">
        <f t="shared" ref="I29:J29" si="2">SUM(I7:I28)</f>
        <v>54000</v>
      </c>
      <c r="J29" s="59">
        <f t="shared" si="2"/>
        <v>448885.20528500009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19077621.224612504</v>
      </c>
      <c r="K32" s="58">
        <f>+J32/1000</f>
        <v>19077.621224612503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314442.60264250007</v>
      </c>
      <c r="J35" s="59"/>
      <c r="K35" s="59">
        <f>+K32+K33</f>
        <v>27627.621224612503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20962.840176166672</v>
      </c>
    </row>
    <row r="38" spans="1:14" ht="20.25" customHeight="1" x14ac:dyDescent="0.2">
      <c r="C38"/>
      <c r="N38" s="59">
        <f>+H35+N36</f>
        <v>1019664.6026425001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27" sqref="C27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379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234</v>
      </c>
      <c r="B8" s="59">
        <v>5000</v>
      </c>
      <c r="C8" s="59">
        <v>0</v>
      </c>
      <c r="D8" s="59">
        <v>440</v>
      </c>
      <c r="E8" s="59">
        <v>0</v>
      </c>
      <c r="F8" s="59">
        <v>0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560</v>
      </c>
      <c r="B9" s="59">
        <v>10100</v>
      </c>
      <c r="C9" s="59">
        <v>10605</v>
      </c>
      <c r="D9" s="59">
        <v>10100</v>
      </c>
      <c r="E9" s="59">
        <v>7760.3350000000009</v>
      </c>
      <c r="F9" s="59">
        <v>7760.3350000000009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417</v>
      </c>
      <c r="B10" s="59">
        <v>10000</v>
      </c>
      <c r="C10" s="59">
        <v>10500</v>
      </c>
      <c r="D10" s="59">
        <v>10000</v>
      </c>
      <c r="E10" s="59">
        <v>8801.1</v>
      </c>
      <c r="F10" s="59">
        <v>8801.1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172</v>
      </c>
      <c r="B11" s="59">
        <v>230000</v>
      </c>
      <c r="C11" s="59">
        <v>99750</v>
      </c>
      <c r="D11" s="59">
        <v>115000</v>
      </c>
      <c r="E11" s="59">
        <v>99396.55</v>
      </c>
      <c r="F11" s="59">
        <v>48964.55</v>
      </c>
      <c r="G11" s="59">
        <v>50432.000000000015</v>
      </c>
      <c r="I11" s="59">
        <f t="shared" si="0"/>
        <v>50432.000000000015</v>
      </c>
      <c r="K11" s="59">
        <f t="shared" si="1"/>
        <v>50432.000000000015</v>
      </c>
    </row>
    <row r="12" spans="1:11" ht="16.5" customHeight="1" x14ac:dyDescent="0.2">
      <c r="A12" t="s">
        <v>112</v>
      </c>
      <c r="B12" s="59">
        <v>10080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168</v>
      </c>
      <c r="B13" s="59">
        <v>70000</v>
      </c>
      <c r="C13" s="59">
        <v>21000</v>
      </c>
      <c r="D13" s="59">
        <v>20000</v>
      </c>
      <c r="E13" s="59">
        <v>17602.2</v>
      </c>
      <c r="F13" s="59">
        <v>14424</v>
      </c>
      <c r="G13" s="59">
        <v>3178.2000000000007</v>
      </c>
      <c r="I13" s="59">
        <f t="shared" si="0"/>
        <v>3178.2000000000007</v>
      </c>
      <c r="K13" s="59">
        <f t="shared" si="1"/>
        <v>3178.2000000000007</v>
      </c>
    </row>
    <row r="14" spans="1:11" ht="16.5" customHeight="1" x14ac:dyDescent="0.2">
      <c r="A14" t="s">
        <v>81</v>
      </c>
      <c r="B14" s="59">
        <v>19200</v>
      </c>
      <c r="C14" s="59">
        <v>8400</v>
      </c>
      <c r="D14" s="59">
        <v>9360</v>
      </c>
      <c r="E14" s="59">
        <v>7487.92</v>
      </c>
      <c r="F14" s="59">
        <v>7487.92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80</v>
      </c>
      <c r="B15" s="59">
        <v>156486</v>
      </c>
      <c r="C15" s="59">
        <v>42363.3</v>
      </c>
      <c r="D15" s="59">
        <v>52567</v>
      </c>
      <c r="E15" s="59">
        <v>43482.547019999998</v>
      </c>
      <c r="F15" s="59">
        <v>43482.547019999998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271</v>
      </c>
      <c r="B16" s="59">
        <v>2500</v>
      </c>
      <c r="C16" s="59">
        <v>2625</v>
      </c>
      <c r="D16" s="59">
        <v>2500</v>
      </c>
      <c r="E16" s="59">
        <v>2828.9250000000002</v>
      </c>
      <c r="F16" s="59">
        <v>2828.9250000000002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120</v>
      </c>
      <c r="B17" s="59">
        <v>43000</v>
      </c>
      <c r="C17" s="59">
        <v>31500</v>
      </c>
      <c r="D17" s="59">
        <v>35000</v>
      </c>
      <c r="E17" s="59">
        <v>32270.700000000004</v>
      </c>
      <c r="F17" s="59">
        <v>32270.700000000004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577</v>
      </c>
      <c r="B18" s="59">
        <v>2500</v>
      </c>
      <c r="C18" s="59">
        <v>2625</v>
      </c>
      <c r="D18" s="59">
        <v>2500</v>
      </c>
      <c r="E18" s="59">
        <v>2339.9750000000004</v>
      </c>
      <c r="F18" s="59">
        <v>2339.9750000000004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213</v>
      </c>
      <c r="B19" s="59">
        <v>10000</v>
      </c>
      <c r="C19" s="59">
        <v>0</v>
      </c>
      <c r="D19" s="59">
        <v>10000</v>
      </c>
      <c r="E19" s="59">
        <v>11595.1</v>
      </c>
      <c r="F19" s="59">
        <v>11595.1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84</v>
      </c>
      <c r="B20" s="59">
        <v>17000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  <c r="I20" s="59">
        <f t="shared" si="0"/>
        <v>0</v>
      </c>
      <c r="K20" s="59">
        <f t="shared" si="1"/>
        <v>0</v>
      </c>
    </row>
    <row r="21" spans="1:11" ht="16.5" customHeight="1" x14ac:dyDescent="0.2">
      <c r="A21" t="s">
        <v>88</v>
      </c>
      <c r="B21" s="59">
        <v>55000</v>
      </c>
      <c r="C21" s="59">
        <v>31526.25</v>
      </c>
      <c r="D21" s="59">
        <v>35900</v>
      </c>
      <c r="E21" s="59">
        <v>38606.950662499999</v>
      </c>
      <c r="F21" s="59">
        <v>13281.635</v>
      </c>
      <c r="G21" s="59">
        <v>25325.315662500001</v>
      </c>
      <c r="I21" s="59">
        <f t="shared" si="0"/>
        <v>25325.315662500001</v>
      </c>
      <c r="K21" s="59">
        <f t="shared" si="1"/>
        <v>25325.315662500001</v>
      </c>
    </row>
    <row r="22" spans="1:11" ht="16.5" customHeight="1" x14ac:dyDescent="0.2">
      <c r="A22" t="s">
        <v>127</v>
      </c>
      <c r="B22" s="59">
        <v>50000</v>
      </c>
      <c r="C22" s="59">
        <v>50711.85</v>
      </c>
      <c r="D22" s="59">
        <v>48297</v>
      </c>
      <c r="E22" s="59">
        <v>57350.272649999999</v>
      </c>
      <c r="F22" s="59">
        <v>44531</v>
      </c>
      <c r="G22" s="59">
        <v>12819.272649999999</v>
      </c>
      <c r="I22" s="59">
        <f t="shared" si="0"/>
        <v>12819.272649999999</v>
      </c>
      <c r="K22" s="59">
        <f t="shared" si="1"/>
        <v>12819.272649999999</v>
      </c>
    </row>
    <row r="23" spans="1:11" ht="16.5" customHeight="1" x14ac:dyDescent="0.2">
      <c r="A23" t="s">
        <v>96</v>
      </c>
      <c r="B23" s="59">
        <v>695866</v>
      </c>
      <c r="C23" s="59">
        <v>311606.39999999997</v>
      </c>
      <c r="D23" s="59">
        <v>351664</v>
      </c>
      <c r="E23" s="59">
        <v>329522.57533250004</v>
      </c>
      <c r="F23" s="59">
        <v>237767.78702000002</v>
      </c>
      <c r="G23" s="59">
        <v>91754.788312500008</v>
      </c>
      <c r="I23" s="59">
        <f t="shared" si="0"/>
        <v>91754.788312500008</v>
      </c>
      <c r="K23" s="59">
        <f t="shared" si="1"/>
        <v>91754.788312500008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183509.57662500002</v>
      </c>
      <c r="J26" s="59">
        <f t="shared" ref="J26:K26" si="2">SUM(J7:J25)</f>
        <v>54000</v>
      </c>
      <c r="K26" s="59">
        <f t="shared" si="2"/>
        <v>183509.57662500002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2500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C12" sqref="C12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168</v>
      </c>
      <c r="B5" t="s">
        <v>237</v>
      </c>
      <c r="C5" s="59">
        <v>20000</v>
      </c>
      <c r="D5" s="59">
        <v>21000</v>
      </c>
      <c r="E5" s="59">
        <v>20000</v>
      </c>
      <c r="F5" s="59">
        <v>14424</v>
      </c>
      <c r="G5" s="59">
        <v>3178.2000000000007</v>
      </c>
      <c r="H5" s="59">
        <f>G5</f>
        <v>3178.2000000000007</v>
      </c>
    </row>
    <row r="6" spans="1:11" ht="20.25" customHeight="1" x14ac:dyDescent="0.2">
      <c r="A6" s="61" t="s">
        <v>228</v>
      </c>
      <c r="B6" s="61"/>
      <c r="C6" s="62">
        <v>20000</v>
      </c>
      <c r="D6" s="62">
        <v>21000</v>
      </c>
      <c r="E6" s="62">
        <v>20000</v>
      </c>
      <c r="F6" s="62">
        <v>14424</v>
      </c>
      <c r="G6" s="62">
        <v>3178.2000000000007</v>
      </c>
      <c r="H6" s="59">
        <f t="shared" ref="H6:H65" si="0">G6</f>
        <v>3178.2000000000007</v>
      </c>
    </row>
    <row r="7" spans="1:11" ht="20.25" customHeight="1" x14ac:dyDescent="0.2">
      <c r="A7" t="s">
        <v>80</v>
      </c>
      <c r="B7" t="s">
        <v>259</v>
      </c>
      <c r="C7" s="59">
        <v>8000</v>
      </c>
      <c r="D7" s="59">
        <v>1413.3</v>
      </c>
      <c r="E7" s="59">
        <v>2506</v>
      </c>
      <c r="F7" s="59">
        <v>1335.05702</v>
      </c>
      <c r="G7" s="59">
        <v>0</v>
      </c>
      <c r="H7" s="59">
        <f t="shared" si="0"/>
        <v>0</v>
      </c>
    </row>
    <row r="8" spans="1:11" ht="20.25" customHeight="1" x14ac:dyDescent="0.2">
      <c r="B8" t="s">
        <v>270</v>
      </c>
      <c r="C8" s="59">
        <v>20000</v>
      </c>
      <c r="D8" s="59">
        <v>21000</v>
      </c>
      <c r="E8" s="59">
        <v>20000</v>
      </c>
      <c r="F8" s="59">
        <v>22072.6</v>
      </c>
      <c r="G8" s="59">
        <v>0</v>
      </c>
      <c r="H8" s="59">
        <f t="shared" si="0"/>
        <v>0</v>
      </c>
    </row>
    <row r="9" spans="1:11" ht="20.25" customHeight="1" x14ac:dyDescent="0.2">
      <c r="A9" s="61" t="s">
        <v>153</v>
      </c>
      <c r="B9" s="61"/>
      <c r="C9" s="62">
        <v>28000</v>
      </c>
      <c r="D9" s="62">
        <v>22413.3</v>
      </c>
      <c r="E9" s="62">
        <v>22506</v>
      </c>
      <c r="F9" s="62">
        <v>23407.657019999999</v>
      </c>
      <c r="G9" s="62">
        <v>0</v>
      </c>
      <c r="H9" s="59">
        <f t="shared" si="0"/>
        <v>0</v>
      </c>
    </row>
    <row r="10" spans="1:11" ht="20.25" customHeight="1" x14ac:dyDescent="0.2">
      <c r="A10" t="s">
        <v>271</v>
      </c>
      <c r="B10" t="s">
        <v>270</v>
      </c>
      <c r="C10" s="59">
        <v>2500</v>
      </c>
      <c r="D10" s="59">
        <v>2625</v>
      </c>
      <c r="E10" s="59">
        <v>2500</v>
      </c>
      <c r="F10" s="59">
        <v>2828.9250000000002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593</v>
      </c>
      <c r="B11" s="61"/>
      <c r="C11" s="62">
        <v>2500</v>
      </c>
      <c r="D11" s="62">
        <v>2625</v>
      </c>
      <c r="E11" s="62">
        <v>2500</v>
      </c>
      <c r="F11" s="62">
        <v>2828.9250000000002</v>
      </c>
      <c r="G11" s="62">
        <v>0</v>
      </c>
      <c r="H11" s="59">
        <f t="shared" si="0"/>
        <v>0</v>
      </c>
    </row>
    <row r="12" spans="1:11" ht="20.25" customHeight="1" x14ac:dyDescent="0.2">
      <c r="A12" t="s">
        <v>120</v>
      </c>
      <c r="B12" t="s">
        <v>107</v>
      </c>
      <c r="C12" s="59">
        <v>3000</v>
      </c>
      <c r="D12" s="59">
        <v>0</v>
      </c>
      <c r="E12" s="59">
        <v>0</v>
      </c>
      <c r="F12" s="59">
        <v>0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186</v>
      </c>
      <c r="B13" s="61"/>
      <c r="C13" s="62">
        <v>3000</v>
      </c>
      <c r="D13" s="62">
        <v>0</v>
      </c>
      <c r="E13" s="62">
        <v>0</v>
      </c>
      <c r="F13" s="62">
        <v>0</v>
      </c>
      <c r="G13" s="62">
        <v>0</v>
      </c>
      <c r="H13" s="59">
        <f t="shared" si="0"/>
        <v>0</v>
      </c>
    </row>
    <row r="14" spans="1:11" ht="20.25" customHeight="1" x14ac:dyDescent="0.2">
      <c r="A14" t="s">
        <v>96</v>
      </c>
      <c r="C14" s="59">
        <v>53500</v>
      </c>
      <c r="D14" s="59">
        <v>46038.3</v>
      </c>
      <c r="E14" s="59">
        <v>45006</v>
      </c>
      <c r="F14" s="59">
        <v>40660.582020000002</v>
      </c>
      <c r="G14" s="59">
        <v>3178.2000000000007</v>
      </c>
      <c r="H14" s="59">
        <f t="shared" si="0"/>
        <v>3178.2000000000007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9534.6000000000022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3" sqref="C1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172</v>
      </c>
      <c r="B5" t="s">
        <v>73</v>
      </c>
      <c r="C5" s="59">
        <v>100000</v>
      </c>
      <c r="D5" s="59">
        <v>105000</v>
      </c>
      <c r="E5" s="59">
        <v>100000</v>
      </c>
      <c r="F5" s="59">
        <v>93599.000000000015</v>
      </c>
      <c r="G5" s="59">
        <v>0</v>
      </c>
      <c r="H5" s="59">
        <v>93599.000000000015</v>
      </c>
      <c r="I5" s="59"/>
    </row>
    <row r="6" spans="1:11" ht="20.25" customHeight="1" x14ac:dyDescent="0.2">
      <c r="A6" s="61" t="s">
        <v>227</v>
      </c>
      <c r="B6" s="61"/>
      <c r="C6" s="62">
        <v>100000</v>
      </c>
      <c r="D6" s="62">
        <v>105000</v>
      </c>
      <c r="E6" s="62">
        <v>100000</v>
      </c>
      <c r="F6" s="62">
        <v>93599.000000000015</v>
      </c>
      <c r="G6" s="62">
        <v>0</v>
      </c>
      <c r="H6" s="62">
        <v>93599.000000000015</v>
      </c>
    </row>
    <row r="7" spans="1:11" ht="20.25" customHeight="1" x14ac:dyDescent="0.2">
      <c r="A7" t="s">
        <v>168</v>
      </c>
      <c r="B7" t="s">
        <v>204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B8" t="s">
        <v>237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11904</v>
      </c>
      <c r="H8" s="59">
        <v>23300.400000000001</v>
      </c>
      <c r="J8" s="59"/>
      <c r="K8" s="59"/>
    </row>
    <row r="9" spans="1:11" ht="20.25" customHeight="1" x14ac:dyDescent="0.2">
      <c r="A9" s="61" t="s">
        <v>228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11904</v>
      </c>
      <c r="H9" s="62">
        <v>41802.114330000004</v>
      </c>
      <c r="I9" s="59"/>
    </row>
    <row r="10" spans="1:11" ht="20.25" customHeight="1" x14ac:dyDescent="0.2">
      <c r="A10" t="s">
        <v>80</v>
      </c>
      <c r="B10" t="s">
        <v>97</v>
      </c>
      <c r="C10" s="59">
        <v>20000</v>
      </c>
      <c r="D10" s="59">
        <v>21000</v>
      </c>
      <c r="E10" s="59">
        <v>20000</v>
      </c>
      <c r="F10" s="59">
        <v>21513.800000000003</v>
      </c>
      <c r="G10" s="59">
        <v>0</v>
      </c>
      <c r="H10" s="59">
        <v>21513.800000000003</v>
      </c>
    </row>
    <row r="11" spans="1:11" ht="20.25" customHeight="1" x14ac:dyDescent="0.2">
      <c r="B11" t="s">
        <v>139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0</v>
      </c>
      <c r="H11" s="59">
        <v>104775.00000000001</v>
      </c>
      <c r="I11" s="59"/>
    </row>
    <row r="12" spans="1:11" ht="20.25" customHeight="1" x14ac:dyDescent="0.2">
      <c r="B12" t="s">
        <v>79</v>
      </c>
      <c r="C12" s="59">
        <v>20000</v>
      </c>
      <c r="D12" s="59">
        <v>21000</v>
      </c>
      <c r="E12" s="59">
        <v>20000</v>
      </c>
      <c r="F12" s="59">
        <v>22072.6</v>
      </c>
      <c r="G12" s="59">
        <v>0</v>
      </c>
      <c r="H12" s="59">
        <v>22072.6</v>
      </c>
      <c r="I12" s="59"/>
    </row>
    <row r="13" spans="1:11" ht="20.25" customHeight="1" x14ac:dyDescent="0.2">
      <c r="A13" s="61" t="s">
        <v>153</v>
      </c>
      <c r="B13" s="61"/>
      <c r="C13" s="62">
        <v>140000</v>
      </c>
      <c r="D13" s="62">
        <v>147000</v>
      </c>
      <c r="E13" s="62">
        <v>140000</v>
      </c>
      <c r="F13" s="62">
        <v>148361.40000000002</v>
      </c>
      <c r="G13" s="62">
        <v>0</v>
      </c>
      <c r="H13" s="62">
        <v>148361.40000000002</v>
      </c>
    </row>
    <row r="14" spans="1:11" ht="20.25" customHeight="1" x14ac:dyDescent="0.2">
      <c r="A14" t="s">
        <v>120</v>
      </c>
      <c r="B14" t="s">
        <v>111</v>
      </c>
      <c r="C14" s="59">
        <v>100000</v>
      </c>
      <c r="D14" s="59">
        <v>105000</v>
      </c>
      <c r="E14" s="59">
        <v>100000</v>
      </c>
      <c r="F14" s="59">
        <v>107569.00000000001</v>
      </c>
      <c r="G14" s="59">
        <v>107569.00000000001</v>
      </c>
      <c r="H14" s="59">
        <v>0</v>
      </c>
      <c r="I14" s="59"/>
    </row>
    <row r="15" spans="1:11" ht="20.25" customHeight="1" x14ac:dyDescent="0.2">
      <c r="A15" s="61" t="s">
        <v>186</v>
      </c>
      <c r="B15" s="61"/>
      <c r="C15" s="62">
        <v>100000</v>
      </c>
      <c r="D15" s="62">
        <v>105000</v>
      </c>
      <c r="E15" s="62">
        <v>100000</v>
      </c>
      <c r="F15" s="62">
        <v>107569.00000000001</v>
      </c>
      <c r="G15" s="62">
        <v>107569.00000000001</v>
      </c>
      <c r="H15" s="62">
        <v>0</v>
      </c>
    </row>
    <row r="16" spans="1:11" ht="20.25" customHeight="1" x14ac:dyDescent="0.2">
      <c r="A16" t="s">
        <v>83</v>
      </c>
      <c r="B16" t="s">
        <v>216</v>
      </c>
      <c r="C16" s="59">
        <v>30000</v>
      </c>
      <c r="D16" s="59">
        <v>31500</v>
      </c>
      <c r="E16" s="59">
        <v>30000</v>
      </c>
      <c r="F16" s="59">
        <v>29756.100000000002</v>
      </c>
      <c r="G16" s="59">
        <v>29756.100000000002</v>
      </c>
      <c r="H16" s="59">
        <v>0</v>
      </c>
      <c r="I16" s="59"/>
    </row>
    <row r="17" spans="1:9" ht="20.25" customHeight="1" x14ac:dyDescent="0.2">
      <c r="B17" t="s">
        <v>221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21017</v>
      </c>
      <c r="H17" s="59">
        <v>8739.1000000000022</v>
      </c>
      <c r="I17" s="59"/>
    </row>
    <row r="18" spans="1:9" ht="20.25" customHeight="1" x14ac:dyDescent="0.2">
      <c r="A18" s="61" t="s">
        <v>230</v>
      </c>
      <c r="B18" s="61"/>
      <c r="C18" s="62">
        <v>60000</v>
      </c>
      <c r="D18" s="62">
        <v>63000</v>
      </c>
      <c r="E18" s="62">
        <v>60000</v>
      </c>
      <c r="F18" s="62">
        <v>59512.200000000004</v>
      </c>
      <c r="G18" s="62">
        <v>50773.100000000006</v>
      </c>
      <c r="H18" s="62">
        <v>8739.1000000000022</v>
      </c>
      <c r="I18" s="59"/>
    </row>
    <row r="19" spans="1:9" ht="20.25" customHeight="1" x14ac:dyDescent="0.2">
      <c r="A19" t="s">
        <v>197</v>
      </c>
      <c r="B19" t="s">
        <v>109</v>
      </c>
      <c r="C19" s="59">
        <v>10000</v>
      </c>
      <c r="D19" s="59">
        <v>0</v>
      </c>
      <c r="E19" s="59">
        <v>10000</v>
      </c>
      <c r="F19" s="59">
        <v>12433.3</v>
      </c>
      <c r="G19" s="59">
        <v>12433.3</v>
      </c>
      <c r="H19" s="59">
        <v>0</v>
      </c>
      <c r="I19" s="59"/>
    </row>
    <row r="20" spans="1:9" ht="20.25" customHeight="1" x14ac:dyDescent="0.2">
      <c r="A20" s="61" t="s">
        <v>200</v>
      </c>
      <c r="B20" s="61"/>
      <c r="C20" s="62">
        <v>10000</v>
      </c>
      <c r="D20" s="62">
        <v>0</v>
      </c>
      <c r="E20" s="62">
        <v>10000</v>
      </c>
      <c r="F20" s="62">
        <v>12433.3</v>
      </c>
      <c r="G20" s="62">
        <v>12433.3</v>
      </c>
      <c r="H20" s="62">
        <v>0</v>
      </c>
      <c r="I20" s="59"/>
    </row>
    <row r="21" spans="1:9" ht="20.25" customHeight="1" x14ac:dyDescent="0.2">
      <c r="A21" t="s">
        <v>127</v>
      </c>
      <c r="B21" t="s">
        <v>109</v>
      </c>
      <c r="C21" s="59">
        <v>5000</v>
      </c>
      <c r="D21" s="59">
        <v>0</v>
      </c>
      <c r="E21" s="59">
        <v>5000</v>
      </c>
      <c r="F21" s="59">
        <v>6775.4500000000007</v>
      </c>
      <c r="G21" s="59">
        <v>0</v>
      </c>
      <c r="H21" s="59">
        <v>6775.4500000000007</v>
      </c>
      <c r="I21" s="59"/>
    </row>
    <row r="22" spans="1:9" ht="20.25" customHeight="1" x14ac:dyDescent="0.2">
      <c r="A22" s="61" t="s">
        <v>231</v>
      </c>
      <c r="B22" s="61"/>
      <c r="C22" s="62">
        <v>5000</v>
      </c>
      <c r="D22" s="62">
        <v>0</v>
      </c>
      <c r="E22" s="62">
        <v>5000</v>
      </c>
      <c r="F22" s="62">
        <v>6775.4500000000007</v>
      </c>
      <c r="G22" s="62">
        <v>0</v>
      </c>
      <c r="H22" s="62">
        <v>6775.4500000000007</v>
      </c>
      <c r="I22" s="59"/>
    </row>
    <row r="23" spans="1:9" ht="20.25" customHeight="1" x14ac:dyDescent="0.2">
      <c r="A23" t="s">
        <v>96</v>
      </c>
      <c r="C23" s="59">
        <v>475000</v>
      </c>
      <c r="D23" s="59">
        <v>482755.35</v>
      </c>
      <c r="E23" s="59">
        <v>474767</v>
      </c>
      <c r="F23" s="59">
        <v>481956.46432999993</v>
      </c>
      <c r="G23" s="59">
        <v>182679.4</v>
      </c>
      <c r="H23" s="59">
        <v>299277.06432999996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C10" sqref="C1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151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80</v>
      </c>
      <c r="B7" s="59">
        <v>165000</v>
      </c>
      <c r="C7" s="59">
        <v>173250</v>
      </c>
      <c r="D7" s="59">
        <v>165000</v>
      </c>
      <c r="E7" s="59">
        <v>182126.88999999998</v>
      </c>
      <c r="F7" s="59">
        <v>182126.88999999998</v>
      </c>
      <c r="G7" s="59">
        <v>0</v>
      </c>
    </row>
    <row r="8" spans="1:12" ht="20.25" customHeight="1" x14ac:dyDescent="0.2">
      <c r="A8" t="s">
        <v>271</v>
      </c>
      <c r="B8" s="59">
        <v>330000</v>
      </c>
      <c r="C8" s="59">
        <v>346500</v>
      </c>
      <c r="D8" s="59">
        <v>330000</v>
      </c>
      <c r="E8" s="59">
        <v>366712.5</v>
      </c>
      <c r="F8" s="59">
        <v>115357.27500000002</v>
      </c>
      <c r="G8" s="59">
        <v>251355.22500000003</v>
      </c>
    </row>
    <row r="9" spans="1:12" ht="20.25" customHeight="1" x14ac:dyDescent="0.2">
      <c r="A9" t="s">
        <v>120</v>
      </c>
      <c r="B9" s="59">
        <v>3000</v>
      </c>
      <c r="C9" s="59">
        <v>3150</v>
      </c>
      <c r="D9" s="59">
        <v>3000</v>
      </c>
      <c r="E9" s="59">
        <v>3478.5300000000007</v>
      </c>
      <c r="F9" s="59">
        <v>3478.5300000000007</v>
      </c>
      <c r="G9" s="59">
        <v>0</v>
      </c>
    </row>
    <row r="10" spans="1:12" ht="20.25" customHeight="1" x14ac:dyDescent="0.2">
      <c r="A10" t="s">
        <v>88</v>
      </c>
      <c r="B10" s="59">
        <v>10000</v>
      </c>
      <c r="C10" s="59">
        <v>10500</v>
      </c>
      <c r="D10" s="59">
        <v>10000</v>
      </c>
      <c r="E10" s="59">
        <v>12433.3</v>
      </c>
      <c r="F10" s="59">
        <v>0</v>
      </c>
      <c r="G10" s="59">
        <v>12433.3</v>
      </c>
    </row>
    <row r="11" spans="1:12" ht="20.25" customHeight="1" x14ac:dyDescent="0.2">
      <c r="A11" t="s">
        <v>96</v>
      </c>
      <c r="B11" s="59">
        <v>508000</v>
      </c>
      <c r="C11" s="59">
        <v>533400</v>
      </c>
      <c r="D11" s="59">
        <v>508000</v>
      </c>
      <c r="E11" s="59">
        <v>564751.22000000009</v>
      </c>
      <c r="F11" s="59">
        <v>300962.69500000007</v>
      </c>
      <c r="G11" s="59">
        <v>263788.52500000002</v>
      </c>
      <c r="L11">
        <f>76*2500</f>
        <v>190000</v>
      </c>
    </row>
    <row r="12" spans="1:12" ht="20.25" customHeight="1" x14ac:dyDescent="0.2">
      <c r="C12"/>
    </row>
    <row r="13" spans="1:12" ht="20.25" customHeight="1" x14ac:dyDescent="0.2">
      <c r="C13"/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1" sqref="D1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112</v>
      </c>
      <c r="B5" t="s">
        <v>139</v>
      </c>
      <c r="C5" s="59">
        <v>503</v>
      </c>
      <c r="D5" s="59">
        <v>0</v>
      </c>
      <c r="E5" s="59">
        <v>503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279</v>
      </c>
      <c r="B6" s="61"/>
      <c r="C6" s="62">
        <v>503</v>
      </c>
      <c r="D6" s="62">
        <v>0</v>
      </c>
      <c r="E6" s="62">
        <v>503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80</v>
      </c>
      <c r="B7" t="s">
        <v>139</v>
      </c>
      <c r="C7" s="59">
        <v>3054</v>
      </c>
      <c r="D7" s="59">
        <v>252</v>
      </c>
      <c r="E7" s="59">
        <v>2529</v>
      </c>
      <c r="F7" s="59">
        <v>251.46</v>
      </c>
      <c r="G7" s="59">
        <v>0</v>
      </c>
      <c r="H7" s="59">
        <f t="shared" si="0"/>
        <v>0</v>
      </c>
    </row>
    <row r="8" spans="1:11" ht="20.25" customHeight="1" x14ac:dyDescent="0.2">
      <c r="B8" t="s">
        <v>107</v>
      </c>
      <c r="C8" s="59">
        <v>8000</v>
      </c>
      <c r="D8" s="59">
        <v>5250</v>
      </c>
      <c r="E8" s="59">
        <v>5000</v>
      </c>
      <c r="F8" s="59">
        <v>5518.15</v>
      </c>
      <c r="G8" s="59">
        <v>0</v>
      </c>
      <c r="H8" s="59"/>
    </row>
    <row r="9" spans="1:11" ht="20.25" customHeight="1" x14ac:dyDescent="0.2">
      <c r="A9" s="61" t="s">
        <v>153</v>
      </c>
      <c r="B9" s="61"/>
      <c r="C9" s="62">
        <v>11054</v>
      </c>
      <c r="D9" s="62">
        <v>5502</v>
      </c>
      <c r="E9" s="62">
        <v>7529</v>
      </c>
      <c r="F9" s="62">
        <v>5769.61</v>
      </c>
      <c r="G9" s="62">
        <v>0</v>
      </c>
      <c r="H9" s="59">
        <f t="shared" si="0"/>
        <v>0</v>
      </c>
    </row>
    <row r="10" spans="1:11" ht="20.25" customHeight="1" x14ac:dyDescent="0.2">
      <c r="A10" t="s">
        <v>120</v>
      </c>
      <c r="B10" t="s">
        <v>109</v>
      </c>
      <c r="C10" s="59">
        <v>25000</v>
      </c>
      <c r="D10" s="59">
        <v>26250</v>
      </c>
      <c r="E10" s="59">
        <v>25000</v>
      </c>
      <c r="F10" s="59">
        <v>26892.25</v>
      </c>
      <c r="G10" s="59">
        <v>0</v>
      </c>
      <c r="H10" s="59">
        <f t="shared" si="0"/>
        <v>0</v>
      </c>
    </row>
    <row r="11" spans="1:11" ht="20.25" customHeight="1" x14ac:dyDescent="0.2">
      <c r="B11" t="s">
        <v>107</v>
      </c>
      <c r="C11" s="59">
        <v>13000</v>
      </c>
      <c r="D11" s="59">
        <v>13156.5</v>
      </c>
      <c r="E11" s="59">
        <v>12530</v>
      </c>
      <c r="F11" s="59">
        <v>14107.883900000001</v>
      </c>
      <c r="G11" s="59">
        <v>0</v>
      </c>
      <c r="H11" s="59"/>
    </row>
    <row r="12" spans="1:11" ht="20.25" customHeight="1" x14ac:dyDescent="0.2">
      <c r="B12" t="s">
        <v>79</v>
      </c>
      <c r="C12" s="59">
        <v>11000</v>
      </c>
      <c r="D12" s="59">
        <v>11550</v>
      </c>
      <c r="E12" s="59">
        <v>11000</v>
      </c>
      <c r="F12" s="59">
        <v>12139.929999999998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186</v>
      </c>
      <c r="B13" s="61"/>
      <c r="C13" s="62">
        <v>49000</v>
      </c>
      <c r="D13" s="62">
        <v>50956.5</v>
      </c>
      <c r="E13" s="62">
        <v>48530</v>
      </c>
      <c r="F13" s="62">
        <v>53140.063900000001</v>
      </c>
      <c r="G13" s="62">
        <v>0</v>
      </c>
      <c r="H13" s="59">
        <f t="shared" si="0"/>
        <v>0</v>
      </c>
    </row>
    <row r="14" spans="1:11" ht="20.25" customHeight="1" x14ac:dyDescent="0.2">
      <c r="A14" t="s">
        <v>99</v>
      </c>
      <c r="B14" t="s">
        <v>93</v>
      </c>
      <c r="C14" s="59">
        <v>437878</v>
      </c>
      <c r="D14" s="59">
        <v>458196.9</v>
      </c>
      <c r="E14" s="59">
        <v>436378</v>
      </c>
      <c r="F14" s="59">
        <v>20359</v>
      </c>
      <c r="G14" s="59">
        <v>449048.45082000003</v>
      </c>
      <c r="H14" s="59">
        <f t="shared" si="0"/>
        <v>449048.45082000003</v>
      </c>
    </row>
    <row r="15" spans="1:11" ht="20.25" customHeight="1" x14ac:dyDescent="0.2">
      <c r="A15" s="61" t="s">
        <v>594</v>
      </c>
      <c r="B15" s="61"/>
      <c r="C15" s="62">
        <v>437878</v>
      </c>
      <c r="D15" s="62">
        <v>458196.9</v>
      </c>
      <c r="E15" s="62">
        <v>436378</v>
      </c>
      <c r="F15" s="62">
        <v>20359</v>
      </c>
      <c r="G15" s="62">
        <v>449048.45082000003</v>
      </c>
      <c r="H15" s="59"/>
      <c r="I15" s="63"/>
      <c r="J15" s="63"/>
      <c r="K15" s="60"/>
    </row>
    <row r="16" spans="1:11" ht="20.25" customHeight="1" x14ac:dyDescent="0.2">
      <c r="A16" t="s">
        <v>96</v>
      </c>
      <c r="C16" s="59">
        <v>498435</v>
      </c>
      <c r="D16" s="59">
        <v>514655.4</v>
      </c>
      <c r="E16" s="59">
        <v>492940</v>
      </c>
      <c r="F16" s="59">
        <v>79268.673899999994</v>
      </c>
      <c r="G16" s="59">
        <v>449048.45082000003</v>
      </c>
      <c r="H16" s="59">
        <f t="shared" si="0"/>
        <v>449048.45082000003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898096.90164000005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2" bestFit="1" customWidth="1"/>
    <col min="2" max="2" width="6.125" style="72" bestFit="1" customWidth="1"/>
    <col min="3" max="3" width="5.625" style="72" bestFit="1" customWidth="1"/>
    <col min="4" max="5" width="7" style="72" bestFit="1" customWidth="1"/>
    <col min="6" max="6" width="6.125" style="72" bestFit="1" customWidth="1"/>
    <col min="7" max="11" width="6.5" style="72" bestFit="1" customWidth="1"/>
    <col min="12" max="12" width="7" style="72" bestFit="1" customWidth="1"/>
    <col min="13" max="13" width="7.375" style="72" bestFit="1" customWidth="1"/>
    <col min="14" max="14" width="10.25" style="72" bestFit="1" customWidth="1"/>
    <col min="15" max="15" width="13.5" style="72" bestFit="1" customWidth="1"/>
    <col min="16" max="16" width="13.375" style="72" bestFit="1" customWidth="1"/>
    <col min="17" max="16384" width="9" style="72"/>
  </cols>
  <sheetData>
    <row r="3" spans="1:14" x14ac:dyDescent="0.2">
      <c r="A3" s="74" t="s">
        <v>140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s="73" customFormat="1" x14ac:dyDescent="0.2">
      <c r="A4" s="75" t="s">
        <v>423</v>
      </c>
      <c r="B4" s="75">
        <v>45901</v>
      </c>
      <c r="C4" s="75">
        <v>45903</v>
      </c>
      <c r="D4" s="75">
        <v>45904</v>
      </c>
      <c r="E4" s="75">
        <v>45905</v>
      </c>
      <c r="F4" s="75">
        <v>45907</v>
      </c>
      <c r="G4" s="75">
        <v>45910</v>
      </c>
      <c r="H4" s="75">
        <v>45912</v>
      </c>
      <c r="I4" s="75">
        <v>45914</v>
      </c>
      <c r="J4" s="75">
        <v>45917</v>
      </c>
      <c r="K4" s="75">
        <v>45921</v>
      </c>
      <c r="L4" s="75">
        <v>45925</v>
      </c>
      <c r="M4" s="75">
        <v>45940</v>
      </c>
      <c r="N4" s="75" t="s">
        <v>96</v>
      </c>
    </row>
    <row r="5" spans="1:14" x14ac:dyDescent="0.2">
      <c r="A5" s="74" t="s">
        <v>379</v>
      </c>
      <c r="B5" s="76">
        <v>3702</v>
      </c>
      <c r="C5" s="76"/>
      <c r="D5" s="76">
        <v>7404.0999999999995</v>
      </c>
      <c r="E5" s="76"/>
      <c r="F5" s="76"/>
      <c r="G5" s="76"/>
      <c r="H5" s="76"/>
      <c r="I5" s="76"/>
      <c r="J5" s="76"/>
      <c r="K5" s="76"/>
      <c r="L5" s="76"/>
      <c r="M5" s="76"/>
      <c r="N5" s="76">
        <f>SUM(B5:M5)</f>
        <v>11106.099999999999</v>
      </c>
    </row>
    <row r="6" spans="1:14" x14ac:dyDescent="0.2">
      <c r="A6" s="74" t="s">
        <v>234</v>
      </c>
      <c r="B6" s="76"/>
      <c r="C6" s="76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f t="shared" ref="N6:N17" si="0">SUM(B6:M6)</f>
        <v>0</v>
      </c>
    </row>
    <row r="7" spans="1:14" x14ac:dyDescent="0.2">
      <c r="A7" s="74" t="s">
        <v>417</v>
      </c>
      <c r="B7" s="76"/>
      <c r="C7" s="76"/>
      <c r="D7" s="76"/>
      <c r="E7" s="76"/>
      <c r="F7" s="76">
        <v>3841.7500000000005</v>
      </c>
      <c r="G7" s="76"/>
      <c r="H7" s="76"/>
      <c r="I7" s="76"/>
      <c r="J7" s="76"/>
      <c r="K7" s="76"/>
      <c r="L7" s="76"/>
      <c r="M7" s="76"/>
      <c r="N7" s="76">
        <f t="shared" si="0"/>
        <v>3841.7500000000005</v>
      </c>
    </row>
    <row r="8" spans="1:14" x14ac:dyDescent="0.2">
      <c r="A8" s="74" t="s">
        <v>172</v>
      </c>
      <c r="B8" s="76">
        <v>0</v>
      </c>
      <c r="C8" s="76"/>
      <c r="D8" s="76">
        <v>4679.9500000000007</v>
      </c>
      <c r="E8" s="76"/>
      <c r="F8" s="76"/>
      <c r="G8" s="76"/>
      <c r="H8" s="76"/>
      <c r="I8" s="76"/>
      <c r="J8" s="76"/>
      <c r="K8" s="76"/>
      <c r="L8" s="76"/>
      <c r="M8" s="76"/>
      <c r="N8" s="76">
        <f t="shared" si="0"/>
        <v>4679.9500000000007</v>
      </c>
    </row>
    <row r="9" spans="1:14" x14ac:dyDescent="0.2">
      <c r="A9" s="74" t="s">
        <v>112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>
        <f t="shared" si="0"/>
        <v>0</v>
      </c>
    </row>
    <row r="10" spans="1:14" x14ac:dyDescent="0.2">
      <c r="A10" s="74" t="s">
        <v>168</v>
      </c>
      <c r="B10" s="76"/>
      <c r="C10" s="76"/>
      <c r="D10" s="76"/>
      <c r="E10" s="76">
        <v>55162.899999999994</v>
      </c>
      <c r="F10" s="76"/>
      <c r="G10" s="76"/>
      <c r="H10" s="76"/>
      <c r="I10" s="76"/>
      <c r="J10" s="76"/>
      <c r="K10" s="76"/>
      <c r="L10" s="76"/>
      <c r="M10" s="76"/>
      <c r="N10" s="76">
        <f t="shared" si="0"/>
        <v>55162.899999999994</v>
      </c>
    </row>
    <row r="11" spans="1:14" x14ac:dyDescent="0.2">
      <c r="A11" s="74" t="s">
        <v>81</v>
      </c>
      <c r="B11" s="76">
        <v>0</v>
      </c>
      <c r="C11" s="76">
        <v>0</v>
      </c>
      <c r="D11" s="76"/>
      <c r="E11" s="76"/>
      <c r="F11" s="76"/>
      <c r="G11" s="76">
        <v>0</v>
      </c>
      <c r="H11" s="76"/>
      <c r="I11" s="76">
        <v>0</v>
      </c>
      <c r="J11" s="76">
        <v>0</v>
      </c>
      <c r="K11" s="76">
        <v>0</v>
      </c>
      <c r="L11" s="76"/>
      <c r="M11" s="76"/>
      <c r="N11" s="76">
        <f t="shared" si="0"/>
        <v>0</v>
      </c>
    </row>
    <row r="12" spans="1:14" x14ac:dyDescent="0.2">
      <c r="A12" s="74" t="s">
        <v>80</v>
      </c>
      <c r="B12" s="76"/>
      <c r="C12" s="76">
        <v>0</v>
      </c>
      <c r="D12" s="76">
        <v>0</v>
      </c>
      <c r="E12" s="76">
        <v>0</v>
      </c>
      <c r="F12" s="76"/>
      <c r="G12" s="76"/>
      <c r="H12" s="76"/>
      <c r="I12" s="76"/>
      <c r="J12" s="76">
        <v>0</v>
      </c>
      <c r="K12" s="76"/>
      <c r="L12" s="76">
        <v>4599.67</v>
      </c>
      <c r="M12" s="76"/>
      <c r="N12" s="76">
        <f t="shared" si="0"/>
        <v>4599.67</v>
      </c>
    </row>
    <row r="13" spans="1:14" x14ac:dyDescent="0.2">
      <c r="A13" s="74" t="s">
        <v>120</v>
      </c>
      <c r="B13" s="76"/>
      <c r="C13" s="76">
        <v>0</v>
      </c>
      <c r="D13" s="76"/>
      <c r="E13" s="76"/>
      <c r="F13" s="76"/>
      <c r="G13" s="76"/>
      <c r="H13" s="76"/>
      <c r="I13" s="76"/>
      <c r="J13" s="76"/>
      <c r="K13" s="76">
        <v>0</v>
      </c>
      <c r="L13" s="76"/>
      <c r="M13" s="76"/>
      <c r="N13" s="76">
        <f t="shared" si="0"/>
        <v>0</v>
      </c>
    </row>
    <row r="14" spans="1:14" x14ac:dyDescent="0.2">
      <c r="A14" s="74" t="s">
        <v>411</v>
      </c>
      <c r="B14" s="76"/>
      <c r="C14" s="76"/>
      <c r="D14" s="76">
        <v>0</v>
      </c>
      <c r="E14" s="76"/>
      <c r="F14" s="76"/>
      <c r="G14" s="76"/>
      <c r="H14" s="76"/>
      <c r="I14" s="76"/>
      <c r="J14" s="76"/>
      <c r="K14" s="76"/>
      <c r="L14" s="76"/>
      <c r="M14" s="76"/>
      <c r="N14" s="76">
        <f t="shared" si="0"/>
        <v>0</v>
      </c>
    </row>
    <row r="15" spans="1:14" x14ac:dyDescent="0.2">
      <c r="A15" s="74" t="s">
        <v>84</v>
      </c>
      <c r="B15" s="76">
        <v>1621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>
        <f t="shared" si="0"/>
        <v>1621</v>
      </c>
    </row>
    <row r="16" spans="1:14" x14ac:dyDescent="0.2">
      <c r="A16" s="74" t="s">
        <v>88</v>
      </c>
      <c r="B16" s="76"/>
      <c r="C16" s="76">
        <v>0</v>
      </c>
      <c r="D16" s="76">
        <v>0</v>
      </c>
      <c r="E16" s="76"/>
      <c r="F16" s="76"/>
      <c r="G16" s="76"/>
      <c r="H16" s="76">
        <v>0</v>
      </c>
      <c r="I16" s="76"/>
      <c r="J16" s="76"/>
      <c r="K16" s="76"/>
      <c r="L16" s="76">
        <v>37299.899999999994</v>
      </c>
      <c r="M16" s="76">
        <v>12433.3</v>
      </c>
      <c r="N16" s="76">
        <f t="shared" si="0"/>
        <v>49733.2</v>
      </c>
    </row>
    <row r="17" spans="1:14" x14ac:dyDescent="0.2">
      <c r="A17" s="74" t="s">
        <v>127</v>
      </c>
      <c r="B17" s="76"/>
      <c r="C17" s="76"/>
      <c r="D17" s="76"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>
        <f t="shared" si="0"/>
        <v>0</v>
      </c>
    </row>
    <row r="18" spans="1:14" x14ac:dyDescent="0.2">
      <c r="A18" s="74" t="s">
        <v>96</v>
      </c>
      <c r="B18" s="76">
        <f>SUM(B5:B17)</f>
        <v>5323</v>
      </c>
      <c r="C18" s="76">
        <f t="shared" ref="C18:N18" si="1">SUM(C5:C17)</f>
        <v>0</v>
      </c>
      <c r="D18" s="76">
        <f t="shared" si="1"/>
        <v>12084.05</v>
      </c>
      <c r="E18" s="76">
        <f t="shared" si="1"/>
        <v>55162.899999999994</v>
      </c>
      <c r="F18" s="76">
        <f t="shared" si="1"/>
        <v>3841.7500000000005</v>
      </c>
      <c r="G18" s="76">
        <f t="shared" si="1"/>
        <v>0</v>
      </c>
      <c r="H18" s="76">
        <f t="shared" si="1"/>
        <v>0</v>
      </c>
      <c r="I18" s="76">
        <f t="shared" si="1"/>
        <v>0</v>
      </c>
      <c r="J18" s="76">
        <f t="shared" si="1"/>
        <v>0</v>
      </c>
      <c r="K18" s="76">
        <f t="shared" si="1"/>
        <v>0</v>
      </c>
      <c r="L18" s="76">
        <f t="shared" si="1"/>
        <v>41899.569999999992</v>
      </c>
      <c r="M18" s="76">
        <f t="shared" si="1"/>
        <v>12433.3</v>
      </c>
      <c r="N18" s="76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03A-68F5-4BDD-9CC7-C166E8F6E385}">
  <sheetPr>
    <tabColor rgb="FFFFFF00"/>
  </sheetPr>
  <dimension ref="A1:BD260"/>
  <sheetViews>
    <sheetView tabSelected="1"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45917</v>
      </c>
      <c r="E3" s="79" t="s">
        <v>52</v>
      </c>
      <c r="F3" s="79"/>
      <c r="G3" s="80">
        <v>10.02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8801.1</v>
      </c>
      <c r="AE14" s="8">
        <v>0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8801.1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595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119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6925</v>
      </c>
      <c r="Y39" s="10">
        <v>3228.75</v>
      </c>
      <c r="Z39" s="9" t="s">
        <v>172</v>
      </c>
      <c r="AA39" s="8">
        <v>3022.0777125</v>
      </c>
      <c r="AB39" s="8">
        <v>3022.0777125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117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117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5600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453414.87771250005</v>
      </c>
      <c r="AB53" s="8">
        <v>54501.527712500014</v>
      </c>
      <c r="AC53" s="8">
        <v>398913.35000000003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449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451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5040</v>
      </c>
      <c r="V56" s="10">
        <v>5040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471</v>
      </c>
      <c r="C57" s="9" t="s">
        <v>139</v>
      </c>
      <c r="D57" s="13" t="s">
        <v>306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10000</v>
      </c>
      <c r="V57" s="10">
        <v>10000</v>
      </c>
      <c r="W57" s="10">
        <v>0</v>
      </c>
      <c r="X57" s="10">
        <v>11200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5040</v>
      </c>
      <c r="W60" s="10">
        <v>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427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366</v>
      </c>
      <c r="W61" s="10">
        <v>0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438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45920</v>
      </c>
      <c r="U62" s="11">
        <v>20000</v>
      </c>
      <c r="V62" s="10">
        <v>18716</v>
      </c>
      <c r="W62" s="10">
        <v>1284</v>
      </c>
      <c r="X62" s="10">
        <v>20630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45908</v>
      </c>
      <c r="B63" s="14" t="s">
        <v>507</v>
      </c>
      <c r="C63" s="9" t="s">
        <v>259</v>
      </c>
      <c r="D63" s="13" t="s">
        <v>260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3500</v>
      </c>
      <c r="W63" s="10">
        <v>4500</v>
      </c>
      <c r="X63" s="10">
        <v>8120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358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8070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45799</v>
      </c>
      <c r="B65" s="14" t="s">
        <v>264</v>
      </c>
      <c r="C65" s="9" t="s">
        <v>259</v>
      </c>
      <c r="D65" s="13" t="s">
        <v>260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4140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210</v>
      </c>
      <c r="AG65" s="1" t="s">
        <v>116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358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2654</v>
      </c>
      <c r="W66" s="10">
        <v>1346</v>
      </c>
      <c r="X66" s="10">
        <v>0</v>
      </c>
      <c r="Y66" s="10">
        <v>1413.3</v>
      </c>
      <c r="Z66" s="9" t="s">
        <v>80</v>
      </c>
      <c r="AA66" s="8">
        <v>1335.05702</v>
      </c>
      <c r="AB66" s="8">
        <v>1335.05702</v>
      </c>
      <c r="AC66" s="8">
        <v>0</v>
      </c>
      <c r="AD66" s="8">
        <v>1335.05702</v>
      </c>
      <c r="AE66" s="8">
        <v>0</v>
      </c>
      <c r="AF66" s="8" t="s">
        <v>210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439</v>
      </c>
      <c r="C67" s="9" t="s">
        <v>267</v>
      </c>
      <c r="D67" s="13" t="s">
        <v>432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45923</v>
      </c>
      <c r="U67" s="11">
        <v>10000</v>
      </c>
      <c r="V67" s="10">
        <v>9620</v>
      </c>
      <c r="W67" s="10">
        <v>380</v>
      </c>
      <c r="X67" s="10">
        <v>10294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45923</v>
      </c>
      <c r="AK67" s="3">
        <v>45919</v>
      </c>
      <c r="AL67" s="3">
        <v>45912</v>
      </c>
      <c r="AM67" s="3">
        <v>45920</v>
      </c>
      <c r="AN67" s="3">
        <v>45921</v>
      </c>
      <c r="AO67" s="3">
        <v>45922</v>
      </c>
      <c r="AP67" s="3">
        <v>45918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508</v>
      </c>
      <c r="C68" s="9" t="s">
        <v>79</v>
      </c>
      <c r="D68" s="13" t="s">
        <v>489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509</v>
      </c>
      <c r="C69" s="9" t="s">
        <v>79</v>
      </c>
      <c r="D69" s="13" t="s">
        <v>490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396</v>
      </c>
      <c r="C70" s="9" t="s">
        <v>79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8000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128</v>
      </c>
      <c r="C71" s="9" t="s">
        <v>270</v>
      </c>
      <c r="D71" s="13" t="s">
        <v>571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0</v>
      </c>
      <c r="AE71" s="8">
        <v>11036.3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45916</v>
      </c>
      <c r="B72" s="14" t="s">
        <v>128</v>
      </c>
      <c r="C72" s="9" t="s">
        <v>270</v>
      </c>
      <c r="D72" s="13" t="s">
        <v>572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128</v>
      </c>
      <c r="C73" s="9" t="s">
        <v>270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363</v>
      </c>
      <c r="C74" s="9" t="s">
        <v>79</v>
      </c>
      <c r="D74" s="13" t="s">
        <v>364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389</v>
      </c>
      <c r="C75" s="9" t="s">
        <v>79</v>
      </c>
      <c r="D75" s="13" t="s">
        <v>390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45891</v>
      </c>
      <c r="B76" s="14" t="s">
        <v>391</v>
      </c>
      <c r="C76" s="9" t="s">
        <v>79</v>
      </c>
      <c r="D76" s="13" t="s">
        <v>392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393</v>
      </c>
      <c r="C77" s="9" t="s">
        <v>79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3800</v>
      </c>
      <c r="AE78" s="8">
        <v>1718.1499999999996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 t="s">
        <v>135</v>
      </c>
      <c r="B79" s="14" t="s">
        <v>135</v>
      </c>
      <c r="C79" s="9" t="s">
        <v>139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17551</v>
      </c>
      <c r="AC79" s="8">
        <v>87224.000000000015</v>
      </c>
      <c r="AD79" s="8">
        <v>17551</v>
      </c>
      <c r="AE79" s="8">
        <v>87224.000000000015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6590.2577777777778</v>
      </c>
    </row>
    <row r="80" spans="1:56" ht="27.75" customHeight="1" x14ac:dyDescent="0.45">
      <c r="A80" s="3" t="s">
        <v>135</v>
      </c>
      <c r="B80" s="14" t="s">
        <v>135</v>
      </c>
      <c r="C80" s="9" t="s">
        <v>79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1667.7075555555555</v>
      </c>
    </row>
    <row r="81" spans="1:56" ht="27.75" customHeight="1" x14ac:dyDescent="0.45">
      <c r="A81" s="3" t="s">
        <v>135</v>
      </c>
      <c r="B81" s="14" t="s">
        <v>135</v>
      </c>
      <c r="C81" s="9" t="s">
        <v>97</v>
      </c>
      <c r="D81" s="13" t="s">
        <v>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1625.4871111111113</v>
      </c>
    </row>
    <row r="82" spans="1:56" ht="27.75" customHeight="1" x14ac:dyDescent="0.45">
      <c r="A82" s="3">
        <v>45916</v>
      </c>
      <c r="B82" s="14" t="s">
        <v>128</v>
      </c>
      <c r="C82" s="9" t="s">
        <v>270</v>
      </c>
      <c r="D82" s="13" t="s">
        <v>571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45916</v>
      </c>
      <c r="B83" s="14" t="s">
        <v>128</v>
      </c>
      <c r="C83" s="9" t="s">
        <v>270</v>
      </c>
      <c r="D83" s="13" t="s">
        <v>572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45933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45933</v>
      </c>
      <c r="AK83" s="3">
        <v>45929</v>
      </c>
      <c r="AL83" s="3">
        <v>45922</v>
      </c>
      <c r="AM83" s="3">
        <v>45930</v>
      </c>
      <c r="AN83" s="3">
        <v>45931</v>
      </c>
      <c r="AO83" s="3">
        <v>45932</v>
      </c>
      <c r="AP83" s="3">
        <v>45928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>
        <v>956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80</v>
      </c>
      <c r="AA86" s="8">
        <v>2759.0749999999998</v>
      </c>
      <c r="AB86" s="8">
        <v>2759.0749999999998</v>
      </c>
      <c r="AC86" s="8">
        <v>0</v>
      </c>
      <c r="AD86" s="8">
        <v>0</v>
      </c>
      <c r="AE86" s="8">
        <v>2759.0749999999998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 t="s">
        <v>571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45939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45939</v>
      </c>
      <c r="AK87" s="3">
        <v>45935</v>
      </c>
      <c r="AL87" s="3">
        <v>45928</v>
      </c>
      <c r="AM87" s="3">
        <v>45936</v>
      </c>
      <c r="AN87" s="3">
        <v>45937</v>
      </c>
      <c r="AO87" s="3">
        <v>45938</v>
      </c>
      <c r="AP87" s="3">
        <v>45934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 t="s">
        <v>572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45939</v>
      </c>
      <c r="AK88" s="3">
        <v>45935</v>
      </c>
      <c r="AL88" s="3">
        <v>45928</v>
      </c>
      <c r="AM88" s="3">
        <v>45936</v>
      </c>
      <c r="AN88" s="3">
        <v>45937</v>
      </c>
      <c r="AO88" s="3">
        <v>45938</v>
      </c>
      <c r="AP88" s="3">
        <v>45934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 t="s">
        <v>580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45940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45940</v>
      </c>
      <c r="AK89" s="3">
        <v>45936</v>
      </c>
      <c r="AL89" s="3">
        <v>45929</v>
      </c>
      <c r="AM89" s="3">
        <v>45937</v>
      </c>
      <c r="AN89" s="3">
        <v>45938</v>
      </c>
      <c r="AO89" s="3">
        <v>45939</v>
      </c>
      <c r="AP89" s="3">
        <v>45935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45940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45877</v>
      </c>
      <c r="B91" s="14" t="s">
        <v>318</v>
      </c>
      <c r="C91" s="9" t="s">
        <v>79</v>
      </c>
      <c r="D91" s="13" t="s">
        <v>319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7000</v>
      </c>
      <c r="V91" s="10">
        <v>0</v>
      </c>
      <c r="W91" s="10">
        <v>7000</v>
      </c>
      <c r="X91" s="10">
        <v>0</v>
      </c>
      <c r="Y91" s="10">
        <v>7350</v>
      </c>
      <c r="Z91" s="9" t="s">
        <v>80</v>
      </c>
      <c r="AA91" s="8">
        <v>7725.41</v>
      </c>
      <c r="AB91" s="8">
        <v>7725.41</v>
      </c>
      <c r="AC91" s="8">
        <v>0</v>
      </c>
      <c r="AD91" s="8">
        <v>0</v>
      </c>
      <c r="AE91" s="8">
        <v>7725.41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128</v>
      </c>
      <c r="C94" s="9" t="s">
        <v>270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580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 t="s">
        <v>572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45911</v>
      </c>
      <c r="B97" s="14" t="s">
        <v>525</v>
      </c>
      <c r="C97" s="9" t="s">
        <v>107</v>
      </c>
      <c r="D97" s="13" t="s">
        <v>526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8829.0399999999991</v>
      </c>
      <c r="AC97" s="8">
        <v>0</v>
      </c>
      <c r="AD97" s="8">
        <v>0</v>
      </c>
      <c r="AE97" s="8">
        <v>8829.0399999999991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128</v>
      </c>
      <c r="C100" s="9" t="s">
        <v>270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0</v>
      </c>
      <c r="AE100" s="8">
        <v>2759.0749999999998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45892</v>
      </c>
      <c r="B101" s="14" t="s">
        <v>365</v>
      </c>
      <c r="C101" s="9" t="s">
        <v>79</v>
      </c>
      <c r="D101" s="13" t="s">
        <v>220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6621.78</v>
      </c>
      <c r="AC101" s="8">
        <v>0</v>
      </c>
      <c r="AD101" s="8">
        <v>0</v>
      </c>
      <c r="AE101" s="8">
        <v>6621.78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2689.2250000000004</v>
      </c>
      <c r="AC102" s="8">
        <v>0</v>
      </c>
      <c r="AD102" s="8">
        <v>0</v>
      </c>
      <c r="AE102" s="8">
        <v>2689.2250000000004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8277.2250000000004</v>
      </c>
      <c r="AC103" s="8">
        <v>0</v>
      </c>
      <c r="AD103" s="8">
        <v>0</v>
      </c>
      <c r="AE103" s="8">
        <v>8277.2250000000004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128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 t="s">
        <v>571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 t="s">
        <v>572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45909</v>
      </c>
      <c r="B108" s="14" t="s">
        <v>510</v>
      </c>
      <c r="C108" s="9" t="s">
        <v>79</v>
      </c>
      <c r="D108" s="13" t="s">
        <v>491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80</v>
      </c>
      <c r="AA108" s="8">
        <v>6621.78</v>
      </c>
      <c r="AB108" s="8">
        <v>6621.78</v>
      </c>
      <c r="AC108" s="8">
        <v>0</v>
      </c>
      <c r="AD108" s="8">
        <v>6621.78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 t="s">
        <v>571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45960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128</v>
      </c>
      <c r="C111" s="9" t="s">
        <v>270</v>
      </c>
      <c r="D111" s="13" t="s">
        <v>580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45961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45961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45961</v>
      </c>
      <c r="AK112" s="3">
        <v>45957</v>
      </c>
      <c r="AL112" s="3">
        <v>45950</v>
      </c>
      <c r="AM112" s="3">
        <v>45958</v>
      </c>
      <c r="AN112" s="3">
        <v>45959</v>
      </c>
      <c r="AO112" s="3">
        <v>45960</v>
      </c>
      <c r="AP112" s="3">
        <v>45956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45961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45911</v>
      </c>
      <c r="B114" s="14" t="s">
        <v>527</v>
      </c>
      <c r="C114" s="9" t="s">
        <v>107</v>
      </c>
      <c r="D114" s="13" t="s">
        <v>528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45911</v>
      </c>
      <c r="B115" s="14" t="s">
        <v>529</v>
      </c>
      <c r="C115" s="9" t="s">
        <v>107</v>
      </c>
      <c r="D115" s="13" t="s">
        <v>530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45961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0</v>
      </c>
      <c r="AE115" s="8">
        <v>4414.5199999999995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45909</v>
      </c>
      <c r="B116" s="14" t="s">
        <v>511</v>
      </c>
      <c r="C116" s="9" t="s">
        <v>107</v>
      </c>
      <c r="D116" s="13" t="s">
        <v>492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115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134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45909</v>
      </c>
      <c r="B117" s="14" t="s">
        <v>512</v>
      </c>
      <c r="C117" s="9" t="s">
        <v>107</v>
      </c>
      <c r="D117" s="13" t="s">
        <v>493</v>
      </c>
      <c r="E117" s="9">
        <v>20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3478.5300000000007</v>
      </c>
      <c r="AB117" s="8">
        <v>3478.5300000000007</v>
      </c>
      <c r="AC117" s="8">
        <v>0</v>
      </c>
      <c r="AD117" s="8">
        <v>0</v>
      </c>
      <c r="AE117" s="8">
        <v>3478.5300000000007</v>
      </c>
      <c r="AF117" s="8">
        <v>0</v>
      </c>
      <c r="AG117" s="1" t="s">
        <v>117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270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52479</v>
      </c>
      <c r="AC118" s="8">
        <v>284128.14999999997</v>
      </c>
      <c r="AD118" s="8">
        <v>0</v>
      </c>
      <c r="AE118" s="8">
        <v>336607.14999999997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21467.46022222222</v>
      </c>
    </row>
    <row r="119" spans="1:56" ht="27.75" customHeight="1" x14ac:dyDescent="0.45">
      <c r="A119" s="3">
        <v>45892</v>
      </c>
      <c r="B119" s="14" t="s">
        <v>360</v>
      </c>
      <c r="C119" s="9" t="s">
        <v>139</v>
      </c>
      <c r="D119" s="13" t="s">
        <v>329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370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45892</v>
      </c>
      <c r="B120" s="14" t="s">
        <v>362</v>
      </c>
      <c r="C120" s="9" t="s">
        <v>139</v>
      </c>
      <c r="D120" s="13" t="s">
        <v>131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1840</v>
      </c>
      <c r="V120" s="10">
        <v>80</v>
      </c>
      <c r="W120" s="10">
        <v>1760</v>
      </c>
      <c r="X120" s="10">
        <v>10650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45887</v>
      </c>
      <c r="B121" s="14" t="s">
        <v>345</v>
      </c>
      <c r="C121" s="9" t="s">
        <v>139</v>
      </c>
      <c r="D121" s="13" t="s">
        <v>224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104</v>
      </c>
      <c r="V121" s="10">
        <v>0</v>
      </c>
      <c r="W121" s="10">
        <v>104</v>
      </c>
      <c r="X121" s="10">
        <v>11230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45896</v>
      </c>
      <c r="B122" s="14" t="s">
        <v>395</v>
      </c>
      <c r="C122" s="9" t="s">
        <v>79</v>
      </c>
      <c r="D122" s="13" t="s">
        <v>310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134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45796</v>
      </c>
      <c r="B123" s="14" t="s">
        <v>258</v>
      </c>
      <c r="C123" s="9" t="s">
        <v>139</v>
      </c>
      <c r="D123" s="13" t="s">
        <v>145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240</v>
      </c>
      <c r="V123" s="10">
        <v>0</v>
      </c>
      <c r="W123" s="10">
        <v>240</v>
      </c>
      <c r="X123" s="10">
        <v>0</v>
      </c>
      <c r="Y123" s="10">
        <v>252</v>
      </c>
      <c r="Z123" s="9" t="s">
        <v>80</v>
      </c>
      <c r="AA123" s="8">
        <v>251.46</v>
      </c>
      <c r="AB123" s="8">
        <v>251.46</v>
      </c>
      <c r="AC123" s="8">
        <v>0</v>
      </c>
      <c r="AD123" s="8">
        <v>0</v>
      </c>
      <c r="AE123" s="8">
        <v>251.46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254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45876</v>
      </c>
      <c r="B124" s="14" t="s">
        <v>328</v>
      </c>
      <c r="C124" s="9" t="s">
        <v>107</v>
      </c>
      <c r="D124" s="13" t="s">
        <v>314</v>
      </c>
      <c r="E124" s="9">
        <v>20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3075</v>
      </c>
      <c r="W124" s="10">
        <v>0</v>
      </c>
      <c r="X124" s="10">
        <v>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45825</v>
      </c>
      <c r="B125" s="14" t="s">
        <v>269</v>
      </c>
      <c r="C125" s="9" t="s">
        <v>139</v>
      </c>
      <c r="D125" s="13" t="s">
        <v>239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246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894</v>
      </c>
      <c r="V125" s="10">
        <v>525</v>
      </c>
      <c r="W125" s="10">
        <v>369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257</v>
      </c>
      <c r="C126" s="9" t="s">
        <v>139</v>
      </c>
      <c r="D126" s="13" t="s">
        <v>253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302</v>
      </c>
      <c r="V126" s="10">
        <v>0</v>
      </c>
      <c r="W126" s="10">
        <v>302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45798</v>
      </c>
      <c r="B127" s="14" t="s">
        <v>263</v>
      </c>
      <c r="C127" s="9" t="s">
        <v>107</v>
      </c>
      <c r="D127" s="13" t="s">
        <v>261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117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134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45674</v>
      </c>
      <c r="B128" s="14" t="s">
        <v>226</v>
      </c>
      <c r="C128" s="9" t="s">
        <v>139</v>
      </c>
      <c r="D128" s="13" t="s">
        <v>225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196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235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45611</v>
      </c>
      <c r="B129" s="14" t="s">
        <v>195</v>
      </c>
      <c r="C129" s="9" t="s">
        <v>139</v>
      </c>
      <c r="D129" s="13" t="s">
        <v>194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45523</v>
      </c>
      <c r="B130" s="14" t="s">
        <v>178</v>
      </c>
      <c r="C130" s="9" t="s">
        <v>139</v>
      </c>
      <c r="D130" s="13" t="s">
        <v>176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45523</v>
      </c>
      <c r="B131" s="14" t="s">
        <v>178</v>
      </c>
      <c r="C131" s="9" t="s">
        <v>139</v>
      </c>
      <c r="D131" s="13" t="s">
        <v>177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45741</v>
      </c>
      <c r="B132" s="14" t="s">
        <v>242</v>
      </c>
      <c r="C132" s="9" t="s">
        <v>107</v>
      </c>
      <c r="D132" s="13" t="s">
        <v>241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132</v>
      </c>
      <c r="U132" s="11">
        <v>4000</v>
      </c>
      <c r="V132" s="10">
        <v>3867</v>
      </c>
      <c r="W132" s="10">
        <v>133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132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244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45720</v>
      </c>
      <c r="B133" s="14" t="s">
        <v>128</v>
      </c>
      <c r="C133" s="9" t="s">
        <v>107</v>
      </c>
      <c r="D133" s="13" t="s">
        <v>209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132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132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45720</v>
      </c>
      <c r="B134" s="14" t="s">
        <v>128</v>
      </c>
      <c r="C134" s="9" t="s">
        <v>107</v>
      </c>
      <c r="D134" s="13" t="s">
        <v>219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132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132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45541</v>
      </c>
      <c r="B135" s="14" t="s">
        <v>182</v>
      </c>
      <c r="C135" s="9" t="s">
        <v>107</v>
      </c>
      <c r="D135" s="13" t="s">
        <v>183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184</v>
      </c>
      <c r="AG135" s="1" t="s">
        <v>116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222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45581</v>
      </c>
      <c r="B136" s="14" t="s">
        <v>187</v>
      </c>
      <c r="C136" s="9" t="s">
        <v>107</v>
      </c>
      <c r="D136" s="13" t="s">
        <v>188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711723.52702000015</v>
      </c>
      <c r="AB137" s="8">
        <v>296784.97702000005</v>
      </c>
      <c r="AC137" s="8">
        <v>414938.55</v>
      </c>
      <c r="AD137" s="8">
        <v>35929.617019999998</v>
      </c>
      <c r="AE137" s="8">
        <v>675793.91000000015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45916</v>
      </c>
      <c r="B138" s="14" t="s">
        <v>128</v>
      </c>
      <c r="C138" s="9" t="s">
        <v>270</v>
      </c>
      <c r="D138" s="13" t="s">
        <v>573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45926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271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45926</v>
      </c>
      <c r="AK138" s="3">
        <v>0</v>
      </c>
      <c r="AL138" s="3">
        <v>45917</v>
      </c>
      <c r="AM138" s="3">
        <v>45924</v>
      </c>
      <c r="AN138" s="3">
        <v>45925</v>
      </c>
      <c r="AO138" s="3">
        <v>45925</v>
      </c>
      <c r="AP138" s="3">
        <v>45921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128</v>
      </c>
      <c r="C139" s="9" t="s">
        <v>270</v>
      </c>
      <c r="D139" s="13" t="s">
        <v>574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45933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271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45933</v>
      </c>
      <c r="AK139" s="3">
        <v>0</v>
      </c>
      <c r="AL139" s="3">
        <v>45924</v>
      </c>
      <c r="AM139" s="3">
        <v>45931</v>
      </c>
      <c r="AN139" s="3">
        <v>45932</v>
      </c>
      <c r="AO139" s="3">
        <v>45932</v>
      </c>
      <c r="AP139" s="3">
        <v>45928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128</v>
      </c>
      <c r="C140" s="9" t="s">
        <v>270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271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45933</v>
      </c>
      <c r="AK140" s="3">
        <v>0</v>
      </c>
      <c r="AL140" s="3">
        <v>45924</v>
      </c>
      <c r="AM140" s="3">
        <v>45931</v>
      </c>
      <c r="AN140" s="3">
        <v>45932</v>
      </c>
      <c r="AO140" s="3">
        <v>45932</v>
      </c>
      <c r="AP140" s="3">
        <v>45928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581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45937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271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582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45937</v>
      </c>
      <c r="U142" s="11">
        <v>7500</v>
      </c>
      <c r="V142" s="10">
        <v>0</v>
      </c>
      <c r="W142" s="10">
        <v>7500</v>
      </c>
      <c r="X142" s="10">
        <v>0</v>
      </c>
      <c r="Y142" s="10">
        <v>7875</v>
      </c>
      <c r="Z142" s="9" t="s">
        <v>271</v>
      </c>
      <c r="AA142" s="8">
        <v>8486.7750000000015</v>
      </c>
      <c r="AB142" s="8">
        <v>8486.7750000000015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45937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271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45937</v>
      </c>
      <c r="AK143" s="3">
        <v>0</v>
      </c>
      <c r="AL143" s="3">
        <v>45928</v>
      </c>
      <c r="AM143" s="3">
        <v>45935</v>
      </c>
      <c r="AN143" s="3">
        <v>45936</v>
      </c>
      <c r="AO143" s="3">
        <v>45936</v>
      </c>
      <c r="AP143" s="3">
        <v>45932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271</v>
      </c>
      <c r="AA144" s="8">
        <v>2689.2250000000004</v>
      </c>
      <c r="AB144" s="8">
        <v>2689.2250000000004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45939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271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45939</v>
      </c>
      <c r="AK145" s="3">
        <v>0</v>
      </c>
      <c r="AL145" s="3">
        <v>45930</v>
      </c>
      <c r="AM145" s="3">
        <v>45937</v>
      </c>
      <c r="AN145" s="3">
        <v>45938</v>
      </c>
      <c r="AO145" s="3">
        <v>45938</v>
      </c>
      <c r="AP145" s="3">
        <v>45934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 t="s">
        <v>581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45940</v>
      </c>
      <c r="AK146" s="3">
        <v>0</v>
      </c>
      <c r="AL146" s="3">
        <v>45931</v>
      </c>
      <c r="AM146" s="3">
        <v>45938</v>
      </c>
      <c r="AN146" s="3">
        <v>45939</v>
      </c>
      <c r="AO146" s="3">
        <v>45939</v>
      </c>
      <c r="AP146" s="3">
        <v>45935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45940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271</v>
      </c>
      <c r="AA147" s="8">
        <v>8486.7750000000015</v>
      </c>
      <c r="AB147" s="8">
        <v>8486.7750000000015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45940</v>
      </c>
      <c r="AK147" s="3">
        <v>0</v>
      </c>
      <c r="AL147" s="3">
        <v>45931</v>
      </c>
      <c r="AM147" s="3">
        <v>45938</v>
      </c>
      <c r="AN147" s="3">
        <v>45939</v>
      </c>
      <c r="AO147" s="3">
        <v>45939</v>
      </c>
      <c r="AP147" s="3">
        <v>45935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45945</v>
      </c>
      <c r="AK148" s="3">
        <v>0</v>
      </c>
      <c r="AL148" s="3">
        <v>45936</v>
      </c>
      <c r="AM148" s="3">
        <v>45943</v>
      </c>
      <c r="AN148" s="3">
        <v>45944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45945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2759.0749999999998</v>
      </c>
      <c r="AB150" s="8">
        <v>2759.0749999999998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45945</v>
      </c>
      <c r="AK150" s="3">
        <v>0</v>
      </c>
      <c r="AL150" s="3">
        <v>45936</v>
      </c>
      <c r="AM150" s="3">
        <v>45943</v>
      </c>
      <c r="AN150" s="3">
        <v>45944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45946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45946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45946</v>
      </c>
      <c r="AK152" s="3">
        <v>0</v>
      </c>
      <c r="AL152" s="3">
        <v>45937</v>
      </c>
      <c r="AM152" s="3">
        <v>45944</v>
      </c>
      <c r="AN152" s="3">
        <v>45945</v>
      </c>
      <c r="AO152" s="3">
        <v>45945</v>
      </c>
      <c r="AP152" s="3">
        <v>45941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 t="s">
        <v>585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45946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5378.4500000000007</v>
      </c>
      <c r="AB153" s="8">
        <v>5378.4500000000007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45946</v>
      </c>
      <c r="AK153" s="3">
        <v>0</v>
      </c>
      <c r="AL153" s="3">
        <v>45937</v>
      </c>
      <c r="AM153" s="3">
        <v>45944</v>
      </c>
      <c r="AN153" s="3">
        <v>45945</v>
      </c>
      <c r="AO153" s="3">
        <v>45945</v>
      </c>
      <c r="AP153" s="3">
        <v>45941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 t="s">
        <v>586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5518.15</v>
      </c>
      <c r="AB154" s="8">
        <v>5518.15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574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2828.9250000000002</v>
      </c>
      <c r="AB157" s="8">
        <v>2828.9250000000002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271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847.40467777777781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 t="s">
        <v>581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45950</v>
      </c>
      <c r="AK162" s="3">
        <v>0</v>
      </c>
      <c r="AL162" s="3">
        <v>45941</v>
      </c>
      <c r="AM162" s="3">
        <v>45948</v>
      </c>
      <c r="AN162" s="3">
        <v>45949</v>
      </c>
      <c r="AO162" s="3">
        <v>45949</v>
      </c>
      <c r="AP162" s="3">
        <v>45945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588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45950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222.85642500000006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45951</v>
      </c>
      <c r="AK166" s="3">
        <v>0</v>
      </c>
      <c r="AL166" s="3">
        <v>45942</v>
      </c>
      <c r="AM166" s="3">
        <v>45949</v>
      </c>
      <c r="AN166" s="3">
        <v>45950</v>
      </c>
      <c r="AO166" s="3">
        <v>45950</v>
      </c>
      <c r="AP166" s="3">
        <v>45946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 t="s">
        <v>589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45951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222.85642500000006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423.7023388888889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271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 t="s">
        <v>581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45952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271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45952</v>
      </c>
      <c r="AK172" s="3">
        <v>0</v>
      </c>
      <c r="AL172" s="3">
        <v>45943</v>
      </c>
      <c r="AM172" s="3">
        <v>45950</v>
      </c>
      <c r="AN172" s="3">
        <v>45951</v>
      </c>
      <c r="AO172" s="3">
        <v>45951</v>
      </c>
      <c r="AP172" s="3">
        <v>45947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222.85642500000006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574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45952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271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 t="s">
        <v>590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434.7075944444444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581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45954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271</v>
      </c>
      <c r="AA177" s="8">
        <v>8486.7750000000015</v>
      </c>
      <c r="AB177" s="8">
        <v>0</v>
      </c>
      <c r="AC177" s="8">
        <v>8486.7750000000015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668.56927500000018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271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222.85642500000006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581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45957</v>
      </c>
      <c r="AK182" s="3">
        <v>0</v>
      </c>
      <c r="AL182" s="3">
        <v>45948</v>
      </c>
      <c r="AM182" s="3">
        <v>45955</v>
      </c>
      <c r="AN182" s="3">
        <v>45956</v>
      </c>
      <c r="AO182" s="3">
        <v>45956</v>
      </c>
      <c r="AP182" s="3">
        <v>45952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 t="s">
        <v>573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45958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0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45958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271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668.56927500000018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45958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434.7075944444444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 t="s">
        <v>592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 t="s">
        <v>581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445.71285000000012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574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591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 t="s">
        <v>589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584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585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271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847.40467777777781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45960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271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45960</v>
      </c>
      <c r="AK198" s="3">
        <v>0</v>
      </c>
      <c r="AL198" s="3">
        <v>45951</v>
      </c>
      <c r="AM198" s="3">
        <v>45958</v>
      </c>
      <c r="AN198" s="3">
        <v>45959</v>
      </c>
      <c r="AO198" s="3">
        <v>45959</v>
      </c>
      <c r="AP198" s="3">
        <v>45955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847.40467777777781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45960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45960</v>
      </c>
      <c r="AK199" s="3">
        <v>0</v>
      </c>
      <c r="AL199" s="3">
        <v>45951</v>
      </c>
      <c r="AM199" s="3">
        <v>45958</v>
      </c>
      <c r="AN199" s="3">
        <v>45959</v>
      </c>
      <c r="AO199" s="3">
        <v>45959</v>
      </c>
      <c r="AP199" s="3">
        <v>45955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586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45961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434.7075944444444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 t="s">
        <v>581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445.71285000000012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271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61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271</v>
      </c>
      <c r="AA205" s="8">
        <v>2689.2250000000004</v>
      </c>
      <c r="AB205" s="8">
        <v>0</v>
      </c>
      <c r="AC205" s="8">
        <v>2689.2250000000004</v>
      </c>
      <c r="AD205" s="8">
        <v>0</v>
      </c>
      <c r="AE205" s="8">
        <v>0</v>
      </c>
      <c r="AF205" s="8">
        <v>0</v>
      </c>
      <c r="AG205" s="1" t="s">
        <v>115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211.85116944444445</v>
      </c>
    </row>
    <row r="206" spans="1:56" ht="27.75" customHeight="1" x14ac:dyDescent="0.45">
      <c r="A206" s="3" t="s">
        <v>135</v>
      </c>
      <c r="B206" s="14" t="s">
        <v>135</v>
      </c>
      <c r="C206" s="9" t="s">
        <v>270</v>
      </c>
      <c r="D206" s="13" t="s">
        <v>61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 t="s">
        <v>63</v>
      </c>
      <c r="U206" s="11">
        <v>1267500</v>
      </c>
      <c r="V206" s="10">
        <v>0</v>
      </c>
      <c r="W206" s="10">
        <v>1267500</v>
      </c>
      <c r="X206" s="10">
        <v>0</v>
      </c>
      <c r="Y206" s="10">
        <v>1330875</v>
      </c>
      <c r="Z206" s="9" t="s">
        <v>271</v>
      </c>
      <c r="AA206" s="8">
        <v>1434264.9750000001</v>
      </c>
      <c r="AB206" s="8">
        <v>0</v>
      </c>
      <c r="AC206" s="8">
        <v>1434264.9750000001</v>
      </c>
      <c r="AD206" s="8">
        <v>0</v>
      </c>
      <c r="AE206" s="8">
        <v>0</v>
      </c>
      <c r="AF206" s="8">
        <v>0</v>
      </c>
      <c r="AG206" s="1" t="s">
        <v>117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112988.20747500002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38</v>
      </c>
      <c r="G207" s="9">
        <v>0</v>
      </c>
      <c r="H207" s="9">
        <v>0</v>
      </c>
      <c r="I207" s="9">
        <v>82</v>
      </c>
      <c r="J207" s="9" t="s">
        <v>78</v>
      </c>
      <c r="K207" s="9">
        <v>2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271</v>
      </c>
      <c r="AA207" s="8">
        <v>1803806.4000000001</v>
      </c>
      <c r="AB207" s="8">
        <v>118186.20000000003</v>
      </c>
      <c r="AC207" s="8">
        <v>1685620.2000000002</v>
      </c>
      <c r="AD207" s="8">
        <v>0</v>
      </c>
      <c r="AE207" s="8">
        <v>0</v>
      </c>
      <c r="AF207" s="8" t="s">
        <v>58</v>
      </c>
      <c r="AG207" s="1" t="s">
        <v>116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273</v>
      </c>
      <c r="BD207" s="56">
        <v>0</v>
      </c>
    </row>
    <row r="208" spans="1:56" ht="27.75" customHeight="1" x14ac:dyDescent="0.45">
      <c r="A208" s="3">
        <v>45887</v>
      </c>
      <c r="B208" s="14" t="s">
        <v>348</v>
      </c>
      <c r="C208" s="9" t="s">
        <v>139</v>
      </c>
      <c r="D208" s="13" t="s">
        <v>268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196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45926</v>
      </c>
      <c r="U208" s="11">
        <v>1360</v>
      </c>
      <c r="V208" s="10">
        <v>0</v>
      </c>
      <c r="W208" s="10">
        <v>1360</v>
      </c>
      <c r="X208" s="10">
        <v>20056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210</v>
      </c>
      <c r="AG208" s="1" t="s">
        <v>61</v>
      </c>
      <c r="AH208" s="1" t="s">
        <v>74</v>
      </c>
      <c r="AI208" s="1">
        <v>2</v>
      </c>
      <c r="AJ208" s="3">
        <v>45926</v>
      </c>
      <c r="AK208" s="3">
        <v>0</v>
      </c>
      <c r="AL208" s="3">
        <v>45917</v>
      </c>
      <c r="AM208" s="3">
        <v>45924</v>
      </c>
      <c r="AN208" s="3">
        <v>45925</v>
      </c>
      <c r="AO208" s="3">
        <v>45925</v>
      </c>
      <c r="AP208" s="3">
        <v>45921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334</v>
      </c>
      <c r="AZ208" s="2">
        <v>0</v>
      </c>
      <c r="BA208" s="2">
        <v>0</v>
      </c>
      <c r="BB208" s="2">
        <v>0</v>
      </c>
      <c r="BC208" s="1" t="s">
        <v>102</v>
      </c>
      <c r="BD208" s="56">
        <v>0</v>
      </c>
    </row>
    <row r="209" spans="1:56" ht="27.75" customHeight="1" x14ac:dyDescent="0.45">
      <c r="A209" s="3">
        <v>45912</v>
      </c>
      <c r="B209" s="14" t="s">
        <v>547</v>
      </c>
      <c r="C209" s="9" t="s">
        <v>73</v>
      </c>
      <c r="D209" s="13" t="s">
        <v>548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78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141</v>
      </c>
      <c r="T209" s="12">
        <v>45927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81</v>
      </c>
      <c r="AA209" s="8">
        <v>4679.9500000000007</v>
      </c>
      <c r="AB209" s="8">
        <v>4679.9500000000007</v>
      </c>
      <c r="AC209" s="8">
        <v>0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45927</v>
      </c>
      <c r="AK209" s="3">
        <v>0</v>
      </c>
      <c r="AL209" s="3">
        <v>45918</v>
      </c>
      <c r="AM209" s="3">
        <v>45925</v>
      </c>
      <c r="AN209" s="3">
        <v>45926</v>
      </c>
      <c r="AO209" s="3">
        <v>45926</v>
      </c>
      <c r="AP209" s="3">
        <v>45922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102</v>
      </c>
      <c r="BD209" s="56">
        <v>0</v>
      </c>
    </row>
    <row r="210" spans="1:56" ht="27.75" customHeight="1" x14ac:dyDescent="0.45">
      <c r="A210" s="3">
        <v>45915</v>
      </c>
      <c r="B210" s="14" t="s">
        <v>557</v>
      </c>
      <c r="C210" s="9" t="s">
        <v>558</v>
      </c>
      <c r="D210" s="13" t="s">
        <v>575</v>
      </c>
      <c r="E210" s="9">
        <v>20</v>
      </c>
      <c r="F210" s="9">
        <v>32</v>
      </c>
      <c r="G210" s="9" t="s">
        <v>60</v>
      </c>
      <c r="H210" s="9">
        <v>0</v>
      </c>
      <c r="I210" s="9">
        <v>70</v>
      </c>
      <c r="J210" s="9" t="s">
        <v>57</v>
      </c>
      <c r="K210" s="9">
        <v>5</v>
      </c>
      <c r="L210" s="9" t="s">
        <v>91</v>
      </c>
      <c r="M210" s="10">
        <v>21</v>
      </c>
      <c r="N210" s="9">
        <v>35</v>
      </c>
      <c r="O210" s="9">
        <v>40</v>
      </c>
      <c r="P210" s="10">
        <v>54.399375071999998</v>
      </c>
      <c r="Q210" s="10">
        <v>0</v>
      </c>
      <c r="R210" s="10">
        <v>54.399375071999998</v>
      </c>
      <c r="S210" s="9" t="s">
        <v>67</v>
      </c>
      <c r="T210" s="12">
        <v>45922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81</v>
      </c>
      <c r="AA210" s="8">
        <v>2807.97</v>
      </c>
      <c r="AB210" s="8">
        <v>2807.97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72</v>
      </c>
      <c r="AI210" s="1">
        <v>3</v>
      </c>
      <c r="AJ210" s="3">
        <v>45922</v>
      </c>
      <c r="AK210" s="3">
        <v>0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561</v>
      </c>
      <c r="AZ210" s="2">
        <v>0</v>
      </c>
      <c r="BA210" s="2">
        <v>0</v>
      </c>
      <c r="BB210" s="2">
        <v>0</v>
      </c>
      <c r="BC210" s="1" t="s">
        <v>102</v>
      </c>
      <c r="BD210" s="56">
        <v>0</v>
      </c>
    </row>
    <row r="211" spans="1:56" ht="27.75" customHeight="1" x14ac:dyDescent="0.45">
      <c r="A211" s="3" t="s">
        <v>135</v>
      </c>
      <c r="B211" s="14" t="s">
        <v>135</v>
      </c>
      <c r="C211" s="9" t="s">
        <v>139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 t="s">
        <v>63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94149</v>
      </c>
      <c r="AC211" s="8">
        <v>209698.5</v>
      </c>
      <c r="AD211" s="8">
        <v>0</v>
      </c>
      <c r="AE211" s="8">
        <v>0</v>
      </c>
      <c r="AF211" s="8" t="s">
        <v>210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102</v>
      </c>
      <c r="BD211" s="56">
        <v>16030.285333333333</v>
      </c>
    </row>
    <row r="212" spans="1:56" ht="27.7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311335.42</v>
      </c>
      <c r="AB212" s="8">
        <v>101636.92</v>
      </c>
      <c r="AC212" s="8">
        <v>209698.5</v>
      </c>
      <c r="AD212" s="8">
        <v>0</v>
      </c>
      <c r="AE212" s="8">
        <v>0</v>
      </c>
      <c r="AF212" s="8" t="s">
        <v>58</v>
      </c>
      <c r="AG212" s="1" t="s">
        <v>115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45915</v>
      </c>
      <c r="B213" s="14" t="s">
        <v>557</v>
      </c>
      <c r="C213" s="9" t="s">
        <v>558</v>
      </c>
      <c r="D213" s="13" t="s">
        <v>576</v>
      </c>
      <c r="E213" s="9">
        <v>21</v>
      </c>
      <c r="F213" s="9">
        <v>32</v>
      </c>
      <c r="G213" s="9" t="s">
        <v>60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45922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577</v>
      </c>
      <c r="AA213" s="8">
        <v>2339.9750000000004</v>
      </c>
      <c r="AB213" s="8">
        <v>2339.9750000000004</v>
      </c>
      <c r="AC213" s="8">
        <v>0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45922</v>
      </c>
      <c r="AK213" s="3">
        <v>0</v>
      </c>
      <c r="AL213" s="3">
        <v>45913</v>
      </c>
      <c r="AM213" s="3">
        <v>45920</v>
      </c>
      <c r="AN213" s="3">
        <v>45921</v>
      </c>
      <c r="AO213" s="3">
        <v>45921</v>
      </c>
      <c r="AP213" s="3">
        <v>45917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 t="s">
        <v>561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83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577</v>
      </c>
      <c r="AA214" s="8">
        <v>2339.9750000000004</v>
      </c>
      <c r="AB214" s="8">
        <v>2339.9750000000004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117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578</v>
      </c>
      <c r="BD214" s="56">
        <v>0</v>
      </c>
    </row>
    <row r="215" spans="1:56" ht="27.75" customHeight="1" x14ac:dyDescent="0.45">
      <c r="A215" s="3">
        <v>45913</v>
      </c>
      <c r="B215" s="14" t="s">
        <v>549</v>
      </c>
      <c r="C215" s="9" t="s">
        <v>111</v>
      </c>
      <c r="D215" s="13" t="s">
        <v>550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45919</v>
      </c>
      <c r="U215" s="11">
        <v>10000</v>
      </c>
      <c r="V215" s="10">
        <v>10120</v>
      </c>
      <c r="W215" s="10">
        <v>0</v>
      </c>
      <c r="X215" s="10">
        <v>10600</v>
      </c>
      <c r="Y215" s="10">
        <v>0</v>
      </c>
      <c r="Z215" s="9" t="s">
        <v>120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45919</v>
      </c>
      <c r="AK215" s="3">
        <v>45915</v>
      </c>
      <c r="AL215" s="3">
        <v>45909</v>
      </c>
      <c r="AM215" s="3">
        <v>45916</v>
      </c>
      <c r="AN215" s="3">
        <v>45917</v>
      </c>
      <c r="AO215" s="3">
        <v>45917</v>
      </c>
      <c r="AP215" s="3">
        <v>45914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551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45909</v>
      </c>
      <c r="B216" s="14" t="s">
        <v>514</v>
      </c>
      <c r="C216" s="9" t="s">
        <v>495</v>
      </c>
      <c r="D216" s="13" t="s">
        <v>500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40</v>
      </c>
      <c r="O216" s="9">
        <v>40</v>
      </c>
      <c r="P216" s="10">
        <v>108.55204095999999</v>
      </c>
      <c r="Q216" s="10">
        <v>0</v>
      </c>
      <c r="R216" s="10">
        <v>108.55204095999999</v>
      </c>
      <c r="S216" s="9" t="s">
        <v>71</v>
      </c>
      <c r="T216" s="12">
        <v>45922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120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116</v>
      </c>
      <c r="AH216" s="1" t="s">
        <v>68</v>
      </c>
      <c r="AI216" s="1">
        <v>4</v>
      </c>
      <c r="AJ216" s="3">
        <v>45922</v>
      </c>
      <c r="AK216" s="3">
        <v>45918</v>
      </c>
      <c r="AL216" s="3">
        <v>45912</v>
      </c>
      <c r="AM216" s="3">
        <v>45919</v>
      </c>
      <c r="AN216" s="3">
        <v>45920</v>
      </c>
      <c r="AO216" s="3">
        <v>45920</v>
      </c>
      <c r="AP216" s="3">
        <v>45917</v>
      </c>
      <c r="AQ216" s="3">
        <v>45921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>
        <v>45909</v>
      </c>
      <c r="B217" s="14" t="s">
        <v>515</v>
      </c>
      <c r="C217" s="9" t="s">
        <v>495</v>
      </c>
      <c r="D217" s="13" t="s">
        <v>501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45922</v>
      </c>
      <c r="U217" s="11">
        <v>10000</v>
      </c>
      <c r="V217" s="10">
        <v>0</v>
      </c>
      <c r="W217" s="10">
        <v>10000</v>
      </c>
      <c r="X217" s="10">
        <v>10560</v>
      </c>
      <c r="Y217" s="10">
        <v>0</v>
      </c>
      <c r="Z217" s="9" t="s">
        <v>120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115</v>
      </c>
      <c r="AH217" s="1" t="s">
        <v>68</v>
      </c>
      <c r="AI217" s="1">
        <v>4</v>
      </c>
      <c r="AJ217" s="3">
        <v>45922</v>
      </c>
      <c r="AK217" s="3">
        <v>45918</v>
      </c>
      <c r="AL217" s="3">
        <v>45912</v>
      </c>
      <c r="AM217" s="3">
        <v>45919</v>
      </c>
      <c r="AN217" s="3">
        <v>45920</v>
      </c>
      <c r="AO217" s="3">
        <v>45920</v>
      </c>
      <c r="AP217" s="3">
        <v>45917</v>
      </c>
      <c r="AQ217" s="3">
        <v>45921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45909</v>
      </c>
      <c r="B218" s="14" t="s">
        <v>515</v>
      </c>
      <c r="C218" s="9" t="s">
        <v>495</v>
      </c>
      <c r="D218" s="13" t="s">
        <v>502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>
        <v>22</v>
      </c>
      <c r="N218" s="9">
        <v>40</v>
      </c>
      <c r="O218" s="9">
        <v>40</v>
      </c>
      <c r="P218" s="10">
        <v>217.10408191999997</v>
      </c>
      <c r="Q218" s="10">
        <v>0</v>
      </c>
      <c r="R218" s="10">
        <v>217.10408191999997</v>
      </c>
      <c r="S218" s="9" t="s">
        <v>71</v>
      </c>
      <c r="T218" s="12">
        <v>45922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120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>
        <v>45922</v>
      </c>
      <c r="AK218" s="3">
        <v>45918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45915</v>
      </c>
      <c r="B219" s="14" t="s">
        <v>579</v>
      </c>
      <c r="C219" s="9" t="s">
        <v>280</v>
      </c>
      <c r="D219" s="13" t="s">
        <v>555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97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45922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120</v>
      </c>
      <c r="AA219" s="8">
        <v>5378.4500000000007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45922</v>
      </c>
      <c r="AK219" s="3">
        <v>45918</v>
      </c>
      <c r="AL219" s="3">
        <v>45912</v>
      </c>
      <c r="AM219" s="3">
        <v>45919</v>
      </c>
      <c r="AN219" s="3">
        <v>45920</v>
      </c>
      <c r="AO219" s="3">
        <v>45920</v>
      </c>
      <c r="AP219" s="3">
        <v>45917</v>
      </c>
      <c r="AQ219" s="3">
        <v>45921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45876</v>
      </c>
      <c r="B220" s="14" t="s">
        <v>336</v>
      </c>
      <c r="C220" s="9" t="s">
        <v>107</v>
      </c>
      <c r="D220" s="13" t="s">
        <v>316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67</v>
      </c>
      <c r="T220" s="12">
        <v>45926</v>
      </c>
      <c r="U220" s="11">
        <v>3000</v>
      </c>
      <c r="V220" s="10">
        <v>3000</v>
      </c>
      <c r="W220" s="10">
        <v>0</v>
      </c>
      <c r="X220" s="10">
        <v>3175</v>
      </c>
      <c r="Y220" s="10">
        <v>0</v>
      </c>
      <c r="Z220" s="9" t="s">
        <v>120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68</v>
      </c>
      <c r="AI220" s="1">
        <v>4</v>
      </c>
      <c r="AJ220" s="3">
        <v>45926</v>
      </c>
      <c r="AK220" s="3">
        <v>45922</v>
      </c>
      <c r="AL220" s="3">
        <v>45916</v>
      </c>
      <c r="AM220" s="3">
        <v>45923</v>
      </c>
      <c r="AN220" s="3">
        <v>45924</v>
      </c>
      <c r="AO220" s="3">
        <v>45924</v>
      </c>
      <c r="AP220" s="3">
        <v>45921</v>
      </c>
      <c r="AQ220" s="3">
        <v>45925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45854</v>
      </c>
      <c r="B221" s="14" t="s">
        <v>295</v>
      </c>
      <c r="C221" s="9" t="s">
        <v>79</v>
      </c>
      <c r="D221" s="13" t="s">
        <v>296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>
        <v>45930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120</v>
      </c>
      <c r="AA221" s="8">
        <v>3310.89</v>
      </c>
      <c r="AB221" s="8">
        <v>3310.89</v>
      </c>
      <c r="AC221" s="8">
        <v>0</v>
      </c>
      <c r="AD221" s="8">
        <v>0</v>
      </c>
      <c r="AE221" s="8">
        <v>3310.89</v>
      </c>
      <c r="AF221" s="8">
        <v>0</v>
      </c>
      <c r="AG221" s="1" t="s">
        <v>116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45876</v>
      </c>
      <c r="B222" s="14" t="s">
        <v>335</v>
      </c>
      <c r="C222" s="9" t="s">
        <v>107</v>
      </c>
      <c r="D222" s="13" t="s">
        <v>315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68.387785804799989</v>
      </c>
      <c r="Q222" s="10">
        <v>0</v>
      </c>
      <c r="R222" s="10">
        <v>68.387785804799989</v>
      </c>
      <c r="S222" s="9" t="s">
        <v>71</v>
      </c>
      <c r="T222" s="12">
        <v>45961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120</v>
      </c>
      <c r="AA222" s="8">
        <v>3478.5300000000007</v>
      </c>
      <c r="AB222" s="8">
        <v>3478.5300000000007</v>
      </c>
      <c r="AC222" s="8">
        <v>0</v>
      </c>
      <c r="AD222" s="8">
        <v>3478.5300000000007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45961</v>
      </c>
      <c r="AK222" s="3">
        <v>45957</v>
      </c>
      <c r="AL222" s="3">
        <v>45951</v>
      </c>
      <c r="AM222" s="3">
        <v>45958</v>
      </c>
      <c r="AN222" s="3">
        <v>45959</v>
      </c>
      <c r="AO222" s="3">
        <v>45959</v>
      </c>
      <c r="AP222" s="3">
        <v>45956</v>
      </c>
      <c r="AQ222" s="3">
        <v>45960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 t="s">
        <v>135</v>
      </c>
      <c r="B223" s="14" t="s">
        <v>135</v>
      </c>
      <c r="C223" s="9" t="s">
        <v>111</v>
      </c>
      <c r="D223" s="13" t="s">
        <v>61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100000</v>
      </c>
      <c r="V223" s="10">
        <v>0</v>
      </c>
      <c r="W223" s="10">
        <v>100000</v>
      </c>
      <c r="X223" s="10">
        <v>0</v>
      </c>
      <c r="Y223" s="10">
        <v>105000</v>
      </c>
      <c r="Z223" s="9" t="s">
        <v>120</v>
      </c>
      <c r="AA223" s="8">
        <v>107569.00000000001</v>
      </c>
      <c r="AB223" s="8">
        <v>30000</v>
      </c>
      <c r="AC223" s="8">
        <v>77569.000000000015</v>
      </c>
      <c r="AD223" s="8">
        <v>30000</v>
      </c>
      <c r="AE223" s="8">
        <v>77569.000000000015</v>
      </c>
      <c r="AF223" s="8">
        <v>0</v>
      </c>
      <c r="AG223" s="1" t="s">
        <v>116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5578.2453533333337</v>
      </c>
    </row>
    <row r="224" spans="1:56" ht="27.75" customHeight="1" x14ac:dyDescent="0.45">
      <c r="A224" s="3">
        <v>45631</v>
      </c>
      <c r="B224" s="14" t="s">
        <v>203</v>
      </c>
      <c r="C224" s="9" t="s">
        <v>109</v>
      </c>
      <c r="D224" s="13" t="s">
        <v>144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110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120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218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45631</v>
      </c>
      <c r="B225" s="14" t="s">
        <v>202</v>
      </c>
      <c r="C225" s="9" t="s">
        <v>109</v>
      </c>
      <c r="D225" s="13" t="s">
        <v>144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110</v>
      </c>
      <c r="T225" s="12" t="s">
        <v>63</v>
      </c>
      <c r="U225" s="11">
        <v>9000</v>
      </c>
      <c r="V225" s="10">
        <v>0</v>
      </c>
      <c r="W225" s="10">
        <v>9000</v>
      </c>
      <c r="X225" s="10">
        <v>0</v>
      </c>
      <c r="Y225" s="10">
        <v>9450</v>
      </c>
      <c r="Z225" s="9" t="s">
        <v>120</v>
      </c>
      <c r="AA225" s="8">
        <v>9681.2100000000009</v>
      </c>
      <c r="AB225" s="8">
        <v>9681.2100000000009</v>
      </c>
      <c r="AC225" s="8">
        <v>0</v>
      </c>
      <c r="AD225" s="8">
        <v>9681.2100000000009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217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45896</v>
      </c>
      <c r="B226" s="14" t="s">
        <v>400</v>
      </c>
      <c r="C226" s="9" t="s">
        <v>107</v>
      </c>
      <c r="D226" s="13" t="s">
        <v>401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90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120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45896</v>
      </c>
      <c r="B227" s="14" t="s">
        <v>402</v>
      </c>
      <c r="C227" s="9" t="s">
        <v>107</v>
      </c>
      <c r="D227" s="13" t="s">
        <v>313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108.55204095999999</v>
      </c>
      <c r="Q227" s="10">
        <v>0</v>
      </c>
      <c r="R227" s="10">
        <v>108.55204095999999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120</v>
      </c>
      <c r="AA227" s="8">
        <v>5518.15</v>
      </c>
      <c r="AB227" s="8">
        <v>5518.15</v>
      </c>
      <c r="AC227" s="8">
        <v>0</v>
      </c>
      <c r="AD227" s="8">
        <v>5518.15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45896</v>
      </c>
      <c r="B228" s="14" t="s">
        <v>403</v>
      </c>
      <c r="C228" s="9" t="s">
        <v>107</v>
      </c>
      <c r="D228" s="13" t="s">
        <v>404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120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45876</v>
      </c>
      <c r="B229" s="14" t="s">
        <v>337</v>
      </c>
      <c r="C229" s="9" t="s">
        <v>107</v>
      </c>
      <c r="D229" s="13" t="s">
        <v>317</v>
      </c>
      <c r="E229" s="9">
        <v>21</v>
      </c>
      <c r="F229" s="9">
        <v>40</v>
      </c>
      <c r="G229" s="9" t="s">
        <v>60</v>
      </c>
      <c r="H229" s="9" t="s">
        <v>66</v>
      </c>
      <c r="I229" s="9">
        <v>108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42</v>
      </c>
      <c r="O229" s="9">
        <v>40</v>
      </c>
      <c r="P229" s="10">
        <v>113.97964300799998</v>
      </c>
      <c r="Q229" s="10">
        <v>0</v>
      </c>
      <c r="R229" s="10">
        <v>113.97964300799998</v>
      </c>
      <c r="S229" s="9" t="s">
        <v>71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120</v>
      </c>
      <c r="AA229" s="8">
        <v>5797.55</v>
      </c>
      <c r="AB229" s="8">
        <v>5797.55</v>
      </c>
      <c r="AC229" s="8">
        <v>0</v>
      </c>
      <c r="AD229" s="8">
        <v>5797.55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45911</v>
      </c>
      <c r="B230" s="14" t="s">
        <v>532</v>
      </c>
      <c r="C230" s="9" t="s">
        <v>107</v>
      </c>
      <c r="D230" s="13" t="s">
        <v>533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120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45911</v>
      </c>
      <c r="B231" s="14" t="s">
        <v>534</v>
      </c>
      <c r="C231" s="9" t="s">
        <v>107</v>
      </c>
      <c r="D231" s="13" t="s">
        <v>535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42</v>
      </c>
      <c r="O231" s="9">
        <v>40</v>
      </c>
      <c r="P231" s="10">
        <v>68.387785804799989</v>
      </c>
      <c r="Q231" s="10">
        <v>0</v>
      </c>
      <c r="R231" s="10">
        <v>68.387785804799989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3478.5300000000007</v>
      </c>
      <c r="AB231" s="8">
        <v>3478.5300000000007</v>
      </c>
      <c r="AC231" s="8">
        <v>0</v>
      </c>
      <c r="AD231" s="8">
        <v>3478.5300000000007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45911</v>
      </c>
      <c r="B232" s="14" t="s">
        <v>536</v>
      </c>
      <c r="C232" s="9" t="s">
        <v>107</v>
      </c>
      <c r="D232" s="13" t="s">
        <v>537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120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538</v>
      </c>
      <c r="C233" s="9" t="s">
        <v>107</v>
      </c>
      <c r="D233" s="13" t="s">
        <v>539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 t="s">
        <v>135</v>
      </c>
      <c r="B234" s="14" t="s">
        <v>135</v>
      </c>
      <c r="C234" s="9" t="s">
        <v>109</v>
      </c>
      <c r="D234" s="13" t="s">
        <v>144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110</v>
      </c>
      <c r="T234" s="12" t="s">
        <v>63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120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10756.900000000001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773.56453533333331</v>
      </c>
    </row>
    <row r="235" spans="1:56" ht="27.75" customHeight="1" x14ac:dyDescent="0.45">
      <c r="A235" s="3">
        <v>45854</v>
      </c>
      <c r="B235" s="14" t="s">
        <v>297</v>
      </c>
      <c r="C235" s="9" t="s">
        <v>79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3310.89</v>
      </c>
      <c r="AB235" s="8">
        <v>3310.89</v>
      </c>
      <c r="AC235" s="8">
        <v>0</v>
      </c>
      <c r="AD235" s="8">
        <v>0</v>
      </c>
      <c r="AE235" s="8">
        <v>3310.89</v>
      </c>
      <c r="AF235" s="8">
        <v>0</v>
      </c>
      <c r="AG235" s="1" t="s">
        <v>115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45826</v>
      </c>
      <c r="B236" s="14" t="s">
        <v>274</v>
      </c>
      <c r="C236" s="9" t="s">
        <v>107</v>
      </c>
      <c r="D236" s="13" t="s">
        <v>262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163.47937368575995</v>
      </c>
      <c r="Q236" s="10">
        <v>0</v>
      </c>
      <c r="R236" s="10">
        <v>163.47937368575995</v>
      </c>
      <c r="S236" s="9" t="s">
        <v>67</v>
      </c>
      <c r="T236" s="12" t="s">
        <v>63</v>
      </c>
      <c r="U236" s="11">
        <v>8000</v>
      </c>
      <c r="V236" s="10">
        <v>470</v>
      </c>
      <c r="W236" s="10">
        <v>7530</v>
      </c>
      <c r="X236" s="10">
        <v>0</v>
      </c>
      <c r="Y236" s="10">
        <v>7906.5</v>
      </c>
      <c r="Z236" s="9" t="s">
        <v>120</v>
      </c>
      <c r="AA236" s="8">
        <v>8310.3338999999996</v>
      </c>
      <c r="AB236" s="8">
        <v>8310.3338999999996</v>
      </c>
      <c r="AC236" s="8">
        <v>0</v>
      </c>
      <c r="AD236" s="8">
        <v>8310.3338999999996</v>
      </c>
      <c r="AE236" s="8">
        <v>0</v>
      </c>
      <c r="AF236" s="8">
        <v>0</v>
      </c>
      <c r="AG236" s="1" t="s">
        <v>115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45066</v>
      </c>
      <c r="B237" s="14" t="s">
        <v>126</v>
      </c>
      <c r="C237" s="9" t="s">
        <v>79</v>
      </c>
      <c r="D237" s="13" t="s">
        <v>125</v>
      </c>
      <c r="E237" s="9">
        <v>21</v>
      </c>
      <c r="F237" s="9">
        <v>38</v>
      </c>
      <c r="G237" s="9" t="s">
        <v>60</v>
      </c>
      <c r="H237" s="9" t="s">
        <v>76</v>
      </c>
      <c r="I237" s="9">
        <v>102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120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21</v>
      </c>
      <c r="F238" s="9">
        <v>37</v>
      </c>
      <c r="G238" s="9">
        <v>0</v>
      </c>
      <c r="H238" s="9">
        <v>0</v>
      </c>
      <c r="I238" s="9">
        <v>74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 t="s">
        <v>82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120</v>
      </c>
      <c r="AA238" s="8">
        <v>222344.70390000005</v>
      </c>
      <c r="AB238" s="8">
        <v>134018.8039</v>
      </c>
      <c r="AC238" s="8">
        <v>88325.900000000023</v>
      </c>
      <c r="AD238" s="8">
        <v>121878.87389999999</v>
      </c>
      <c r="AE238" s="8">
        <v>100465.83</v>
      </c>
      <c r="AF238" s="8" t="s">
        <v>58</v>
      </c>
      <c r="AG238" s="1" t="s">
        <v>61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122</v>
      </c>
      <c r="BD238" s="56">
        <v>0</v>
      </c>
    </row>
    <row r="239" spans="1:56" ht="27.75" customHeight="1" x14ac:dyDescent="0.45">
      <c r="A239" s="3" t="s">
        <v>135</v>
      </c>
      <c r="B239" s="14" t="s">
        <v>135</v>
      </c>
      <c r="C239" s="9" t="s">
        <v>216</v>
      </c>
      <c r="D239" s="13" t="s">
        <v>216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45930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29756.100000000002</v>
      </c>
      <c r="AC239" s="8">
        <v>0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74</v>
      </c>
      <c r="AI239" s="1">
        <v>2</v>
      </c>
      <c r="AJ239" s="3">
        <v>45930</v>
      </c>
      <c r="AK239" s="3">
        <v>0</v>
      </c>
      <c r="AL239" s="3">
        <v>45921</v>
      </c>
      <c r="AM239" s="3">
        <v>45928</v>
      </c>
      <c r="AN239" s="3">
        <v>45929</v>
      </c>
      <c r="AO239" s="3">
        <v>45929</v>
      </c>
      <c r="AP239" s="3">
        <v>45925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7.75" customHeight="1" x14ac:dyDescent="0.45">
      <c r="A240" s="3" t="s">
        <v>135</v>
      </c>
      <c r="B240" s="14" t="s">
        <v>135</v>
      </c>
      <c r="C240" s="9" t="s">
        <v>221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123</v>
      </c>
      <c r="T240" s="12">
        <v>45930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72</v>
      </c>
      <c r="AI240" s="1">
        <v>3</v>
      </c>
      <c r="AJ240" s="3">
        <v>45930</v>
      </c>
      <c r="AK240" s="3">
        <v>0</v>
      </c>
      <c r="AL240" s="3">
        <v>45920</v>
      </c>
      <c r="AM240" s="3">
        <v>45927</v>
      </c>
      <c r="AN240" s="3">
        <v>45928</v>
      </c>
      <c r="AO240" s="3">
        <v>45928</v>
      </c>
      <c r="AP240" s="3">
        <v>45925</v>
      </c>
      <c r="AQ240" s="3">
        <v>45929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59512.200000000004</v>
      </c>
      <c r="AB241" s="8">
        <v>59512.200000000004</v>
      </c>
      <c r="AC241" s="8">
        <v>0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45913</v>
      </c>
      <c r="B242" s="14" t="s">
        <v>549</v>
      </c>
      <c r="C242" s="9" t="s">
        <v>111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196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45919</v>
      </c>
      <c r="U242" s="11">
        <v>10000</v>
      </c>
      <c r="V242" s="10">
        <v>10000</v>
      </c>
      <c r="W242" s="10">
        <v>0</v>
      </c>
      <c r="X242" s="10">
        <v>0</v>
      </c>
      <c r="Y242" s="10">
        <v>0</v>
      </c>
      <c r="Z242" s="9" t="s">
        <v>213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115</v>
      </c>
      <c r="AH242" s="1" t="s">
        <v>146</v>
      </c>
      <c r="AI242" s="1">
        <v>4</v>
      </c>
      <c r="AJ242" s="3">
        <v>45919</v>
      </c>
      <c r="AK242" s="3">
        <v>45915</v>
      </c>
      <c r="AL242" s="3">
        <v>0</v>
      </c>
      <c r="AM242" s="3">
        <v>0</v>
      </c>
      <c r="AN242" s="3">
        <v>0</v>
      </c>
      <c r="AO242" s="3">
        <v>45916</v>
      </c>
      <c r="AP242" s="3">
        <v>45914</v>
      </c>
      <c r="AQ242" s="3">
        <v>45917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143</v>
      </c>
      <c r="AX242" s="2" t="s">
        <v>95</v>
      </c>
      <c r="AY242" s="2" t="s">
        <v>552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213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58</v>
      </c>
      <c r="AG243" s="1" t="s">
        <v>115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214</v>
      </c>
      <c r="BD243" s="56">
        <v>0</v>
      </c>
    </row>
    <row r="244" spans="1:56" ht="27.75" customHeight="1" x14ac:dyDescent="0.45">
      <c r="A244" s="3">
        <v>45601</v>
      </c>
      <c r="B244" s="14" t="s">
        <v>193</v>
      </c>
      <c r="C244" s="9" t="s">
        <v>93</v>
      </c>
      <c r="D244" s="13" t="s">
        <v>142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40</v>
      </c>
      <c r="O244" s="9">
        <v>55</v>
      </c>
      <c r="P244" s="10">
        <v>3207.7128103679997</v>
      </c>
      <c r="Q244" s="10">
        <v>0</v>
      </c>
      <c r="R244" s="10">
        <v>3207.7128103679997</v>
      </c>
      <c r="S244" s="9" t="s">
        <v>299</v>
      </c>
      <c r="T244" s="12" t="s">
        <v>63</v>
      </c>
      <c r="U244" s="11">
        <v>100000</v>
      </c>
      <c r="V244" s="10">
        <v>1500</v>
      </c>
      <c r="W244" s="10">
        <v>98500</v>
      </c>
      <c r="X244" s="10">
        <v>0</v>
      </c>
      <c r="Y244" s="10">
        <v>103425</v>
      </c>
      <c r="Z244" s="9" t="s">
        <v>99</v>
      </c>
      <c r="AA244" s="8">
        <v>105955.465</v>
      </c>
      <c r="AB244" s="8">
        <v>20359</v>
      </c>
      <c r="AC244" s="8">
        <v>85596.464999999997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113</v>
      </c>
      <c r="BD244" s="56">
        <v>10965.216264845832</v>
      </c>
    </row>
    <row r="245" spans="1:56" ht="27.75" customHeight="1" x14ac:dyDescent="0.45">
      <c r="A245" s="3">
        <v>45601</v>
      </c>
      <c r="B245" s="14" t="s">
        <v>193</v>
      </c>
      <c r="C245" s="9" t="s">
        <v>93</v>
      </c>
      <c r="D245" s="13" t="s">
        <v>142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91</v>
      </c>
      <c r="M245" s="10">
        <v>24</v>
      </c>
      <c r="N245" s="9">
        <v>40</v>
      </c>
      <c r="O245" s="9">
        <v>55</v>
      </c>
      <c r="P245" s="10">
        <v>11003.203948644863</v>
      </c>
      <c r="Q245" s="10">
        <v>0</v>
      </c>
      <c r="R245" s="10">
        <v>11003.203948644863</v>
      </c>
      <c r="S245" s="9" t="s">
        <v>299</v>
      </c>
      <c r="T245" s="12" t="s">
        <v>63</v>
      </c>
      <c r="U245" s="11">
        <v>337878</v>
      </c>
      <c r="V245" s="10">
        <v>0</v>
      </c>
      <c r="W245" s="10">
        <v>337878</v>
      </c>
      <c r="X245" s="10">
        <v>0</v>
      </c>
      <c r="Y245" s="10">
        <v>354771.9</v>
      </c>
      <c r="Z245" s="9" t="s">
        <v>99</v>
      </c>
      <c r="AA245" s="8">
        <v>363451.98582000006</v>
      </c>
      <c r="AB245" s="8">
        <v>0</v>
      </c>
      <c r="AC245" s="8">
        <v>363451.98582000006</v>
      </c>
      <c r="AD245" s="8">
        <v>0</v>
      </c>
      <c r="AE245" s="8">
        <v>0</v>
      </c>
      <c r="AF245" s="8">
        <v>0</v>
      </c>
      <c r="AG245" s="1" t="s">
        <v>115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113</v>
      </c>
      <c r="BD245" s="56">
        <v>46559.511849046357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23</v>
      </c>
      <c r="F246" s="9">
        <v>37</v>
      </c>
      <c r="G246" s="9">
        <v>0</v>
      </c>
      <c r="H246" s="9">
        <v>0</v>
      </c>
      <c r="I246" s="9">
        <v>128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99</v>
      </c>
      <c r="AA246" s="8">
        <v>469407.45082000003</v>
      </c>
      <c r="AB246" s="8">
        <v>20359</v>
      </c>
      <c r="AC246" s="8">
        <v>449048.45082000003</v>
      </c>
      <c r="AD246" s="8">
        <v>0</v>
      </c>
      <c r="AE246" s="8">
        <v>0</v>
      </c>
      <c r="AF246" s="8" t="s">
        <v>58</v>
      </c>
      <c r="AG246" s="1" t="s">
        <v>115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114</v>
      </c>
      <c r="BD246" s="56">
        <v>0</v>
      </c>
    </row>
    <row r="247" spans="1:56" ht="27.75" customHeight="1" x14ac:dyDescent="0.45">
      <c r="A247" s="3">
        <v>45894</v>
      </c>
      <c r="B247" s="14" t="s">
        <v>374</v>
      </c>
      <c r="C247" s="9" t="s">
        <v>137</v>
      </c>
      <c r="D247" s="13" t="s">
        <v>59</v>
      </c>
      <c r="E247" s="9">
        <v>26</v>
      </c>
      <c r="F247" s="9">
        <v>39</v>
      </c>
      <c r="G247" s="9" t="s">
        <v>60</v>
      </c>
      <c r="H247" s="9">
        <v>0</v>
      </c>
      <c r="I247" s="9">
        <v>93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123</v>
      </c>
      <c r="T247" s="12">
        <v>45920</v>
      </c>
      <c r="U247" s="11">
        <v>5000</v>
      </c>
      <c r="V247" s="10">
        <v>5000</v>
      </c>
      <c r="W247" s="10">
        <v>0</v>
      </c>
      <c r="X247" s="10">
        <v>0</v>
      </c>
      <c r="Y247" s="10">
        <v>0</v>
      </c>
      <c r="Z247" s="9" t="s">
        <v>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77</v>
      </c>
      <c r="AI247" s="1">
        <v>1</v>
      </c>
      <c r="AJ247" s="3">
        <v>45920</v>
      </c>
      <c r="AK247" s="3">
        <v>0</v>
      </c>
      <c r="AL247" s="3">
        <v>0</v>
      </c>
      <c r="AM247" s="3">
        <v>0</v>
      </c>
      <c r="AN247" s="3">
        <v>0</v>
      </c>
      <c r="AO247" s="3">
        <v>45919</v>
      </c>
      <c r="AP247" s="3">
        <v>45915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 t="s">
        <v>132</v>
      </c>
      <c r="AZ247" s="2">
        <v>0</v>
      </c>
      <c r="BA247" s="2">
        <v>0</v>
      </c>
      <c r="BB247" s="2">
        <v>0</v>
      </c>
      <c r="BC247" s="1" t="s">
        <v>103</v>
      </c>
      <c r="BD247" s="56">
        <v>0</v>
      </c>
    </row>
    <row r="248" spans="1:56" ht="27.75" customHeight="1" x14ac:dyDescent="0.45">
      <c r="A248" s="3">
        <v>45906</v>
      </c>
      <c r="B248" s="14" t="s">
        <v>478</v>
      </c>
      <c r="C248" s="9" t="s">
        <v>179</v>
      </c>
      <c r="D248" s="13" t="s">
        <v>479</v>
      </c>
      <c r="E248" s="9">
        <v>26</v>
      </c>
      <c r="F248" s="9">
        <v>41</v>
      </c>
      <c r="G248" s="9" t="s">
        <v>60</v>
      </c>
      <c r="H248" s="9">
        <v>0</v>
      </c>
      <c r="I248" s="9">
        <v>97</v>
      </c>
      <c r="J248" s="9" t="s">
        <v>57</v>
      </c>
      <c r="K248" s="9">
        <v>5</v>
      </c>
      <c r="L248" s="9" t="s">
        <v>91</v>
      </c>
      <c r="M248" s="10">
        <v>27</v>
      </c>
      <c r="N248" s="9">
        <v>43</v>
      </c>
      <c r="O248" s="9">
        <v>40</v>
      </c>
      <c r="P248" s="10">
        <v>0</v>
      </c>
      <c r="Q248" s="10">
        <v>0</v>
      </c>
      <c r="R248" s="10">
        <v>0</v>
      </c>
      <c r="S248" s="9" t="s">
        <v>185</v>
      </c>
      <c r="T248" s="12">
        <v>45919</v>
      </c>
      <c r="U248" s="11">
        <v>4000</v>
      </c>
      <c r="V248" s="10">
        <v>4000</v>
      </c>
      <c r="W248" s="10">
        <v>0</v>
      </c>
      <c r="X248" s="10">
        <v>4295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>
        <v>45919</v>
      </c>
      <c r="AK248" s="3">
        <v>0</v>
      </c>
      <c r="AL248" s="3">
        <v>45909</v>
      </c>
      <c r="AM248" s="3">
        <v>45916</v>
      </c>
      <c r="AN248" s="3">
        <v>45917</v>
      </c>
      <c r="AO248" s="3">
        <v>45917</v>
      </c>
      <c r="AP248" s="3">
        <v>45914</v>
      </c>
      <c r="AQ248" s="3">
        <v>45918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7.75" customHeight="1" x14ac:dyDescent="0.45">
      <c r="A249" s="3">
        <v>45906</v>
      </c>
      <c r="B249" s="14" t="s">
        <v>478</v>
      </c>
      <c r="C249" s="9" t="s">
        <v>179</v>
      </c>
      <c r="D249" s="13" t="s">
        <v>480</v>
      </c>
      <c r="E249" s="9">
        <v>26</v>
      </c>
      <c r="F249" s="9">
        <v>41</v>
      </c>
      <c r="G249" s="9" t="s">
        <v>60</v>
      </c>
      <c r="H249" s="9">
        <v>0</v>
      </c>
      <c r="I249" s="9">
        <v>97</v>
      </c>
      <c r="J249" s="9" t="s">
        <v>57</v>
      </c>
      <c r="K249" s="9">
        <v>5</v>
      </c>
      <c r="L249" s="9" t="s">
        <v>91</v>
      </c>
      <c r="M249" s="10">
        <v>27</v>
      </c>
      <c r="N249" s="9">
        <v>43</v>
      </c>
      <c r="O249" s="9">
        <v>40</v>
      </c>
      <c r="P249" s="10">
        <v>0</v>
      </c>
      <c r="Q249" s="10">
        <v>0</v>
      </c>
      <c r="R249" s="10">
        <v>0</v>
      </c>
      <c r="S249" s="9" t="s">
        <v>185</v>
      </c>
      <c r="T249" s="12">
        <v>45919</v>
      </c>
      <c r="U249" s="11">
        <v>4000</v>
      </c>
      <c r="V249" s="10">
        <v>4000</v>
      </c>
      <c r="W249" s="10">
        <v>0</v>
      </c>
      <c r="X249" s="10">
        <v>4670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>
        <v>45919</v>
      </c>
      <c r="AK249" s="3">
        <v>0</v>
      </c>
      <c r="AL249" s="3">
        <v>45909</v>
      </c>
      <c r="AM249" s="3">
        <v>45916</v>
      </c>
      <c r="AN249" s="3">
        <v>45917</v>
      </c>
      <c r="AO249" s="3">
        <v>45917</v>
      </c>
      <c r="AP249" s="3">
        <v>45914</v>
      </c>
      <c r="AQ249" s="3">
        <v>45918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7.75" customHeight="1" x14ac:dyDescent="0.45">
      <c r="A250" s="3">
        <v>45906</v>
      </c>
      <c r="B250" s="14" t="s">
        <v>519</v>
      </c>
      <c r="C250" s="9" t="s">
        <v>179</v>
      </c>
      <c r="D250" s="13" t="s">
        <v>481</v>
      </c>
      <c r="E250" s="9">
        <v>26</v>
      </c>
      <c r="F250" s="9">
        <v>41</v>
      </c>
      <c r="G250" s="9" t="s">
        <v>60</v>
      </c>
      <c r="H250" s="9">
        <v>0</v>
      </c>
      <c r="I250" s="9">
        <v>97</v>
      </c>
      <c r="J250" s="9" t="s">
        <v>57</v>
      </c>
      <c r="K250" s="9">
        <v>5</v>
      </c>
      <c r="L250" s="9" t="s">
        <v>91</v>
      </c>
      <c r="M250" s="10">
        <v>27</v>
      </c>
      <c r="N250" s="9">
        <v>43</v>
      </c>
      <c r="O250" s="9">
        <v>40</v>
      </c>
      <c r="P250" s="10">
        <v>0</v>
      </c>
      <c r="Q250" s="10">
        <v>0</v>
      </c>
      <c r="R250" s="10">
        <v>0</v>
      </c>
      <c r="S250" s="9" t="s">
        <v>185</v>
      </c>
      <c r="T250" s="12">
        <v>45919</v>
      </c>
      <c r="U250" s="11">
        <v>4000</v>
      </c>
      <c r="V250" s="10">
        <v>4000</v>
      </c>
      <c r="W250" s="10">
        <v>0</v>
      </c>
      <c r="X250" s="10">
        <v>4330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72</v>
      </c>
      <c r="AI250" s="1">
        <v>3</v>
      </c>
      <c r="AJ250" s="3">
        <v>45919</v>
      </c>
      <c r="AK250" s="3">
        <v>0</v>
      </c>
      <c r="AL250" s="3">
        <v>45909</v>
      </c>
      <c r="AM250" s="3">
        <v>45916</v>
      </c>
      <c r="AN250" s="3">
        <v>45917</v>
      </c>
      <c r="AO250" s="3">
        <v>45917</v>
      </c>
      <c r="AP250" s="3">
        <v>45914</v>
      </c>
      <c r="AQ250" s="3">
        <v>45918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566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 t="s">
        <v>60</v>
      </c>
      <c r="H251" s="9">
        <v>0</v>
      </c>
      <c r="I251" s="9">
        <v>102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 t="s">
        <v>58</v>
      </c>
      <c r="AG251" s="1" t="s">
        <v>115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109</v>
      </c>
      <c r="D252" s="13" t="s">
        <v>59</v>
      </c>
      <c r="E252" s="9">
        <v>26</v>
      </c>
      <c r="F252" s="9">
        <v>43</v>
      </c>
      <c r="G252" s="9" t="s">
        <v>60</v>
      </c>
      <c r="H252" s="9">
        <v>0</v>
      </c>
      <c r="I252" s="9">
        <v>116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>
        <v>45925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197</v>
      </c>
      <c r="AA252" s="8">
        <v>12433.3</v>
      </c>
      <c r="AB252" s="8">
        <v>12433.3</v>
      </c>
      <c r="AC252" s="8">
        <v>0</v>
      </c>
      <c r="AD252" s="8">
        <v>0</v>
      </c>
      <c r="AE252" s="8">
        <v>0</v>
      </c>
      <c r="AF252" s="8">
        <v>0</v>
      </c>
      <c r="AG252" s="1" t="s">
        <v>119</v>
      </c>
      <c r="AH252" s="1" t="s">
        <v>77</v>
      </c>
      <c r="AI252" s="1">
        <v>1</v>
      </c>
      <c r="AJ252" s="3">
        <v>45925</v>
      </c>
      <c r="AK252" s="3">
        <v>0</v>
      </c>
      <c r="AL252" s="3">
        <v>0</v>
      </c>
      <c r="AM252" s="3">
        <v>0</v>
      </c>
      <c r="AN252" s="3">
        <v>0</v>
      </c>
      <c r="AO252" s="3">
        <v>45924</v>
      </c>
      <c r="AP252" s="3">
        <v>45920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102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116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197</v>
      </c>
      <c r="AA253" s="8">
        <v>12433.3</v>
      </c>
      <c r="AB253" s="8">
        <v>12433.3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198</v>
      </c>
      <c r="BD253" s="56">
        <v>0</v>
      </c>
    </row>
    <row r="254" spans="1:56" ht="27.75" customHeight="1" x14ac:dyDescent="0.45">
      <c r="A254" s="3">
        <v>45911</v>
      </c>
      <c r="B254" s="14" t="s">
        <v>540</v>
      </c>
      <c r="C254" s="9" t="s">
        <v>109</v>
      </c>
      <c r="D254" s="13" t="s">
        <v>541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110</v>
      </c>
      <c r="T254" s="12">
        <v>45929</v>
      </c>
      <c r="U254" s="11">
        <v>10000</v>
      </c>
      <c r="V254" s="10">
        <v>500</v>
      </c>
      <c r="W254" s="10">
        <v>9500</v>
      </c>
      <c r="X254" s="10">
        <v>0</v>
      </c>
      <c r="Y254" s="10">
        <v>9975</v>
      </c>
      <c r="Z254" s="9" t="s">
        <v>88</v>
      </c>
      <c r="AA254" s="8">
        <v>11811.635</v>
      </c>
      <c r="AB254" s="8">
        <v>11811.635</v>
      </c>
      <c r="AC254" s="8">
        <v>0</v>
      </c>
      <c r="AD254" s="8">
        <v>0</v>
      </c>
      <c r="AE254" s="8">
        <v>11811.635</v>
      </c>
      <c r="AF254" s="8">
        <v>0</v>
      </c>
      <c r="AG254" s="1" t="s">
        <v>115</v>
      </c>
      <c r="AH254" s="1" t="s">
        <v>75</v>
      </c>
      <c r="AI254" s="1">
        <v>4</v>
      </c>
      <c r="AJ254" s="3">
        <v>45929</v>
      </c>
      <c r="AK254" s="3">
        <v>45925</v>
      </c>
      <c r="AL254" s="3">
        <v>45918</v>
      </c>
      <c r="AM254" s="3">
        <v>45926</v>
      </c>
      <c r="AN254" s="3">
        <v>45927</v>
      </c>
      <c r="AO254" s="3">
        <v>45928</v>
      </c>
      <c r="AP254" s="3">
        <v>45924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0</v>
      </c>
    </row>
    <row r="255" spans="1:56" ht="27.75" customHeight="1" x14ac:dyDescent="0.45">
      <c r="A255" s="3">
        <v>45901</v>
      </c>
      <c r="B255" s="14" t="s">
        <v>421</v>
      </c>
      <c r="C255" s="9" t="s">
        <v>109</v>
      </c>
      <c r="D255" s="13" t="s">
        <v>144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110</v>
      </c>
      <c r="T255" s="12">
        <v>45930</v>
      </c>
      <c r="U255" s="11">
        <v>30000</v>
      </c>
      <c r="V255" s="10">
        <v>3600</v>
      </c>
      <c r="W255" s="10">
        <v>26400</v>
      </c>
      <c r="X255" s="10">
        <v>9475</v>
      </c>
      <c r="Y255" s="10">
        <v>21551.25</v>
      </c>
      <c r="Z255" s="9" t="s">
        <v>88</v>
      </c>
      <c r="AA255" s="8">
        <v>26795.315662500001</v>
      </c>
      <c r="AB255" s="8">
        <v>5470</v>
      </c>
      <c r="AC255" s="8">
        <v>21325.315662500001</v>
      </c>
      <c r="AD255" s="8">
        <v>0</v>
      </c>
      <c r="AE255" s="8">
        <v>26795.315662500001</v>
      </c>
      <c r="AF255" s="8">
        <v>0</v>
      </c>
      <c r="AG255" s="1" t="s">
        <v>115</v>
      </c>
      <c r="AH255" s="1" t="s">
        <v>75</v>
      </c>
      <c r="AI255" s="1">
        <v>4</v>
      </c>
      <c r="AJ255" s="3">
        <v>45930</v>
      </c>
      <c r="AK255" s="3">
        <v>45926</v>
      </c>
      <c r="AL255" s="3">
        <v>45919</v>
      </c>
      <c r="AM255" s="3">
        <v>45927</v>
      </c>
      <c r="AN255" s="3">
        <v>45928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2199.3508886591671</v>
      </c>
    </row>
    <row r="256" spans="1:56" ht="27.75" customHeight="1" x14ac:dyDescent="0.45">
      <c r="A256" s="3">
        <v>45901</v>
      </c>
      <c r="B256" s="14" t="s">
        <v>422</v>
      </c>
      <c r="C256" s="9" t="s">
        <v>109</v>
      </c>
      <c r="D256" s="13" t="s">
        <v>144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45945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88</v>
      </c>
      <c r="AA256" s="8">
        <v>12433.3</v>
      </c>
      <c r="AB256" s="8">
        <v>0</v>
      </c>
      <c r="AC256" s="8">
        <v>12433.3</v>
      </c>
      <c r="AD256" s="8">
        <v>0</v>
      </c>
      <c r="AE256" s="8">
        <v>12433.3</v>
      </c>
      <c r="AF256" s="8">
        <v>0</v>
      </c>
      <c r="AG256" s="1" t="s">
        <v>119</v>
      </c>
      <c r="AH256" s="1" t="s">
        <v>75</v>
      </c>
      <c r="AI256" s="1">
        <v>4</v>
      </c>
      <c r="AJ256" s="3">
        <v>45945</v>
      </c>
      <c r="AK256" s="3">
        <v>45941</v>
      </c>
      <c r="AL256" s="3">
        <v>45934</v>
      </c>
      <c r="AM256" s="3">
        <v>45942</v>
      </c>
      <c r="AN256" s="3">
        <v>45943</v>
      </c>
      <c r="AO256" s="3">
        <v>45944</v>
      </c>
      <c r="AP256" s="3">
        <v>45940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1282.2876733333333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120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88</v>
      </c>
      <c r="AA257" s="8">
        <v>51040.250662499995</v>
      </c>
      <c r="AB257" s="8">
        <v>17281.635000000002</v>
      </c>
      <c r="AC257" s="8">
        <v>33758.6156625</v>
      </c>
      <c r="AD257" s="8">
        <v>0</v>
      </c>
      <c r="AE257" s="8">
        <v>51040.250662499995</v>
      </c>
      <c r="AF257" s="8" t="s">
        <v>58</v>
      </c>
      <c r="AG257" s="1" t="s">
        <v>118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0</v>
      </c>
    </row>
    <row r="258" spans="1:56" ht="27.75" customHeight="1" x14ac:dyDescent="0.45">
      <c r="A258" s="3">
        <v>45909</v>
      </c>
      <c r="B258" s="14" t="s">
        <v>520</v>
      </c>
      <c r="C258" s="9" t="s">
        <v>147</v>
      </c>
      <c r="D258" s="13" t="s">
        <v>148</v>
      </c>
      <c r="E258" s="9">
        <v>28</v>
      </c>
      <c r="F258" s="9">
        <v>41</v>
      </c>
      <c r="G258" s="9" t="s">
        <v>60</v>
      </c>
      <c r="H258" s="9">
        <v>0</v>
      </c>
      <c r="I258" s="9">
        <v>120</v>
      </c>
      <c r="J258" s="9" t="s">
        <v>78</v>
      </c>
      <c r="K258" s="9">
        <v>3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45920</v>
      </c>
      <c r="U258" s="11">
        <v>50000</v>
      </c>
      <c r="V258" s="10">
        <v>12500</v>
      </c>
      <c r="W258" s="10">
        <v>37500</v>
      </c>
      <c r="X258" s="10">
        <v>16500</v>
      </c>
      <c r="Y258" s="10">
        <v>35175</v>
      </c>
      <c r="Z258" s="9" t="s">
        <v>127</v>
      </c>
      <c r="AA258" s="8">
        <v>41768.553749999999</v>
      </c>
      <c r="AB258" s="8">
        <v>34904</v>
      </c>
      <c r="AC258" s="8">
        <v>6864.5537499999991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74</v>
      </c>
      <c r="AI258" s="1">
        <v>2</v>
      </c>
      <c r="AJ258" s="3">
        <v>45920</v>
      </c>
      <c r="AK258" s="3">
        <v>0</v>
      </c>
      <c r="AL258" s="3">
        <v>45911</v>
      </c>
      <c r="AM258" s="3">
        <v>45918</v>
      </c>
      <c r="AN258" s="3">
        <v>45919</v>
      </c>
      <c r="AO258" s="3">
        <v>45919</v>
      </c>
      <c r="AP258" s="3">
        <v>45915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486</v>
      </c>
      <c r="AZ258" s="2">
        <v>0</v>
      </c>
      <c r="BA258" s="2">
        <v>0</v>
      </c>
      <c r="BB258" s="2">
        <v>0</v>
      </c>
      <c r="BC258" s="1" t="s">
        <v>104</v>
      </c>
      <c r="BD258" s="56">
        <v>771.49956868055551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59</v>
      </c>
      <c r="E259" s="9">
        <v>28</v>
      </c>
      <c r="F259" s="9">
        <v>47</v>
      </c>
      <c r="G259" s="9" t="s">
        <v>60</v>
      </c>
      <c r="H259" s="9" t="s">
        <v>66</v>
      </c>
      <c r="I259" s="9">
        <v>180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45925</v>
      </c>
      <c r="U259" s="11">
        <v>5000</v>
      </c>
      <c r="V259" s="10">
        <v>0</v>
      </c>
      <c r="W259" s="10">
        <v>5000</v>
      </c>
      <c r="X259" s="10">
        <v>0</v>
      </c>
      <c r="Y259" s="10">
        <v>0</v>
      </c>
      <c r="Z259" s="9" t="s">
        <v>127</v>
      </c>
      <c r="AA259" s="8">
        <v>6775.4500000000007</v>
      </c>
      <c r="AB259" s="8">
        <v>0</v>
      </c>
      <c r="AC259" s="8">
        <v>6775.4500000000007</v>
      </c>
      <c r="AD259" s="8">
        <v>0</v>
      </c>
      <c r="AE259" s="8">
        <v>6775.4500000000007</v>
      </c>
      <c r="AF259" s="8">
        <v>0</v>
      </c>
      <c r="AG259" s="1">
        <v>0</v>
      </c>
      <c r="AH259" s="1" t="s">
        <v>146</v>
      </c>
      <c r="AI259" s="1">
        <v>2</v>
      </c>
      <c r="AJ259" s="3">
        <v>45925</v>
      </c>
      <c r="AK259" s="3">
        <v>45923</v>
      </c>
      <c r="AL259" s="3">
        <v>0</v>
      </c>
      <c r="AM259" s="3">
        <v>0</v>
      </c>
      <c r="AN259" s="3">
        <v>0</v>
      </c>
      <c r="AO259" s="3">
        <v>45924</v>
      </c>
      <c r="AP259" s="3">
        <v>45920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143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761.48529722222236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28</v>
      </c>
      <c r="F260" s="9">
        <v>43</v>
      </c>
      <c r="G260" s="9">
        <v>0</v>
      </c>
      <c r="H260" s="9">
        <v>0</v>
      </c>
      <c r="I260" s="9">
        <v>130</v>
      </c>
      <c r="J260" s="9" t="s">
        <v>57</v>
      </c>
      <c r="K260" s="9">
        <v>3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127</v>
      </c>
      <c r="AA260" s="8">
        <v>48544.003750000003</v>
      </c>
      <c r="AB260" s="8">
        <v>34904</v>
      </c>
      <c r="AC260" s="8">
        <v>13640.00375</v>
      </c>
      <c r="AD260" s="8">
        <v>0</v>
      </c>
      <c r="AE260" s="8">
        <v>6775.4500000000007</v>
      </c>
      <c r="AF260" s="8" t="s">
        <v>58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149</v>
      </c>
      <c r="BD260" s="56">
        <v>0</v>
      </c>
    </row>
  </sheetData>
  <autoFilter ref="A5:BD2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0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E381-D19C-4849-8C4D-EED3C0C4EC48}">
  <sheetPr>
    <tabColor rgb="FFFFFF00"/>
  </sheetPr>
  <dimension ref="A1:BD265"/>
  <sheetViews>
    <sheetView topLeftCell="A5" zoomScale="80" zoomScaleNormal="80" workbookViewId="0">
      <selection activeCell="D14" sqref="D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79" t="s">
        <v>52</v>
      </c>
      <c r="F3" s="79"/>
      <c r="G3" s="80">
        <v>14.49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5040</v>
      </c>
      <c r="W58" s="10">
        <v>0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439</v>
      </c>
      <c r="C60" s="9" t="s">
        <v>267</v>
      </c>
      <c r="D60" s="13" t="s">
        <v>429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8000</v>
      </c>
      <c r="V60" s="10">
        <v>8000</v>
      </c>
      <c r="W60" s="10">
        <v>0</v>
      </c>
      <c r="X60" s="10">
        <v>20753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488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5000</v>
      </c>
      <c r="V61" s="10">
        <v>4876</v>
      </c>
      <c r="W61" s="10">
        <v>124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116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508</v>
      </c>
      <c r="C71" s="9" t="s">
        <v>79</v>
      </c>
      <c r="D71" s="13" t="s">
        <v>489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509</v>
      </c>
      <c r="C72" s="9" t="s">
        <v>79</v>
      </c>
      <c r="D72" s="13" t="s">
        <v>490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45925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396</v>
      </c>
      <c r="C73" s="9" t="s">
        <v>79</v>
      </c>
      <c r="D73" s="13" t="s">
        <v>397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45926</v>
      </c>
      <c r="U73" s="11">
        <v>8000</v>
      </c>
      <c r="V73" s="10">
        <v>8000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45926</v>
      </c>
      <c r="AK73" s="3">
        <v>45921</v>
      </c>
      <c r="AL73" s="3">
        <v>45914</v>
      </c>
      <c r="AM73" s="3">
        <v>45922</v>
      </c>
      <c r="AN73" s="3">
        <v>45923</v>
      </c>
      <c r="AO73" s="3">
        <v>45924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45916</v>
      </c>
      <c r="B74" s="14" t="s">
        <v>128</v>
      </c>
      <c r="C74" s="9" t="s">
        <v>270</v>
      </c>
      <c r="D74" s="13" t="s">
        <v>571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11036.3</v>
      </c>
      <c r="AC74" s="8">
        <v>0</v>
      </c>
      <c r="AD74" s="8">
        <v>0</v>
      </c>
      <c r="AE74" s="8">
        <v>11036.3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45926</v>
      </c>
      <c r="AK74" s="3">
        <v>45922</v>
      </c>
      <c r="AL74" s="3">
        <v>45915</v>
      </c>
      <c r="AM74" s="3">
        <v>45923</v>
      </c>
      <c r="AN74" s="3">
        <v>45924</v>
      </c>
      <c r="AO74" s="3">
        <v>45925</v>
      </c>
      <c r="AP74" s="3">
        <v>45921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128</v>
      </c>
      <c r="C75" s="9" t="s">
        <v>270</v>
      </c>
      <c r="D75" s="13" t="s">
        <v>572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45926</v>
      </c>
      <c r="AK75" s="3">
        <v>45922</v>
      </c>
      <c r="AL75" s="3">
        <v>45915</v>
      </c>
      <c r="AM75" s="3">
        <v>45923</v>
      </c>
      <c r="AN75" s="3">
        <v>45924</v>
      </c>
      <c r="AO75" s="3">
        <v>45925</v>
      </c>
      <c r="AP75" s="3">
        <v>45921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128</v>
      </c>
      <c r="C76" s="9" t="s">
        <v>270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45926</v>
      </c>
      <c r="AK76" s="3">
        <v>45922</v>
      </c>
      <c r="AL76" s="3">
        <v>45915</v>
      </c>
      <c r="AM76" s="3">
        <v>45923</v>
      </c>
      <c r="AN76" s="3">
        <v>45924</v>
      </c>
      <c r="AO76" s="3">
        <v>45925</v>
      </c>
      <c r="AP76" s="3">
        <v>45921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45892</v>
      </c>
      <c r="B77" s="14" t="s">
        <v>363</v>
      </c>
      <c r="C77" s="9" t="s">
        <v>79</v>
      </c>
      <c r="D77" s="13" t="s">
        <v>364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3000</v>
      </c>
      <c r="V77" s="10">
        <v>3000</v>
      </c>
      <c r="W77" s="10">
        <v>0</v>
      </c>
      <c r="X77" s="10">
        <v>3100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570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45891</v>
      </c>
      <c r="B78" s="14" t="s">
        <v>389</v>
      </c>
      <c r="C78" s="9" t="s">
        <v>79</v>
      </c>
      <c r="D78" s="13" t="s">
        <v>390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9000</v>
      </c>
      <c r="V78" s="10">
        <v>8447</v>
      </c>
      <c r="W78" s="10">
        <v>553</v>
      </c>
      <c r="X78" s="10">
        <v>9150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45891</v>
      </c>
      <c r="B79" s="14" t="s">
        <v>391</v>
      </c>
      <c r="C79" s="9" t="s">
        <v>79</v>
      </c>
      <c r="D79" s="13" t="s">
        <v>392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4000</v>
      </c>
      <c r="V79" s="10">
        <v>3780</v>
      </c>
      <c r="W79" s="10">
        <v>220</v>
      </c>
      <c r="X79" s="10">
        <v>4100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45891</v>
      </c>
      <c r="B80" s="14" t="s">
        <v>393</v>
      </c>
      <c r="C80" s="9" t="s">
        <v>79</v>
      </c>
      <c r="D80" s="13" t="s">
        <v>394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9000</v>
      </c>
      <c r="V80" s="10">
        <v>8500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5</v>
      </c>
      <c r="AJ80" s="3">
        <v>45930</v>
      </c>
      <c r="AK80" s="3">
        <v>45925</v>
      </c>
      <c r="AL80" s="3">
        <v>45918</v>
      </c>
      <c r="AM80" s="3">
        <v>45926</v>
      </c>
      <c r="AN80" s="3">
        <v>45927</v>
      </c>
      <c r="AO80" s="3">
        <v>45928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 t="s">
        <v>135</v>
      </c>
      <c r="B82" s="14" t="s">
        <v>135</v>
      </c>
      <c r="C82" s="9" t="s">
        <v>139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45930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17551</v>
      </c>
      <c r="AC82" s="8">
        <v>87224.000000000015</v>
      </c>
      <c r="AD82" s="8">
        <v>17551</v>
      </c>
      <c r="AE82" s="8">
        <v>87224.000000000015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6590.2577777777778</v>
      </c>
    </row>
    <row r="83" spans="1:56" ht="27.75" customHeight="1" x14ac:dyDescent="0.45">
      <c r="A83" s="3" t="s">
        <v>135</v>
      </c>
      <c r="B83" s="14" t="s">
        <v>135</v>
      </c>
      <c r="C83" s="9" t="s">
        <v>79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45930</v>
      </c>
      <c r="AK83" s="3">
        <v>45926</v>
      </c>
      <c r="AL83" s="3">
        <v>45919</v>
      </c>
      <c r="AM83" s="3">
        <v>45927</v>
      </c>
      <c r="AN83" s="3">
        <v>45928</v>
      </c>
      <c r="AO83" s="3">
        <v>45929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1667.7075555555555</v>
      </c>
    </row>
    <row r="84" spans="1:56" ht="27.75" customHeight="1" x14ac:dyDescent="0.45">
      <c r="A84" s="3" t="s">
        <v>135</v>
      </c>
      <c r="B84" s="14" t="s">
        <v>135</v>
      </c>
      <c r="C84" s="9" t="s">
        <v>97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45930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21513.800000000003</v>
      </c>
      <c r="AB84" s="8">
        <v>0</v>
      </c>
      <c r="AC84" s="8">
        <v>21513.800000000003</v>
      </c>
      <c r="AD84" s="8">
        <v>0</v>
      </c>
      <c r="AE84" s="8">
        <v>21513.800000000003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45930</v>
      </c>
      <c r="AK84" s="3">
        <v>45926</v>
      </c>
      <c r="AL84" s="3">
        <v>45919</v>
      </c>
      <c r="AM84" s="3">
        <v>45927</v>
      </c>
      <c r="AN84" s="3">
        <v>45928</v>
      </c>
      <c r="AO84" s="3">
        <v>45929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1625.4871111111113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 t="s">
        <v>571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45933</v>
      </c>
      <c r="AK85" s="3">
        <v>45929</v>
      </c>
      <c r="AL85" s="3">
        <v>45922</v>
      </c>
      <c r="AM85" s="3">
        <v>45930</v>
      </c>
      <c r="AN85" s="3">
        <v>45931</v>
      </c>
      <c r="AO85" s="3">
        <v>45932</v>
      </c>
      <c r="AP85" s="3">
        <v>45928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 t="s">
        <v>572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45933</v>
      </c>
      <c r="AK86" s="3">
        <v>45929</v>
      </c>
      <c r="AL86" s="3">
        <v>45922</v>
      </c>
      <c r="AM86" s="3">
        <v>45930</v>
      </c>
      <c r="AN86" s="3">
        <v>45931</v>
      </c>
      <c r="AO86" s="3">
        <v>45932</v>
      </c>
      <c r="AP86" s="3">
        <v>45928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45933</v>
      </c>
      <c r="AK87" s="3">
        <v>45929</v>
      </c>
      <c r="AL87" s="3">
        <v>45922</v>
      </c>
      <c r="AM87" s="3">
        <v>45930</v>
      </c>
      <c r="AN87" s="3">
        <v>45931</v>
      </c>
      <c r="AO87" s="3">
        <v>45932</v>
      </c>
      <c r="AP87" s="3">
        <v>45928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45939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45939</v>
      </c>
      <c r="AK90" s="3">
        <v>45935</v>
      </c>
      <c r="AL90" s="3">
        <v>45928</v>
      </c>
      <c r="AM90" s="3">
        <v>45936</v>
      </c>
      <c r="AN90" s="3">
        <v>45937</v>
      </c>
      <c r="AO90" s="3">
        <v>45938</v>
      </c>
      <c r="AP90" s="3">
        <v>45934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128</v>
      </c>
      <c r="C91" s="9" t="s">
        <v>270</v>
      </c>
      <c r="D91" s="13" t="s">
        <v>572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45939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45939</v>
      </c>
      <c r="AK91" s="3">
        <v>45935</v>
      </c>
      <c r="AL91" s="3">
        <v>45928</v>
      </c>
      <c r="AM91" s="3">
        <v>45936</v>
      </c>
      <c r="AN91" s="3">
        <v>45937</v>
      </c>
      <c r="AO91" s="3">
        <v>45938</v>
      </c>
      <c r="AP91" s="3">
        <v>45934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580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45940</v>
      </c>
      <c r="AK93" s="3">
        <v>45936</v>
      </c>
      <c r="AL93" s="3">
        <v>45929</v>
      </c>
      <c r="AM93" s="3">
        <v>45937</v>
      </c>
      <c r="AN93" s="3">
        <v>45938</v>
      </c>
      <c r="AO93" s="3">
        <v>45939</v>
      </c>
      <c r="AP93" s="3">
        <v>45935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45877</v>
      </c>
      <c r="B94" s="14" t="s">
        <v>318</v>
      </c>
      <c r="C94" s="9" t="s">
        <v>79</v>
      </c>
      <c r="D94" s="13" t="s">
        <v>319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45944</v>
      </c>
      <c r="U94" s="11">
        <v>7000</v>
      </c>
      <c r="V94" s="10">
        <v>0</v>
      </c>
      <c r="W94" s="10">
        <v>7000</v>
      </c>
      <c r="X94" s="10">
        <v>0</v>
      </c>
      <c r="Y94" s="10">
        <v>7350</v>
      </c>
      <c r="Z94" s="9" t="s">
        <v>80</v>
      </c>
      <c r="AA94" s="8">
        <v>7725.41</v>
      </c>
      <c r="AB94" s="8">
        <v>7725.41</v>
      </c>
      <c r="AC94" s="8">
        <v>0</v>
      </c>
      <c r="AD94" s="8">
        <v>0</v>
      </c>
      <c r="AE94" s="8">
        <v>7725.41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45944</v>
      </c>
      <c r="AK94" s="3">
        <v>45940</v>
      </c>
      <c r="AL94" s="3">
        <v>45933</v>
      </c>
      <c r="AM94" s="3">
        <v>45941</v>
      </c>
      <c r="AN94" s="3">
        <v>45942</v>
      </c>
      <c r="AO94" s="3">
        <v>45943</v>
      </c>
      <c r="AP94" s="3">
        <v>45939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45945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45945</v>
      </c>
      <c r="AK95" s="3">
        <v>45941</v>
      </c>
      <c r="AL95" s="3">
        <v>45934</v>
      </c>
      <c r="AM95" s="3">
        <v>45942</v>
      </c>
      <c r="AN95" s="3">
        <v>45943</v>
      </c>
      <c r="AO95" s="3">
        <v>45944</v>
      </c>
      <c r="AP95" s="3">
        <v>45940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45946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80</v>
      </c>
      <c r="AA96" s="8">
        <v>8277.2250000000004</v>
      </c>
      <c r="AB96" s="8">
        <v>8277.2250000000004</v>
      </c>
      <c r="AC96" s="8">
        <v>0</v>
      </c>
      <c r="AD96" s="8">
        <v>0</v>
      </c>
      <c r="AE96" s="8">
        <v>8277.2250000000004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45946</v>
      </c>
      <c r="AK96" s="3">
        <v>45942</v>
      </c>
      <c r="AL96" s="3">
        <v>45935</v>
      </c>
      <c r="AM96" s="3">
        <v>45943</v>
      </c>
      <c r="AN96" s="3">
        <v>45944</v>
      </c>
      <c r="AO96" s="3">
        <v>45945</v>
      </c>
      <c r="AP96" s="3">
        <v>45941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128</v>
      </c>
      <c r="C97" s="9" t="s">
        <v>270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45946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45946</v>
      </c>
      <c r="AK97" s="3">
        <v>45942</v>
      </c>
      <c r="AL97" s="3">
        <v>45935</v>
      </c>
      <c r="AM97" s="3">
        <v>45943</v>
      </c>
      <c r="AN97" s="3">
        <v>45944</v>
      </c>
      <c r="AO97" s="3">
        <v>45945</v>
      </c>
      <c r="AP97" s="3">
        <v>45941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580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45911</v>
      </c>
      <c r="B100" s="14" t="s">
        <v>525</v>
      </c>
      <c r="C100" s="9" t="s">
        <v>107</v>
      </c>
      <c r="D100" s="13" t="s">
        <v>526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8829.0399999999991</v>
      </c>
      <c r="AC100" s="8">
        <v>0</v>
      </c>
      <c r="AD100" s="8">
        <v>0</v>
      </c>
      <c r="AE100" s="8">
        <v>8829.0399999999991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128</v>
      </c>
      <c r="C101" s="9" t="s">
        <v>270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45950</v>
      </c>
      <c r="AK101" s="3">
        <v>45946</v>
      </c>
      <c r="AL101" s="3">
        <v>45939</v>
      </c>
      <c r="AM101" s="3">
        <v>45947</v>
      </c>
      <c r="AN101" s="3">
        <v>45948</v>
      </c>
      <c r="AO101" s="3">
        <v>45949</v>
      </c>
      <c r="AP101" s="3">
        <v>45945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 t="s">
        <v>572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45892</v>
      </c>
      <c r="B104" s="14" t="s">
        <v>365</v>
      </c>
      <c r="C104" s="9" t="s">
        <v>79</v>
      </c>
      <c r="D104" s="13" t="s">
        <v>220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80</v>
      </c>
      <c r="AA104" s="8">
        <v>6621.78</v>
      </c>
      <c r="AB104" s="8">
        <v>6621.78</v>
      </c>
      <c r="AC104" s="8">
        <v>0</v>
      </c>
      <c r="AD104" s="8">
        <v>0</v>
      </c>
      <c r="AE104" s="8">
        <v>6621.78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45952</v>
      </c>
      <c r="AK105" s="3">
        <v>45948</v>
      </c>
      <c r="AL105" s="3">
        <v>45941</v>
      </c>
      <c r="AM105" s="3">
        <v>45949</v>
      </c>
      <c r="AN105" s="3">
        <v>45950</v>
      </c>
      <c r="AO105" s="3">
        <v>45951</v>
      </c>
      <c r="AP105" s="3">
        <v>45947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45952</v>
      </c>
      <c r="U106" s="11">
        <v>7500</v>
      </c>
      <c r="V106" s="10">
        <v>0</v>
      </c>
      <c r="W106" s="10">
        <v>7500</v>
      </c>
      <c r="X106" s="10">
        <v>0</v>
      </c>
      <c r="Y106" s="10">
        <v>7875</v>
      </c>
      <c r="Z106" s="9" t="s">
        <v>80</v>
      </c>
      <c r="AA106" s="8">
        <v>8277.2250000000004</v>
      </c>
      <c r="AB106" s="8">
        <v>8277.2250000000004</v>
      </c>
      <c r="AC106" s="8">
        <v>0</v>
      </c>
      <c r="AD106" s="8">
        <v>0</v>
      </c>
      <c r="AE106" s="8">
        <v>8277.2250000000004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 t="s">
        <v>580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45954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45954</v>
      </c>
      <c r="AK107" s="3">
        <v>45950</v>
      </c>
      <c r="AL107" s="3">
        <v>45943</v>
      </c>
      <c r="AM107" s="3">
        <v>45951</v>
      </c>
      <c r="AN107" s="3">
        <v>45952</v>
      </c>
      <c r="AO107" s="3">
        <v>45953</v>
      </c>
      <c r="AP107" s="3">
        <v>45949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128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45954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 t="s">
        <v>572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45957</v>
      </c>
      <c r="AK109" s="3">
        <v>45953</v>
      </c>
      <c r="AL109" s="3">
        <v>45946</v>
      </c>
      <c r="AM109" s="3">
        <v>45954</v>
      </c>
      <c r="AN109" s="3">
        <v>45955</v>
      </c>
      <c r="AO109" s="3">
        <v>45956</v>
      </c>
      <c r="AP109" s="3">
        <v>45952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45909</v>
      </c>
      <c r="B111" s="14" t="s">
        <v>510</v>
      </c>
      <c r="C111" s="9" t="s">
        <v>79</v>
      </c>
      <c r="D111" s="13" t="s">
        <v>491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6621.78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45959</v>
      </c>
      <c r="AK112" s="3">
        <v>45955</v>
      </c>
      <c r="AL112" s="3">
        <v>45948</v>
      </c>
      <c r="AM112" s="3">
        <v>45956</v>
      </c>
      <c r="AN112" s="3">
        <v>45957</v>
      </c>
      <c r="AO112" s="3">
        <v>45958</v>
      </c>
      <c r="AP112" s="3">
        <v>45954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 t="s">
        <v>571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128</v>
      </c>
      <c r="C114" s="9" t="s">
        <v>270</v>
      </c>
      <c r="D114" s="13" t="s">
        <v>580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128</v>
      </c>
      <c r="C115" s="9" t="s">
        <v>270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2689.2250000000004</v>
      </c>
      <c r="AC115" s="8">
        <v>0</v>
      </c>
      <c r="AD115" s="8">
        <v>0</v>
      </c>
      <c r="AE115" s="8">
        <v>2689.2250000000004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128</v>
      </c>
      <c r="C116" s="9" t="s">
        <v>270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45911</v>
      </c>
      <c r="B117" s="14" t="s">
        <v>527</v>
      </c>
      <c r="C117" s="9" t="s">
        <v>107</v>
      </c>
      <c r="D117" s="13" t="s">
        <v>528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45911</v>
      </c>
      <c r="B118" s="14" t="s">
        <v>529</v>
      </c>
      <c r="C118" s="9" t="s">
        <v>107</v>
      </c>
      <c r="D118" s="13" t="s">
        <v>530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45909</v>
      </c>
      <c r="B119" s="14" t="s">
        <v>511</v>
      </c>
      <c r="C119" s="9" t="s">
        <v>107</v>
      </c>
      <c r="D119" s="13" t="s">
        <v>492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45909</v>
      </c>
      <c r="B120" s="14" t="s">
        <v>512</v>
      </c>
      <c r="C120" s="9" t="s">
        <v>107</v>
      </c>
      <c r="D120" s="13" t="s">
        <v>493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117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134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270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36280</v>
      </c>
      <c r="AC121" s="8">
        <v>300327.14999999997</v>
      </c>
      <c r="AD121" s="8">
        <v>0</v>
      </c>
      <c r="AE121" s="8">
        <v>336607.14999999997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22691.384666666665</v>
      </c>
    </row>
    <row r="122" spans="1:56" ht="27.75" customHeight="1" x14ac:dyDescent="0.45">
      <c r="A122" s="3">
        <v>45892</v>
      </c>
      <c r="B122" s="14" t="s">
        <v>360</v>
      </c>
      <c r="C122" s="9" t="s">
        <v>139</v>
      </c>
      <c r="D122" s="13" t="s">
        <v>329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640</v>
      </c>
      <c r="V122" s="10">
        <v>0</v>
      </c>
      <c r="W122" s="10">
        <v>640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370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45892</v>
      </c>
      <c r="B123" s="14" t="s">
        <v>362</v>
      </c>
      <c r="C123" s="9" t="s">
        <v>139</v>
      </c>
      <c r="D123" s="13" t="s">
        <v>131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1840</v>
      </c>
      <c r="V123" s="10">
        <v>80</v>
      </c>
      <c r="W123" s="10">
        <v>1760</v>
      </c>
      <c r="X123" s="10">
        <v>10650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45887</v>
      </c>
      <c r="B124" s="14" t="s">
        <v>345</v>
      </c>
      <c r="C124" s="9" t="s">
        <v>139</v>
      </c>
      <c r="D124" s="13" t="s">
        <v>224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104</v>
      </c>
      <c r="V124" s="10">
        <v>0</v>
      </c>
      <c r="W124" s="10">
        <v>104</v>
      </c>
      <c r="X124" s="10">
        <v>11230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134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45896</v>
      </c>
      <c r="B125" s="14" t="s">
        <v>395</v>
      </c>
      <c r="C125" s="9" t="s">
        <v>79</v>
      </c>
      <c r="D125" s="13" t="s">
        <v>310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115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258</v>
      </c>
      <c r="C126" s="9" t="s">
        <v>139</v>
      </c>
      <c r="D126" s="13" t="s">
        <v>145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240</v>
      </c>
      <c r="V126" s="10">
        <v>0</v>
      </c>
      <c r="W126" s="10">
        <v>240</v>
      </c>
      <c r="X126" s="10">
        <v>0</v>
      </c>
      <c r="Y126" s="10">
        <v>252</v>
      </c>
      <c r="Z126" s="9" t="s">
        <v>80</v>
      </c>
      <c r="AA126" s="8">
        <v>251.46</v>
      </c>
      <c r="AB126" s="8">
        <v>251.46</v>
      </c>
      <c r="AC126" s="8">
        <v>0</v>
      </c>
      <c r="AD126" s="8">
        <v>0</v>
      </c>
      <c r="AE126" s="8">
        <v>251.46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254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45876</v>
      </c>
      <c r="B127" s="14" t="s">
        <v>328</v>
      </c>
      <c r="C127" s="9" t="s">
        <v>107</v>
      </c>
      <c r="D127" s="13" t="s">
        <v>314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45825</v>
      </c>
      <c r="B128" s="14" t="s">
        <v>269</v>
      </c>
      <c r="C128" s="9" t="s">
        <v>139</v>
      </c>
      <c r="D128" s="13" t="s">
        <v>239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246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134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45796</v>
      </c>
      <c r="B129" s="14" t="s">
        <v>257</v>
      </c>
      <c r="C129" s="9" t="s">
        <v>139</v>
      </c>
      <c r="D129" s="13" t="s">
        <v>253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302</v>
      </c>
      <c r="V129" s="10">
        <v>0</v>
      </c>
      <c r="W129" s="10">
        <v>302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45798</v>
      </c>
      <c r="B130" s="14" t="s">
        <v>263</v>
      </c>
      <c r="C130" s="9" t="s">
        <v>107</v>
      </c>
      <c r="D130" s="13" t="s">
        <v>261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117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45674</v>
      </c>
      <c r="B131" s="14" t="s">
        <v>226</v>
      </c>
      <c r="C131" s="9" t="s">
        <v>139</v>
      </c>
      <c r="D131" s="13" t="s">
        <v>225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196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235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45611</v>
      </c>
      <c r="B132" s="14" t="s">
        <v>195</v>
      </c>
      <c r="C132" s="9" t="s">
        <v>139</v>
      </c>
      <c r="D132" s="13" t="s">
        <v>194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45523</v>
      </c>
      <c r="B133" s="14" t="s">
        <v>178</v>
      </c>
      <c r="C133" s="9" t="s">
        <v>139</v>
      </c>
      <c r="D133" s="13" t="s">
        <v>176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45523</v>
      </c>
      <c r="B134" s="14" t="s">
        <v>178</v>
      </c>
      <c r="C134" s="9" t="s">
        <v>139</v>
      </c>
      <c r="D134" s="13" t="s">
        <v>177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89</v>
      </c>
      <c r="V134" s="10">
        <v>0</v>
      </c>
      <c r="W134" s="10">
        <v>89</v>
      </c>
      <c r="X134" s="10">
        <v>11180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45741</v>
      </c>
      <c r="B135" s="14" t="s">
        <v>242</v>
      </c>
      <c r="C135" s="9" t="s">
        <v>107</v>
      </c>
      <c r="D135" s="13" t="s">
        <v>241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4000</v>
      </c>
      <c r="V135" s="10">
        <v>3867</v>
      </c>
      <c r="W135" s="10">
        <v>133</v>
      </c>
      <c r="X135" s="10">
        <v>4200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244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45720</v>
      </c>
      <c r="B136" s="14" t="s">
        <v>128</v>
      </c>
      <c r="C136" s="9" t="s">
        <v>107</v>
      </c>
      <c r="D136" s="13" t="s">
        <v>209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4000</v>
      </c>
      <c r="V136" s="10">
        <v>4010</v>
      </c>
      <c r="W136" s="10">
        <v>0</v>
      </c>
      <c r="X136" s="10">
        <v>4470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45720</v>
      </c>
      <c r="B137" s="14" t="s">
        <v>128</v>
      </c>
      <c r="C137" s="9" t="s">
        <v>107</v>
      </c>
      <c r="D137" s="13" t="s">
        <v>219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132</v>
      </c>
      <c r="U137" s="11">
        <v>3000</v>
      </c>
      <c r="V137" s="10">
        <v>3065</v>
      </c>
      <c r="W137" s="10">
        <v>0</v>
      </c>
      <c r="X137" s="10">
        <v>3300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132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45541</v>
      </c>
      <c r="B138" s="14" t="s">
        <v>182</v>
      </c>
      <c r="C138" s="9" t="s">
        <v>107</v>
      </c>
      <c r="D138" s="13" t="s">
        <v>183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132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184</v>
      </c>
      <c r="AG138" s="1" t="s">
        <v>116</v>
      </c>
      <c r="AH138" s="1" t="s">
        <v>75</v>
      </c>
      <c r="AI138" s="1">
        <v>4</v>
      </c>
      <c r="AJ138" s="3" t="s">
        <v>132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222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45581</v>
      </c>
      <c r="B139" s="14" t="s">
        <v>187</v>
      </c>
      <c r="C139" s="9" t="s">
        <v>107</v>
      </c>
      <c r="D139" s="13" t="s">
        <v>188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132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719658.48702000035</v>
      </c>
      <c r="AB140" s="8">
        <v>288520.93702000001</v>
      </c>
      <c r="AC140" s="8">
        <v>431137.55</v>
      </c>
      <c r="AD140" s="8">
        <v>40064.577019999997</v>
      </c>
      <c r="AE140" s="8">
        <v>679593.91000000015</v>
      </c>
      <c r="AF140" s="8" t="s">
        <v>58</v>
      </c>
      <c r="AG140" s="1" t="s">
        <v>116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573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45926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271</v>
      </c>
      <c r="AA141" s="8">
        <v>2828.9250000000002</v>
      </c>
      <c r="AB141" s="8">
        <v>2828.9250000000002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45926</v>
      </c>
      <c r="AK141" s="3">
        <v>0</v>
      </c>
      <c r="AL141" s="3">
        <v>45917</v>
      </c>
      <c r="AM141" s="3">
        <v>45924</v>
      </c>
      <c r="AN141" s="3">
        <v>45925</v>
      </c>
      <c r="AO141" s="3">
        <v>45925</v>
      </c>
      <c r="AP141" s="3">
        <v>45921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574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271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45933</v>
      </c>
      <c r="AK142" s="3">
        <v>0</v>
      </c>
      <c r="AL142" s="3">
        <v>45924</v>
      </c>
      <c r="AM142" s="3">
        <v>45931</v>
      </c>
      <c r="AN142" s="3">
        <v>45932</v>
      </c>
      <c r="AO142" s="3">
        <v>45932</v>
      </c>
      <c r="AP142" s="3">
        <v>45928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271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45933</v>
      </c>
      <c r="AK143" s="3">
        <v>0</v>
      </c>
      <c r="AL143" s="3">
        <v>45924</v>
      </c>
      <c r="AM143" s="3">
        <v>45931</v>
      </c>
      <c r="AN143" s="3">
        <v>45932</v>
      </c>
      <c r="AO143" s="3">
        <v>45932</v>
      </c>
      <c r="AP143" s="3">
        <v>45928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271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45937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271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45937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271</v>
      </c>
      <c r="AA147" s="8">
        <v>2689.2250000000004</v>
      </c>
      <c r="AB147" s="8">
        <v>2689.2250000000004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45939</v>
      </c>
      <c r="AK148" s="3">
        <v>0</v>
      </c>
      <c r="AL148" s="3">
        <v>45930</v>
      </c>
      <c r="AM148" s="3">
        <v>45937</v>
      </c>
      <c r="AN148" s="3">
        <v>45938</v>
      </c>
      <c r="AO148" s="3">
        <v>45938</v>
      </c>
      <c r="AP148" s="3">
        <v>45934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 t="s">
        <v>582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45940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271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 t="s">
        <v>581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271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271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271</v>
      </c>
      <c r="AA153" s="8">
        <v>2759.0749999999998</v>
      </c>
      <c r="AB153" s="8">
        <v>2759.0749999999998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45946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271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586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 t="s">
        <v>581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574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271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271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847.40467777777781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 t="s">
        <v>587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 t="s">
        <v>581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271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222.85642500000006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217.3537972222222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 t="s">
        <v>587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585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271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847.40467777777781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574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271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222.85642500000006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590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434.7075944444444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 t="s">
        <v>581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271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668.56927500000018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591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 t="s">
        <v>573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2828.9250000000002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0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 t="s">
        <v>582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271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668.56927500000018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434.7075944444444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592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581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574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591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222.85642500000006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 t="s">
        <v>589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271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271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423.7023388888889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586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434.7075944444444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271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668.56927500000018</v>
      </c>
    </row>
    <row r="206" spans="1:56" ht="27.75" customHeight="1" x14ac:dyDescent="0.45">
      <c r="A206" s="3">
        <v>45916</v>
      </c>
      <c r="B206" s="14" t="s">
        <v>128</v>
      </c>
      <c r="C206" s="9" t="s">
        <v>270</v>
      </c>
      <c r="D206" s="13" t="s">
        <v>588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271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222.85642500000006</v>
      </c>
    </row>
    <row r="207" spans="1:56" ht="27.75" customHeight="1" x14ac:dyDescent="0.45">
      <c r="A207" s="3">
        <v>45916</v>
      </c>
      <c r="B207" s="14" t="s">
        <v>128</v>
      </c>
      <c r="C207" s="9" t="s">
        <v>270</v>
      </c>
      <c r="D207" s="13" t="s">
        <v>585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115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128</v>
      </c>
      <c r="C208" s="9" t="s">
        <v>270</v>
      </c>
      <c r="D208" s="13" t="s">
        <v>583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271</v>
      </c>
      <c r="AA208" s="8">
        <v>2689.2250000000004</v>
      </c>
      <c r="AB208" s="8">
        <v>0</v>
      </c>
      <c r="AC208" s="8">
        <v>2689.2250000000004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211.85116944444445</v>
      </c>
    </row>
    <row r="209" spans="1:56" ht="27.75" customHeight="1" x14ac:dyDescent="0.45">
      <c r="A209" s="3" t="s">
        <v>135</v>
      </c>
      <c r="B209" s="14" t="s">
        <v>135</v>
      </c>
      <c r="C209" s="9" t="s">
        <v>270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271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117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112988.20747500002</v>
      </c>
    </row>
    <row r="210" spans="1:56" ht="27.7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271</v>
      </c>
      <c r="AA210" s="8">
        <v>1803806.4000000001</v>
      </c>
      <c r="AB210" s="8">
        <v>118186.20000000003</v>
      </c>
      <c r="AC210" s="8">
        <v>1685620.2000000002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273</v>
      </c>
      <c r="BD210" s="56">
        <v>0</v>
      </c>
    </row>
    <row r="211" spans="1:56" ht="27.75" customHeight="1" x14ac:dyDescent="0.45">
      <c r="A211" s="3">
        <v>45887</v>
      </c>
      <c r="B211" s="14" t="s">
        <v>348</v>
      </c>
      <c r="C211" s="9" t="s">
        <v>139</v>
      </c>
      <c r="D211" s="13" t="s">
        <v>268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45926</v>
      </c>
      <c r="U211" s="11">
        <v>1360</v>
      </c>
      <c r="V211" s="10">
        <v>0</v>
      </c>
      <c r="W211" s="10">
        <v>1360</v>
      </c>
      <c r="X211" s="10">
        <v>20056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210</v>
      </c>
      <c r="AG211" s="1" t="s">
        <v>116</v>
      </c>
      <c r="AH211" s="1" t="s">
        <v>74</v>
      </c>
      <c r="AI211" s="1">
        <v>2</v>
      </c>
      <c r="AJ211" s="3">
        <v>45926</v>
      </c>
      <c r="AK211" s="3">
        <v>0</v>
      </c>
      <c r="AL211" s="3">
        <v>45917</v>
      </c>
      <c r="AM211" s="3">
        <v>45924</v>
      </c>
      <c r="AN211" s="3">
        <v>45925</v>
      </c>
      <c r="AO211" s="3">
        <v>45925</v>
      </c>
      <c r="AP211" s="3">
        <v>45921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334</v>
      </c>
      <c r="AZ211" s="2">
        <v>0</v>
      </c>
      <c r="BA211" s="2">
        <v>0</v>
      </c>
      <c r="BB211" s="2">
        <v>0</v>
      </c>
      <c r="BC211" s="1" t="s">
        <v>102</v>
      </c>
      <c r="BD211" s="56">
        <v>0</v>
      </c>
    </row>
    <row r="212" spans="1:56" ht="27.75" customHeight="1" x14ac:dyDescent="0.45">
      <c r="A212" s="3">
        <v>45905</v>
      </c>
      <c r="B212" s="14" t="s">
        <v>477</v>
      </c>
      <c r="C212" s="9" t="s">
        <v>139</v>
      </c>
      <c r="D212" s="13" t="s">
        <v>332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196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45918</v>
      </c>
      <c r="U212" s="11">
        <v>9840</v>
      </c>
      <c r="V212" s="10">
        <v>11040</v>
      </c>
      <c r="W212" s="10">
        <v>0</v>
      </c>
      <c r="X212" s="10">
        <v>31235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210</v>
      </c>
      <c r="AG212" s="1" t="s">
        <v>61</v>
      </c>
      <c r="AH212" s="1" t="s">
        <v>74</v>
      </c>
      <c r="AI212" s="1">
        <v>2</v>
      </c>
      <c r="AJ212" s="3">
        <v>45918</v>
      </c>
      <c r="AK212" s="3">
        <v>0</v>
      </c>
      <c r="AL212" s="3">
        <v>45909</v>
      </c>
      <c r="AM212" s="3">
        <v>45916</v>
      </c>
      <c r="AN212" s="3">
        <v>45917</v>
      </c>
      <c r="AO212" s="3">
        <v>45917</v>
      </c>
      <c r="AP212" s="3">
        <v>45913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468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45912</v>
      </c>
      <c r="B213" s="14" t="s">
        <v>547</v>
      </c>
      <c r="C213" s="9" t="s">
        <v>73</v>
      </c>
      <c r="D213" s="13" t="s">
        <v>548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141</v>
      </c>
      <c r="T213" s="12">
        <v>45927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81</v>
      </c>
      <c r="AA213" s="8">
        <v>4679.9500000000007</v>
      </c>
      <c r="AB213" s="8">
        <v>4679.9500000000007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45915</v>
      </c>
      <c r="B214" s="14" t="s">
        <v>557</v>
      </c>
      <c r="C214" s="9" t="s">
        <v>558</v>
      </c>
      <c r="D214" s="13" t="s">
        <v>575</v>
      </c>
      <c r="E214" s="9">
        <v>20</v>
      </c>
      <c r="F214" s="9">
        <v>32</v>
      </c>
      <c r="G214" s="9" t="s">
        <v>60</v>
      </c>
      <c r="H214" s="9">
        <v>0</v>
      </c>
      <c r="I214" s="9">
        <v>70</v>
      </c>
      <c r="J214" s="9" t="s">
        <v>57</v>
      </c>
      <c r="K214" s="9">
        <v>5</v>
      </c>
      <c r="L214" s="9" t="s">
        <v>91</v>
      </c>
      <c r="M214" s="10">
        <v>21</v>
      </c>
      <c r="N214" s="9">
        <v>35</v>
      </c>
      <c r="O214" s="9">
        <v>40</v>
      </c>
      <c r="P214" s="10">
        <v>54.399375071999998</v>
      </c>
      <c r="Q214" s="10">
        <v>0</v>
      </c>
      <c r="R214" s="10">
        <v>54.399375071999998</v>
      </c>
      <c r="S214" s="9" t="s">
        <v>67</v>
      </c>
      <c r="T214" s="12">
        <v>45922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81</v>
      </c>
      <c r="AA214" s="8">
        <v>2807.97</v>
      </c>
      <c r="AB214" s="8">
        <v>2807.97</v>
      </c>
      <c r="AC214" s="8">
        <v>0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72</v>
      </c>
      <c r="AI214" s="1">
        <v>3</v>
      </c>
      <c r="AJ214" s="3">
        <v>45922</v>
      </c>
      <c r="AK214" s="3">
        <v>0</v>
      </c>
      <c r="AL214" s="3">
        <v>45912</v>
      </c>
      <c r="AM214" s="3">
        <v>45919</v>
      </c>
      <c r="AN214" s="3">
        <v>45920</v>
      </c>
      <c r="AO214" s="3">
        <v>45920</v>
      </c>
      <c r="AP214" s="3">
        <v>45917</v>
      </c>
      <c r="AQ214" s="3">
        <v>45921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561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7.75" customHeight="1" x14ac:dyDescent="0.45">
      <c r="A215" s="3" t="s">
        <v>135</v>
      </c>
      <c r="B215" s="14" t="s">
        <v>135</v>
      </c>
      <c r="C215" s="9" t="s">
        <v>139</v>
      </c>
      <c r="D215" s="13" t="s">
        <v>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290000</v>
      </c>
      <c r="V215" s="10">
        <v>0</v>
      </c>
      <c r="W215" s="10">
        <v>290000</v>
      </c>
      <c r="X215" s="10">
        <v>0</v>
      </c>
      <c r="Y215" s="10">
        <v>304500</v>
      </c>
      <c r="Z215" s="9" t="s">
        <v>81</v>
      </c>
      <c r="AA215" s="8">
        <v>303847.5</v>
      </c>
      <c r="AB215" s="8">
        <v>94149</v>
      </c>
      <c r="AC215" s="8">
        <v>209698.5</v>
      </c>
      <c r="AD215" s="8">
        <v>0</v>
      </c>
      <c r="AE215" s="8">
        <v>0</v>
      </c>
      <c r="AF215" s="8" t="s">
        <v>210</v>
      </c>
      <c r="AG215" s="1" t="s">
        <v>115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16030.285333333333</v>
      </c>
    </row>
    <row r="216" spans="1:56" ht="27.7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20</v>
      </c>
      <c r="F216" s="9">
        <v>37</v>
      </c>
      <c r="G216" s="9">
        <v>0</v>
      </c>
      <c r="H216" s="9">
        <v>0</v>
      </c>
      <c r="I216" s="9">
        <v>80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81</v>
      </c>
      <c r="AA216" s="8">
        <v>311335.42</v>
      </c>
      <c r="AB216" s="8">
        <v>101636.92</v>
      </c>
      <c r="AC216" s="8">
        <v>209698.5</v>
      </c>
      <c r="AD216" s="8">
        <v>0</v>
      </c>
      <c r="AE216" s="8">
        <v>0</v>
      </c>
      <c r="AF216" s="8" t="s">
        <v>58</v>
      </c>
      <c r="AG216" s="1" t="s">
        <v>115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45915</v>
      </c>
      <c r="B217" s="14" t="s">
        <v>557</v>
      </c>
      <c r="C217" s="9" t="s">
        <v>558</v>
      </c>
      <c r="D217" s="13" t="s">
        <v>576</v>
      </c>
      <c r="E217" s="9">
        <v>21</v>
      </c>
      <c r="F217" s="9">
        <v>32</v>
      </c>
      <c r="G217" s="9" t="s">
        <v>60</v>
      </c>
      <c r="H217" s="9">
        <v>0</v>
      </c>
      <c r="I217" s="9">
        <v>70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45922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577</v>
      </c>
      <c r="AA217" s="8">
        <v>2339.9750000000004</v>
      </c>
      <c r="AB217" s="8">
        <v>2339.9750000000004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45922</v>
      </c>
      <c r="AK217" s="3">
        <v>0</v>
      </c>
      <c r="AL217" s="3">
        <v>45913</v>
      </c>
      <c r="AM217" s="3">
        <v>45920</v>
      </c>
      <c r="AN217" s="3">
        <v>45921</v>
      </c>
      <c r="AO217" s="3">
        <v>45921</v>
      </c>
      <c r="AP217" s="3">
        <v>45917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561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21</v>
      </c>
      <c r="F218" s="9">
        <v>37</v>
      </c>
      <c r="G218" s="9" t="s">
        <v>60</v>
      </c>
      <c r="H218" s="9">
        <v>0</v>
      </c>
      <c r="I218" s="9">
        <v>83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577</v>
      </c>
      <c r="AA218" s="8">
        <v>2339.9750000000004</v>
      </c>
      <c r="AB218" s="8">
        <v>2339.9750000000004</v>
      </c>
      <c r="AC218" s="8">
        <v>0</v>
      </c>
      <c r="AD218" s="8">
        <v>0</v>
      </c>
      <c r="AE218" s="8">
        <v>0</v>
      </c>
      <c r="AF218" s="8" t="s">
        <v>58</v>
      </c>
      <c r="AG218" s="1" t="s">
        <v>116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578</v>
      </c>
      <c r="BD218" s="56">
        <v>0</v>
      </c>
    </row>
    <row r="219" spans="1:56" ht="27.75" customHeight="1" x14ac:dyDescent="0.45">
      <c r="A219" s="3">
        <v>45913</v>
      </c>
      <c r="B219" s="14" t="s">
        <v>549</v>
      </c>
      <c r="C219" s="9" t="s">
        <v>111</v>
      </c>
      <c r="D219" s="13" t="s">
        <v>550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45919</v>
      </c>
      <c r="U219" s="11">
        <v>10000</v>
      </c>
      <c r="V219" s="10">
        <v>5000</v>
      </c>
      <c r="W219" s="10">
        <v>5000</v>
      </c>
      <c r="X219" s="10">
        <v>10600</v>
      </c>
      <c r="Y219" s="10">
        <v>0</v>
      </c>
      <c r="Z219" s="9" t="s">
        <v>120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45919</v>
      </c>
      <c r="AK219" s="3">
        <v>45915</v>
      </c>
      <c r="AL219" s="3">
        <v>45909</v>
      </c>
      <c r="AM219" s="3">
        <v>45916</v>
      </c>
      <c r="AN219" s="3">
        <v>45917</v>
      </c>
      <c r="AO219" s="3">
        <v>45917</v>
      </c>
      <c r="AP219" s="3">
        <v>45914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551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45909</v>
      </c>
      <c r="B220" s="14" t="s">
        <v>514</v>
      </c>
      <c r="C220" s="9" t="s">
        <v>495</v>
      </c>
      <c r="D220" s="13" t="s">
        <v>500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45922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120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>
        <v>45922</v>
      </c>
      <c r="AK220" s="3">
        <v>45918</v>
      </c>
      <c r="AL220" s="3">
        <v>45912</v>
      </c>
      <c r="AM220" s="3">
        <v>45919</v>
      </c>
      <c r="AN220" s="3">
        <v>45920</v>
      </c>
      <c r="AO220" s="3">
        <v>45920</v>
      </c>
      <c r="AP220" s="3">
        <v>45917</v>
      </c>
      <c r="AQ220" s="3">
        <v>45921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45909</v>
      </c>
      <c r="B221" s="14" t="s">
        <v>515</v>
      </c>
      <c r="C221" s="9" t="s">
        <v>495</v>
      </c>
      <c r="D221" s="13" t="s">
        <v>501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217.10408191999997</v>
      </c>
      <c r="Q221" s="10">
        <v>0</v>
      </c>
      <c r="R221" s="10">
        <v>217.10408191999997</v>
      </c>
      <c r="S221" s="9" t="s">
        <v>71</v>
      </c>
      <c r="T221" s="12">
        <v>45922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120</v>
      </c>
      <c r="AA221" s="8">
        <v>10756.900000000001</v>
      </c>
      <c r="AB221" s="8">
        <v>10756.900000000001</v>
      </c>
      <c r="AC221" s="8">
        <v>0</v>
      </c>
      <c r="AD221" s="8">
        <v>10756.900000000001</v>
      </c>
      <c r="AE221" s="8">
        <v>0</v>
      </c>
      <c r="AF221" s="8">
        <v>0</v>
      </c>
      <c r="AG221" s="1" t="s">
        <v>115</v>
      </c>
      <c r="AH221" s="1" t="s">
        <v>68</v>
      </c>
      <c r="AI221" s="1">
        <v>4</v>
      </c>
      <c r="AJ221" s="3">
        <v>45922</v>
      </c>
      <c r="AK221" s="3">
        <v>45918</v>
      </c>
      <c r="AL221" s="3">
        <v>45912</v>
      </c>
      <c r="AM221" s="3">
        <v>45919</v>
      </c>
      <c r="AN221" s="3">
        <v>45920</v>
      </c>
      <c r="AO221" s="3">
        <v>45920</v>
      </c>
      <c r="AP221" s="3">
        <v>45917</v>
      </c>
      <c r="AQ221" s="3">
        <v>45921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45909</v>
      </c>
      <c r="B222" s="14" t="s">
        <v>515</v>
      </c>
      <c r="C222" s="9" t="s">
        <v>495</v>
      </c>
      <c r="D222" s="13" t="s">
        <v>502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40</v>
      </c>
      <c r="O222" s="9">
        <v>40</v>
      </c>
      <c r="P222" s="10">
        <v>217.10408191999997</v>
      </c>
      <c r="Q222" s="10">
        <v>0</v>
      </c>
      <c r="R222" s="10">
        <v>217.10408191999997</v>
      </c>
      <c r="S222" s="9" t="s">
        <v>71</v>
      </c>
      <c r="T222" s="12">
        <v>45922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120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45922</v>
      </c>
      <c r="AK222" s="3">
        <v>45918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45915</v>
      </c>
      <c r="B223" s="14" t="s">
        <v>579</v>
      </c>
      <c r="C223" s="9" t="s">
        <v>280</v>
      </c>
      <c r="D223" s="13" t="s">
        <v>555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45922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45922</v>
      </c>
      <c r="AK223" s="3">
        <v>45918</v>
      </c>
      <c r="AL223" s="3">
        <v>45912</v>
      </c>
      <c r="AM223" s="3">
        <v>45919</v>
      </c>
      <c r="AN223" s="3">
        <v>45920</v>
      </c>
      <c r="AO223" s="3">
        <v>45920</v>
      </c>
      <c r="AP223" s="3">
        <v>45917</v>
      </c>
      <c r="AQ223" s="3">
        <v>45921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45876</v>
      </c>
      <c r="B224" s="14" t="s">
        <v>336</v>
      </c>
      <c r="C224" s="9" t="s">
        <v>107</v>
      </c>
      <c r="D224" s="13" t="s">
        <v>316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45926</v>
      </c>
      <c r="U224" s="11">
        <v>3000</v>
      </c>
      <c r="V224" s="10">
        <v>3000</v>
      </c>
      <c r="W224" s="10">
        <v>0</v>
      </c>
      <c r="X224" s="10">
        <v>3175</v>
      </c>
      <c r="Y224" s="10">
        <v>0</v>
      </c>
      <c r="Z224" s="9" t="s">
        <v>120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45926</v>
      </c>
      <c r="AK224" s="3">
        <v>45922</v>
      </c>
      <c r="AL224" s="3">
        <v>45916</v>
      </c>
      <c r="AM224" s="3">
        <v>45923</v>
      </c>
      <c r="AN224" s="3">
        <v>45924</v>
      </c>
      <c r="AO224" s="3">
        <v>45924</v>
      </c>
      <c r="AP224" s="3">
        <v>45921</v>
      </c>
      <c r="AQ224" s="3">
        <v>45925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45876</v>
      </c>
      <c r="B225" s="14" t="s">
        <v>335</v>
      </c>
      <c r="C225" s="9" t="s">
        <v>107</v>
      </c>
      <c r="D225" s="13" t="s">
        <v>315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71</v>
      </c>
      <c r="T225" s="12">
        <v>45961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120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>
        <v>45961</v>
      </c>
      <c r="AK225" s="3">
        <v>45957</v>
      </c>
      <c r="AL225" s="3">
        <v>45951</v>
      </c>
      <c r="AM225" s="3">
        <v>45958</v>
      </c>
      <c r="AN225" s="3">
        <v>45959</v>
      </c>
      <c r="AO225" s="3">
        <v>45959</v>
      </c>
      <c r="AP225" s="3">
        <v>45956</v>
      </c>
      <c r="AQ225" s="3">
        <v>45960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 t="s">
        <v>135</v>
      </c>
      <c r="B226" s="14" t="s">
        <v>135</v>
      </c>
      <c r="C226" s="9" t="s">
        <v>111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 t="s">
        <v>63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120</v>
      </c>
      <c r="AA226" s="8">
        <v>107569.00000000001</v>
      </c>
      <c r="AB226" s="8">
        <v>30000</v>
      </c>
      <c r="AC226" s="8">
        <v>77569.000000000015</v>
      </c>
      <c r="AD226" s="8">
        <v>30000</v>
      </c>
      <c r="AE226" s="8">
        <v>77569.000000000015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5578.2453533333337</v>
      </c>
    </row>
    <row r="227" spans="1:56" ht="27.75" customHeight="1" x14ac:dyDescent="0.45">
      <c r="A227" s="3">
        <v>45631</v>
      </c>
      <c r="B227" s="14" t="s">
        <v>203</v>
      </c>
      <c r="C227" s="9" t="s">
        <v>109</v>
      </c>
      <c r="D227" s="13" t="s">
        <v>144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110</v>
      </c>
      <c r="T227" s="12" t="s">
        <v>63</v>
      </c>
      <c r="U227" s="11">
        <v>16000</v>
      </c>
      <c r="V227" s="10">
        <v>0</v>
      </c>
      <c r="W227" s="10">
        <v>16000</v>
      </c>
      <c r="X227" s="10">
        <v>0</v>
      </c>
      <c r="Y227" s="10">
        <v>16800</v>
      </c>
      <c r="Z227" s="9" t="s">
        <v>120</v>
      </c>
      <c r="AA227" s="8">
        <v>17211.04</v>
      </c>
      <c r="AB227" s="8">
        <v>17211.04</v>
      </c>
      <c r="AC227" s="8">
        <v>0</v>
      </c>
      <c r="AD227" s="8">
        <v>17211.04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218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45631</v>
      </c>
      <c r="B228" s="14" t="s">
        <v>202</v>
      </c>
      <c r="C228" s="9" t="s">
        <v>109</v>
      </c>
      <c r="D228" s="13" t="s">
        <v>144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110</v>
      </c>
      <c r="T228" s="12" t="s">
        <v>63</v>
      </c>
      <c r="U228" s="11">
        <v>9000</v>
      </c>
      <c r="V228" s="10">
        <v>0</v>
      </c>
      <c r="W228" s="10">
        <v>9000</v>
      </c>
      <c r="X228" s="10">
        <v>0</v>
      </c>
      <c r="Y228" s="10">
        <v>9450</v>
      </c>
      <c r="Z228" s="9" t="s">
        <v>120</v>
      </c>
      <c r="AA228" s="8">
        <v>9681.2100000000009</v>
      </c>
      <c r="AB228" s="8">
        <v>9681.2100000000009</v>
      </c>
      <c r="AC228" s="8">
        <v>0</v>
      </c>
      <c r="AD228" s="8">
        <v>9681.2100000000009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217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45896</v>
      </c>
      <c r="B229" s="14" t="s">
        <v>400</v>
      </c>
      <c r="C229" s="9" t="s">
        <v>107</v>
      </c>
      <c r="D229" s="13" t="s">
        <v>401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120</v>
      </c>
      <c r="AA229" s="8">
        <v>3310.89</v>
      </c>
      <c r="AB229" s="8">
        <v>3310.89</v>
      </c>
      <c r="AC229" s="8">
        <v>0</v>
      </c>
      <c r="AD229" s="8">
        <v>3310.89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45896</v>
      </c>
      <c r="B230" s="14" t="s">
        <v>402</v>
      </c>
      <c r="C230" s="9" t="s">
        <v>107</v>
      </c>
      <c r="D230" s="13" t="s">
        <v>313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120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45896</v>
      </c>
      <c r="B231" s="14" t="s">
        <v>403</v>
      </c>
      <c r="C231" s="9" t="s">
        <v>107</v>
      </c>
      <c r="D231" s="13" t="s">
        <v>404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45876</v>
      </c>
      <c r="B232" s="14" t="s">
        <v>337</v>
      </c>
      <c r="C232" s="9" t="s">
        <v>107</v>
      </c>
      <c r="D232" s="13" t="s">
        <v>317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113.97964300799998</v>
      </c>
      <c r="Q232" s="10">
        <v>0</v>
      </c>
      <c r="R232" s="10">
        <v>113.97964300799998</v>
      </c>
      <c r="S232" s="9" t="s">
        <v>71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120</v>
      </c>
      <c r="AA232" s="8">
        <v>5797.55</v>
      </c>
      <c r="AB232" s="8">
        <v>5797.55</v>
      </c>
      <c r="AC232" s="8">
        <v>0</v>
      </c>
      <c r="AD232" s="8">
        <v>5797.55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532</v>
      </c>
      <c r="C233" s="9" t="s">
        <v>107</v>
      </c>
      <c r="D233" s="13" t="s">
        <v>533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45911</v>
      </c>
      <c r="B234" s="14" t="s">
        <v>534</v>
      </c>
      <c r="C234" s="9" t="s">
        <v>107</v>
      </c>
      <c r="D234" s="13" t="s">
        <v>535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120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45911</v>
      </c>
      <c r="B235" s="14" t="s">
        <v>536</v>
      </c>
      <c r="C235" s="9" t="s">
        <v>107</v>
      </c>
      <c r="D235" s="13" t="s">
        <v>537</v>
      </c>
      <c r="E235" s="9">
        <v>21</v>
      </c>
      <c r="F235" s="9">
        <v>40</v>
      </c>
      <c r="G235" s="9" t="s">
        <v>60</v>
      </c>
      <c r="H235" s="9" t="s">
        <v>66</v>
      </c>
      <c r="I235" s="9">
        <v>108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42</v>
      </c>
      <c r="O235" s="9">
        <v>40</v>
      </c>
      <c r="P235" s="10">
        <v>68.387785804799989</v>
      </c>
      <c r="Q235" s="10">
        <v>0</v>
      </c>
      <c r="R235" s="10">
        <v>68.387785804799989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3478.5300000000007</v>
      </c>
      <c r="AB235" s="8">
        <v>3478.5300000000007</v>
      </c>
      <c r="AC235" s="8">
        <v>0</v>
      </c>
      <c r="AD235" s="8">
        <v>3478.5300000000007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45911</v>
      </c>
      <c r="B236" s="14" t="s">
        <v>538</v>
      </c>
      <c r="C236" s="9" t="s">
        <v>107</v>
      </c>
      <c r="D236" s="13" t="s">
        <v>539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120</v>
      </c>
      <c r="AA236" s="8">
        <v>3478.5300000000007</v>
      </c>
      <c r="AB236" s="8">
        <v>3478.5300000000007</v>
      </c>
      <c r="AC236" s="8">
        <v>0</v>
      </c>
      <c r="AD236" s="8">
        <v>3478.5300000000007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 t="s">
        <v>135</v>
      </c>
      <c r="B237" s="14" t="s">
        <v>135</v>
      </c>
      <c r="C237" s="9" t="s">
        <v>109</v>
      </c>
      <c r="D237" s="13" t="s">
        <v>144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110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120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773.56453533333331</v>
      </c>
    </row>
    <row r="238" spans="1:56" ht="27.75" customHeight="1" x14ac:dyDescent="0.45">
      <c r="A238" s="3">
        <v>45854</v>
      </c>
      <c r="B238" s="14" t="s">
        <v>295</v>
      </c>
      <c r="C238" s="9" t="s">
        <v>79</v>
      </c>
      <c r="D238" s="13" t="s">
        <v>296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116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45854</v>
      </c>
      <c r="B239" s="14" t="s">
        <v>297</v>
      </c>
      <c r="C239" s="9" t="s">
        <v>79</v>
      </c>
      <c r="D239" s="13" t="s">
        <v>298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120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115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45826</v>
      </c>
      <c r="B240" s="14" t="s">
        <v>274</v>
      </c>
      <c r="C240" s="9" t="s">
        <v>107</v>
      </c>
      <c r="D240" s="13" t="s">
        <v>262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120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45066</v>
      </c>
      <c r="B241" s="14" t="s">
        <v>126</v>
      </c>
      <c r="C241" s="9" t="s">
        <v>79</v>
      </c>
      <c r="D241" s="13" t="s">
        <v>125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116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120</v>
      </c>
      <c r="AA242" s="8">
        <v>233101.60390000005</v>
      </c>
      <c r="AB242" s="8">
        <v>144775.70390000002</v>
      </c>
      <c r="AC242" s="8">
        <v>88325.900000000023</v>
      </c>
      <c r="AD242" s="8">
        <v>132635.77390000003</v>
      </c>
      <c r="AE242" s="8">
        <v>100465.83000000002</v>
      </c>
      <c r="AF242" s="8" t="s">
        <v>58</v>
      </c>
      <c r="AG242" s="1" t="s">
        <v>61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122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216</v>
      </c>
      <c r="D243" s="13" t="s">
        <v>216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45930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74</v>
      </c>
      <c r="AI243" s="1">
        <v>2</v>
      </c>
      <c r="AJ243" s="3">
        <v>45930</v>
      </c>
      <c r="AK243" s="3">
        <v>0</v>
      </c>
      <c r="AL243" s="3">
        <v>45921</v>
      </c>
      <c r="AM243" s="3">
        <v>45928</v>
      </c>
      <c r="AN243" s="3">
        <v>45929</v>
      </c>
      <c r="AO243" s="3">
        <v>45929</v>
      </c>
      <c r="AP243" s="3">
        <v>45925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 t="s">
        <v>135</v>
      </c>
      <c r="B244" s="14" t="s">
        <v>135</v>
      </c>
      <c r="C244" s="9" t="s">
        <v>221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123</v>
      </c>
      <c r="T244" s="12">
        <v>45930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29756.100000000002</v>
      </c>
      <c r="AC244" s="8">
        <v>0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>
        <v>45930</v>
      </c>
      <c r="AK244" s="3">
        <v>0</v>
      </c>
      <c r="AL244" s="3">
        <v>45920</v>
      </c>
      <c r="AM244" s="3">
        <v>45927</v>
      </c>
      <c r="AN244" s="3">
        <v>45928</v>
      </c>
      <c r="AO244" s="3">
        <v>45928</v>
      </c>
      <c r="AP244" s="3">
        <v>45925</v>
      </c>
      <c r="AQ244" s="3">
        <v>45929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59512.200000000004</v>
      </c>
      <c r="AB245" s="8">
        <v>59512.200000000004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115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>
        <v>45913</v>
      </c>
      <c r="B246" s="14" t="s">
        <v>549</v>
      </c>
      <c r="C246" s="9" t="s">
        <v>111</v>
      </c>
      <c r="D246" s="13" t="s">
        <v>59</v>
      </c>
      <c r="E246" s="9">
        <v>23</v>
      </c>
      <c r="F246" s="9">
        <v>40</v>
      </c>
      <c r="G246" s="9" t="s">
        <v>60</v>
      </c>
      <c r="H246" s="9" t="s">
        <v>66</v>
      </c>
      <c r="I246" s="9">
        <v>125</v>
      </c>
      <c r="J246" s="9" t="s">
        <v>57</v>
      </c>
      <c r="K246" s="9">
        <v>5</v>
      </c>
      <c r="L246" s="9" t="s">
        <v>196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45919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213</v>
      </c>
      <c r="AA246" s="8">
        <v>11595.1</v>
      </c>
      <c r="AB246" s="8">
        <v>11595.1</v>
      </c>
      <c r="AC246" s="8">
        <v>0</v>
      </c>
      <c r="AD246" s="8">
        <v>0</v>
      </c>
      <c r="AE246" s="8">
        <v>11595.1</v>
      </c>
      <c r="AF246" s="8">
        <v>0</v>
      </c>
      <c r="AG246" s="1" t="s">
        <v>115</v>
      </c>
      <c r="AH246" s="1" t="s">
        <v>146</v>
      </c>
      <c r="AI246" s="1">
        <v>4</v>
      </c>
      <c r="AJ246" s="3">
        <v>45919</v>
      </c>
      <c r="AK246" s="3">
        <v>45915</v>
      </c>
      <c r="AL246" s="3">
        <v>0</v>
      </c>
      <c r="AM246" s="3">
        <v>0</v>
      </c>
      <c r="AN246" s="3">
        <v>0</v>
      </c>
      <c r="AO246" s="3">
        <v>45916</v>
      </c>
      <c r="AP246" s="3">
        <v>45914</v>
      </c>
      <c r="AQ246" s="3">
        <v>45917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143</v>
      </c>
      <c r="AX246" s="2" t="s">
        <v>95</v>
      </c>
      <c r="AY246" s="2" t="s">
        <v>552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213</v>
      </c>
      <c r="AA247" s="8">
        <v>11595.1</v>
      </c>
      <c r="AB247" s="8">
        <v>11595.1</v>
      </c>
      <c r="AC247" s="8">
        <v>0</v>
      </c>
      <c r="AD247" s="8">
        <v>0</v>
      </c>
      <c r="AE247" s="8">
        <v>11595.1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214</v>
      </c>
      <c r="BD247" s="56">
        <v>0</v>
      </c>
    </row>
    <row r="248" spans="1:56" ht="27.75" customHeight="1" x14ac:dyDescent="0.45">
      <c r="A248" s="3">
        <v>45601</v>
      </c>
      <c r="B248" s="14" t="s">
        <v>193</v>
      </c>
      <c r="C248" s="9" t="s">
        <v>93</v>
      </c>
      <c r="D248" s="13" t="s">
        <v>142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91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299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99</v>
      </c>
      <c r="AA248" s="8">
        <v>105955.465</v>
      </c>
      <c r="AB248" s="8">
        <v>20359</v>
      </c>
      <c r="AC248" s="8">
        <v>85596.464999999997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113</v>
      </c>
      <c r="BD248" s="56">
        <v>10965.216264845832</v>
      </c>
    </row>
    <row r="249" spans="1:56" ht="27.75" customHeight="1" x14ac:dyDescent="0.45">
      <c r="A249" s="3">
        <v>45601</v>
      </c>
      <c r="B249" s="14" t="s">
        <v>193</v>
      </c>
      <c r="C249" s="9" t="s">
        <v>93</v>
      </c>
      <c r="D249" s="13" t="s">
        <v>142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299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99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113</v>
      </c>
      <c r="BD249" s="56">
        <v>46559.511849046357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99</v>
      </c>
      <c r="AA250" s="8">
        <v>469407.45082000003</v>
      </c>
      <c r="AB250" s="8">
        <v>20359</v>
      </c>
      <c r="AC250" s="8">
        <v>449048.45082000003</v>
      </c>
      <c r="AD250" s="8">
        <v>0</v>
      </c>
      <c r="AE250" s="8">
        <v>0</v>
      </c>
      <c r="AF250" s="8" t="s">
        <v>58</v>
      </c>
      <c r="AG250" s="1" t="s">
        <v>115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114</v>
      </c>
      <c r="BD250" s="56">
        <v>0</v>
      </c>
    </row>
    <row r="251" spans="1:56" ht="27.75" customHeight="1" x14ac:dyDescent="0.45">
      <c r="A251" s="3">
        <v>45894</v>
      </c>
      <c r="B251" s="14" t="s">
        <v>374</v>
      </c>
      <c r="C251" s="9" t="s">
        <v>137</v>
      </c>
      <c r="D251" s="13" t="s">
        <v>59</v>
      </c>
      <c r="E251" s="9">
        <v>26</v>
      </c>
      <c r="F251" s="9">
        <v>39</v>
      </c>
      <c r="G251" s="9" t="s">
        <v>60</v>
      </c>
      <c r="H251" s="9">
        <v>0</v>
      </c>
      <c r="I251" s="9">
        <v>93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123</v>
      </c>
      <c r="T251" s="12">
        <v>45920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115</v>
      </c>
      <c r="AH251" s="1" t="s">
        <v>77</v>
      </c>
      <c r="AI251" s="1">
        <v>1</v>
      </c>
      <c r="AJ251" s="3">
        <v>45920</v>
      </c>
      <c r="AK251" s="3">
        <v>0</v>
      </c>
      <c r="AL251" s="3">
        <v>0</v>
      </c>
      <c r="AM251" s="3">
        <v>0</v>
      </c>
      <c r="AN251" s="3">
        <v>0</v>
      </c>
      <c r="AO251" s="3">
        <v>45919</v>
      </c>
      <c r="AP251" s="3">
        <v>45915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 t="s">
        <v>132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>
        <v>45906</v>
      </c>
      <c r="B252" s="14" t="s">
        <v>478</v>
      </c>
      <c r="C252" s="9" t="s">
        <v>179</v>
      </c>
      <c r="D252" s="13" t="s">
        <v>479</v>
      </c>
      <c r="E252" s="9">
        <v>26</v>
      </c>
      <c r="F252" s="9">
        <v>41</v>
      </c>
      <c r="G252" s="9" t="s">
        <v>60</v>
      </c>
      <c r="H252" s="9">
        <v>0</v>
      </c>
      <c r="I252" s="9">
        <v>97</v>
      </c>
      <c r="J252" s="9" t="s">
        <v>57</v>
      </c>
      <c r="K252" s="9">
        <v>5</v>
      </c>
      <c r="L252" s="9" t="s">
        <v>91</v>
      </c>
      <c r="M252" s="10">
        <v>27</v>
      </c>
      <c r="N252" s="9">
        <v>43</v>
      </c>
      <c r="O252" s="9">
        <v>40</v>
      </c>
      <c r="P252" s="10">
        <v>0</v>
      </c>
      <c r="Q252" s="10">
        <v>0</v>
      </c>
      <c r="R252" s="10">
        <v>0</v>
      </c>
      <c r="S252" s="9" t="s">
        <v>185</v>
      </c>
      <c r="T252" s="12">
        <v>45919</v>
      </c>
      <c r="U252" s="11">
        <v>4000</v>
      </c>
      <c r="V252" s="10">
        <v>4000</v>
      </c>
      <c r="W252" s="10">
        <v>0</v>
      </c>
      <c r="X252" s="10">
        <v>4295</v>
      </c>
      <c r="Y252" s="10">
        <v>0</v>
      </c>
      <c r="Z252" s="9" t="s">
        <v>84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72</v>
      </c>
      <c r="AI252" s="1">
        <v>3</v>
      </c>
      <c r="AJ252" s="3">
        <v>45919</v>
      </c>
      <c r="AK252" s="3">
        <v>0</v>
      </c>
      <c r="AL252" s="3">
        <v>45909</v>
      </c>
      <c r="AM252" s="3">
        <v>45916</v>
      </c>
      <c r="AN252" s="3">
        <v>45917</v>
      </c>
      <c r="AO252" s="3">
        <v>45917</v>
      </c>
      <c r="AP252" s="3">
        <v>45914</v>
      </c>
      <c r="AQ252" s="3">
        <v>45918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7.75" customHeight="1" x14ac:dyDescent="0.45">
      <c r="A253" s="3">
        <v>45906</v>
      </c>
      <c r="B253" s="14" t="s">
        <v>478</v>
      </c>
      <c r="C253" s="9" t="s">
        <v>179</v>
      </c>
      <c r="D253" s="13" t="s">
        <v>480</v>
      </c>
      <c r="E253" s="9">
        <v>26</v>
      </c>
      <c r="F253" s="9">
        <v>41</v>
      </c>
      <c r="G253" s="9" t="s">
        <v>60</v>
      </c>
      <c r="H253" s="9">
        <v>0</v>
      </c>
      <c r="I253" s="9">
        <v>97</v>
      </c>
      <c r="J253" s="9" t="s">
        <v>57</v>
      </c>
      <c r="K253" s="9">
        <v>5</v>
      </c>
      <c r="L253" s="9" t="s">
        <v>91</v>
      </c>
      <c r="M253" s="10">
        <v>27</v>
      </c>
      <c r="N253" s="9">
        <v>43</v>
      </c>
      <c r="O253" s="9">
        <v>40</v>
      </c>
      <c r="P253" s="10">
        <v>0</v>
      </c>
      <c r="Q253" s="10">
        <v>0</v>
      </c>
      <c r="R253" s="10">
        <v>0</v>
      </c>
      <c r="S253" s="9" t="s">
        <v>185</v>
      </c>
      <c r="T253" s="12">
        <v>45919</v>
      </c>
      <c r="U253" s="11">
        <v>4000</v>
      </c>
      <c r="V253" s="10">
        <v>4000</v>
      </c>
      <c r="W253" s="10">
        <v>0</v>
      </c>
      <c r="X253" s="10">
        <v>4670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72</v>
      </c>
      <c r="AI253" s="1">
        <v>3</v>
      </c>
      <c r="AJ253" s="3">
        <v>45919</v>
      </c>
      <c r="AK253" s="3">
        <v>0</v>
      </c>
      <c r="AL253" s="3">
        <v>45909</v>
      </c>
      <c r="AM253" s="3">
        <v>45916</v>
      </c>
      <c r="AN253" s="3">
        <v>45917</v>
      </c>
      <c r="AO253" s="3">
        <v>45917</v>
      </c>
      <c r="AP253" s="3">
        <v>45914</v>
      </c>
      <c r="AQ253" s="3">
        <v>45918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7.75" customHeight="1" x14ac:dyDescent="0.45">
      <c r="A254" s="3">
        <v>45906</v>
      </c>
      <c r="B254" s="14" t="s">
        <v>519</v>
      </c>
      <c r="C254" s="9" t="s">
        <v>179</v>
      </c>
      <c r="D254" s="13" t="s">
        <v>481</v>
      </c>
      <c r="E254" s="9">
        <v>26</v>
      </c>
      <c r="F254" s="9">
        <v>41</v>
      </c>
      <c r="G254" s="9" t="s">
        <v>60</v>
      </c>
      <c r="H254" s="9">
        <v>0</v>
      </c>
      <c r="I254" s="9">
        <v>97</v>
      </c>
      <c r="J254" s="9" t="s">
        <v>57</v>
      </c>
      <c r="K254" s="9">
        <v>5</v>
      </c>
      <c r="L254" s="9" t="s">
        <v>91</v>
      </c>
      <c r="M254" s="10">
        <v>27</v>
      </c>
      <c r="N254" s="9">
        <v>43</v>
      </c>
      <c r="O254" s="9">
        <v>40</v>
      </c>
      <c r="P254" s="10">
        <v>0</v>
      </c>
      <c r="Q254" s="10">
        <v>0</v>
      </c>
      <c r="R254" s="10">
        <v>0</v>
      </c>
      <c r="S254" s="9" t="s">
        <v>185</v>
      </c>
      <c r="T254" s="12">
        <v>45919</v>
      </c>
      <c r="U254" s="11">
        <v>4000</v>
      </c>
      <c r="V254" s="10">
        <v>4000</v>
      </c>
      <c r="W254" s="10">
        <v>0</v>
      </c>
      <c r="X254" s="10">
        <v>4330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72</v>
      </c>
      <c r="AI254" s="1">
        <v>3</v>
      </c>
      <c r="AJ254" s="3">
        <v>45919</v>
      </c>
      <c r="AK254" s="3">
        <v>0</v>
      </c>
      <c r="AL254" s="3">
        <v>45909</v>
      </c>
      <c r="AM254" s="3">
        <v>45916</v>
      </c>
      <c r="AN254" s="3">
        <v>45917</v>
      </c>
      <c r="AO254" s="3">
        <v>45917</v>
      </c>
      <c r="AP254" s="3">
        <v>45914</v>
      </c>
      <c r="AQ254" s="3">
        <v>45918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566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26</v>
      </c>
      <c r="F255" s="9">
        <v>43</v>
      </c>
      <c r="G255" s="9" t="s">
        <v>60</v>
      </c>
      <c r="H255" s="9">
        <v>0</v>
      </c>
      <c r="I255" s="9">
        <v>102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115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 t="s">
        <v>135</v>
      </c>
      <c r="B256" s="14" t="s">
        <v>135</v>
      </c>
      <c r="C256" s="9" t="s">
        <v>109</v>
      </c>
      <c r="D256" s="13" t="s">
        <v>59</v>
      </c>
      <c r="E256" s="9">
        <v>26</v>
      </c>
      <c r="F256" s="9">
        <v>43</v>
      </c>
      <c r="G256" s="9" t="s">
        <v>60</v>
      </c>
      <c r="H256" s="9">
        <v>0</v>
      </c>
      <c r="I256" s="9">
        <v>116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45925</v>
      </c>
      <c r="U256" s="11">
        <v>10000</v>
      </c>
      <c r="V256" s="10">
        <v>0</v>
      </c>
      <c r="W256" s="10">
        <v>10000</v>
      </c>
      <c r="X256" s="10">
        <v>0</v>
      </c>
      <c r="Y256" s="10">
        <v>0</v>
      </c>
      <c r="Z256" s="9" t="s">
        <v>197</v>
      </c>
      <c r="AA256" s="8">
        <v>12433.3</v>
      </c>
      <c r="AB256" s="8">
        <v>12433.3</v>
      </c>
      <c r="AC256" s="8">
        <v>0</v>
      </c>
      <c r="AD256" s="8">
        <v>0</v>
      </c>
      <c r="AE256" s="8">
        <v>0</v>
      </c>
      <c r="AF256" s="8">
        <v>0</v>
      </c>
      <c r="AG256" s="1" t="s">
        <v>116</v>
      </c>
      <c r="AH256" s="1" t="s">
        <v>77</v>
      </c>
      <c r="AI256" s="1">
        <v>1</v>
      </c>
      <c r="AJ256" s="3">
        <v>45925</v>
      </c>
      <c r="AK256" s="3">
        <v>0</v>
      </c>
      <c r="AL256" s="3">
        <v>0</v>
      </c>
      <c r="AM256" s="3">
        <v>0</v>
      </c>
      <c r="AN256" s="3">
        <v>0</v>
      </c>
      <c r="AO256" s="3">
        <v>45924</v>
      </c>
      <c r="AP256" s="3">
        <v>45920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102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116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197</v>
      </c>
      <c r="AA257" s="8">
        <v>12433.3</v>
      </c>
      <c r="AB257" s="8">
        <v>12433.3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119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198</v>
      </c>
      <c r="BD257" s="56">
        <v>0</v>
      </c>
    </row>
    <row r="258" spans="1:56" ht="27.75" customHeight="1" x14ac:dyDescent="0.45">
      <c r="A258" s="3">
        <v>45898</v>
      </c>
      <c r="B258" s="14" t="s">
        <v>414</v>
      </c>
      <c r="C258" s="9" t="s">
        <v>109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110</v>
      </c>
      <c r="T258" s="12">
        <v>45917</v>
      </c>
      <c r="U258" s="11">
        <v>15000</v>
      </c>
      <c r="V258" s="10">
        <v>15750</v>
      </c>
      <c r="W258" s="10">
        <v>0</v>
      </c>
      <c r="X258" s="10">
        <v>0</v>
      </c>
      <c r="Y258" s="10">
        <v>0</v>
      </c>
      <c r="Z258" s="9" t="s">
        <v>88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116</v>
      </c>
      <c r="AH258" s="1" t="s">
        <v>146</v>
      </c>
      <c r="AI258" s="1">
        <v>2</v>
      </c>
      <c r="AJ258" s="3">
        <v>45917</v>
      </c>
      <c r="AK258" s="3">
        <v>45915</v>
      </c>
      <c r="AL258" s="3">
        <v>0</v>
      </c>
      <c r="AM258" s="3">
        <v>0</v>
      </c>
      <c r="AN258" s="3">
        <v>0</v>
      </c>
      <c r="AO258" s="3">
        <v>45916</v>
      </c>
      <c r="AP258" s="3">
        <v>45912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143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7.75" customHeight="1" x14ac:dyDescent="0.45">
      <c r="A259" s="3">
        <v>45911</v>
      </c>
      <c r="B259" s="14" t="s">
        <v>540</v>
      </c>
      <c r="C259" s="9" t="s">
        <v>109</v>
      </c>
      <c r="D259" s="13" t="s">
        <v>541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45929</v>
      </c>
      <c r="U259" s="11">
        <v>10000</v>
      </c>
      <c r="V259" s="10">
        <v>500</v>
      </c>
      <c r="W259" s="10">
        <v>9500</v>
      </c>
      <c r="X259" s="10">
        <v>0</v>
      </c>
      <c r="Y259" s="10">
        <v>9975</v>
      </c>
      <c r="Z259" s="9" t="s">
        <v>88</v>
      </c>
      <c r="AA259" s="8">
        <v>11811.635</v>
      </c>
      <c r="AB259" s="8">
        <v>11811.635</v>
      </c>
      <c r="AC259" s="8">
        <v>0</v>
      </c>
      <c r="AD259" s="8">
        <v>0</v>
      </c>
      <c r="AE259" s="8">
        <v>11811.635</v>
      </c>
      <c r="AF259" s="8">
        <v>0</v>
      </c>
      <c r="AG259" s="1" t="s">
        <v>115</v>
      </c>
      <c r="AH259" s="1" t="s">
        <v>75</v>
      </c>
      <c r="AI259" s="1">
        <v>4</v>
      </c>
      <c r="AJ259" s="3">
        <v>45929</v>
      </c>
      <c r="AK259" s="3">
        <v>45925</v>
      </c>
      <c r="AL259" s="3">
        <v>45918</v>
      </c>
      <c r="AM259" s="3">
        <v>45926</v>
      </c>
      <c r="AN259" s="3">
        <v>45927</v>
      </c>
      <c r="AO259" s="3">
        <v>45928</v>
      </c>
      <c r="AP259" s="3">
        <v>45924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7.75" customHeight="1" x14ac:dyDescent="0.45">
      <c r="A260" s="3">
        <v>45901</v>
      </c>
      <c r="B260" s="14" t="s">
        <v>421</v>
      </c>
      <c r="C260" s="9" t="s">
        <v>109</v>
      </c>
      <c r="D260" s="13" t="s">
        <v>144</v>
      </c>
      <c r="E260" s="9">
        <v>26</v>
      </c>
      <c r="F260" s="9">
        <v>43</v>
      </c>
      <c r="G260" s="9" t="s">
        <v>60</v>
      </c>
      <c r="H260" s="9" t="s">
        <v>66</v>
      </c>
      <c r="I260" s="9">
        <v>150</v>
      </c>
      <c r="J260" s="9" t="s">
        <v>57</v>
      </c>
      <c r="K260" s="9">
        <v>5</v>
      </c>
      <c r="L260" s="9" t="s">
        <v>91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110</v>
      </c>
      <c r="T260" s="12">
        <v>45930</v>
      </c>
      <c r="U260" s="11">
        <v>30000</v>
      </c>
      <c r="V260" s="10">
        <v>3600</v>
      </c>
      <c r="W260" s="10">
        <v>26400</v>
      </c>
      <c r="X260" s="10">
        <v>9475</v>
      </c>
      <c r="Y260" s="10">
        <v>21551.25</v>
      </c>
      <c r="Z260" s="9" t="s">
        <v>88</v>
      </c>
      <c r="AA260" s="8">
        <v>26795.315662500001</v>
      </c>
      <c r="AB260" s="8">
        <v>1470</v>
      </c>
      <c r="AC260" s="8">
        <v>25325.315662500001</v>
      </c>
      <c r="AD260" s="8">
        <v>0</v>
      </c>
      <c r="AE260" s="8">
        <v>26795.315662500001</v>
      </c>
      <c r="AF260" s="8">
        <v>0</v>
      </c>
      <c r="AG260" s="1" t="s">
        <v>115</v>
      </c>
      <c r="AH260" s="1" t="s">
        <v>75</v>
      </c>
      <c r="AI260" s="1">
        <v>4</v>
      </c>
      <c r="AJ260" s="3">
        <v>45930</v>
      </c>
      <c r="AK260" s="3">
        <v>45926</v>
      </c>
      <c r="AL260" s="3">
        <v>45919</v>
      </c>
      <c r="AM260" s="3">
        <v>45927</v>
      </c>
      <c r="AN260" s="3">
        <v>45928</v>
      </c>
      <c r="AO260" s="3">
        <v>45929</v>
      </c>
      <c r="AP260" s="3">
        <v>45925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2611.8842219925</v>
      </c>
    </row>
    <row r="261" spans="1:56" ht="27.75" customHeight="1" x14ac:dyDescent="0.45">
      <c r="A261" s="3">
        <v>45901</v>
      </c>
      <c r="B261" s="14" t="s">
        <v>422</v>
      </c>
      <c r="C261" s="9" t="s">
        <v>109</v>
      </c>
      <c r="D261" s="13" t="s">
        <v>144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88</v>
      </c>
      <c r="AA261" s="8">
        <v>12433.3</v>
      </c>
      <c r="AB261" s="8">
        <v>0</v>
      </c>
      <c r="AC261" s="8">
        <v>12433.3</v>
      </c>
      <c r="AD261" s="8">
        <v>0</v>
      </c>
      <c r="AE261" s="8">
        <v>12433.3</v>
      </c>
      <c r="AF261" s="8">
        <v>0</v>
      </c>
      <c r="AG261" s="1" t="s">
        <v>116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1282.2876733333333</v>
      </c>
    </row>
    <row r="262" spans="1:56" ht="27.7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88</v>
      </c>
      <c r="AA262" s="8">
        <v>51040.250662499995</v>
      </c>
      <c r="AB262" s="8">
        <v>13281.635</v>
      </c>
      <c r="AC262" s="8">
        <v>37758.6156625</v>
      </c>
      <c r="AD262" s="8">
        <v>0</v>
      </c>
      <c r="AE262" s="8">
        <v>51040.250662499995</v>
      </c>
      <c r="AF262" s="8" t="s">
        <v>58</v>
      </c>
      <c r="AG262" s="1" t="s">
        <v>118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106</v>
      </c>
      <c r="BD262" s="56">
        <v>0</v>
      </c>
    </row>
    <row r="263" spans="1:56" ht="27.75" customHeight="1" x14ac:dyDescent="0.45">
      <c r="A263" s="3">
        <v>45909</v>
      </c>
      <c r="B263" s="14" t="s">
        <v>520</v>
      </c>
      <c r="C263" s="9" t="s">
        <v>147</v>
      </c>
      <c r="D263" s="13" t="s">
        <v>148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45920</v>
      </c>
      <c r="U263" s="11">
        <v>50000</v>
      </c>
      <c r="V263" s="10">
        <v>1703</v>
      </c>
      <c r="W263" s="10">
        <v>48297</v>
      </c>
      <c r="X263" s="10">
        <v>0</v>
      </c>
      <c r="Y263" s="10">
        <v>50711.85</v>
      </c>
      <c r="Z263" s="9" t="s">
        <v>127</v>
      </c>
      <c r="AA263" s="8">
        <v>57350.272649999999</v>
      </c>
      <c r="AB263" s="8">
        <v>44531</v>
      </c>
      <c r="AC263" s="8">
        <v>12819.272649999999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74</v>
      </c>
      <c r="AI263" s="1">
        <v>2</v>
      </c>
      <c r="AJ263" s="3">
        <v>45920</v>
      </c>
      <c r="AK263" s="3">
        <v>0</v>
      </c>
      <c r="AL263" s="3">
        <v>45911</v>
      </c>
      <c r="AM263" s="3">
        <v>45918</v>
      </c>
      <c r="AN263" s="3">
        <v>45919</v>
      </c>
      <c r="AO263" s="3">
        <v>45919</v>
      </c>
      <c r="AP263" s="3">
        <v>45915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486</v>
      </c>
      <c r="AZ263" s="2">
        <v>0</v>
      </c>
      <c r="BA263" s="2">
        <v>0</v>
      </c>
      <c r="BB263" s="2">
        <v>0</v>
      </c>
      <c r="BC263" s="1" t="s">
        <v>104</v>
      </c>
      <c r="BD263" s="56">
        <v>1440.7438094972222</v>
      </c>
    </row>
    <row r="264" spans="1:56" ht="27.75" customHeight="1" x14ac:dyDescent="0.45">
      <c r="A264" s="3" t="s">
        <v>135</v>
      </c>
      <c r="B264" s="14" t="s">
        <v>135</v>
      </c>
      <c r="C264" s="9" t="s">
        <v>109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110</v>
      </c>
      <c r="T264" s="12">
        <v>45925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127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146</v>
      </c>
      <c r="AI264" s="1">
        <v>2</v>
      </c>
      <c r="AJ264" s="3">
        <v>45925</v>
      </c>
      <c r="AK264" s="3">
        <v>45923</v>
      </c>
      <c r="AL264" s="3">
        <v>0</v>
      </c>
      <c r="AM264" s="3">
        <v>0</v>
      </c>
      <c r="AN264" s="3">
        <v>0</v>
      </c>
      <c r="AO264" s="3">
        <v>45924</v>
      </c>
      <c r="AP264" s="3">
        <v>45920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143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761.48529722222236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127</v>
      </c>
      <c r="AA265" s="8">
        <v>64125.722649999996</v>
      </c>
      <c r="AB265" s="8">
        <v>44531</v>
      </c>
      <c r="AC265" s="8">
        <v>19594.72265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149</v>
      </c>
      <c r="BD265" s="56">
        <v>0</v>
      </c>
    </row>
  </sheetData>
  <autoFilter ref="A5:BD26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5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F86-3573-4345-91B8-95E035F21D32}">
  <sheetPr>
    <tabColor rgb="FFFFFF00"/>
  </sheetPr>
  <dimension ref="A1:BD175"/>
  <sheetViews>
    <sheetView zoomScale="80" zoomScaleNormal="80" workbookViewId="0">
      <selection activeCell="P13" sqref="P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0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471</v>
      </c>
      <c r="C60" s="9" t="s">
        <v>139</v>
      </c>
      <c r="D60" s="13" t="s">
        <v>451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45919</v>
      </c>
      <c r="U60" s="11">
        <v>5040</v>
      </c>
      <c r="V60" s="10">
        <v>5040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45919</v>
      </c>
      <c r="AK60" s="3">
        <v>45915</v>
      </c>
      <c r="AL60" s="3">
        <v>45908</v>
      </c>
      <c r="AM60" s="3">
        <v>45916</v>
      </c>
      <c r="AN60" s="3">
        <v>45917</v>
      </c>
      <c r="AO60" s="3">
        <v>45918</v>
      </c>
      <c r="AP60" s="3">
        <v>45914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45905</v>
      </c>
      <c r="B61" s="14" t="s">
        <v>471</v>
      </c>
      <c r="C61" s="9" t="s">
        <v>139</v>
      </c>
      <c r="D61" s="13" t="s">
        <v>306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45919</v>
      </c>
      <c r="U61" s="11">
        <v>10000</v>
      </c>
      <c r="V61" s="10">
        <v>10000</v>
      </c>
      <c r="W61" s="10">
        <v>0</v>
      </c>
      <c r="X61" s="10">
        <v>11200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45919</v>
      </c>
      <c r="AK61" s="3">
        <v>45915</v>
      </c>
      <c r="AL61" s="3">
        <v>45908</v>
      </c>
      <c r="AM61" s="3">
        <v>45916</v>
      </c>
      <c r="AN61" s="3">
        <v>45917</v>
      </c>
      <c r="AO61" s="3">
        <v>45918</v>
      </c>
      <c r="AP61" s="3">
        <v>45914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115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115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45926</v>
      </c>
      <c r="U71" s="11">
        <v>8000</v>
      </c>
      <c r="V71" s="10">
        <v>8000</v>
      </c>
      <c r="W71" s="10">
        <v>0</v>
      </c>
      <c r="X71" s="10">
        <v>8100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5</v>
      </c>
      <c r="AJ71" s="3">
        <v>45926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3000</v>
      </c>
      <c r="W72" s="10">
        <v>0</v>
      </c>
      <c r="X72" s="10">
        <v>3100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570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8447</v>
      </c>
      <c r="W73" s="10">
        <v>553</v>
      </c>
      <c r="X73" s="10">
        <v>9150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3780</v>
      </c>
      <c r="W74" s="10">
        <v>220</v>
      </c>
      <c r="X74" s="10">
        <v>4100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8500</v>
      </c>
      <c r="W75" s="10">
        <v>500</v>
      </c>
      <c r="X75" s="10">
        <v>9455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31292</v>
      </c>
      <c r="AC76" s="8">
        <v>73483.000000000015</v>
      </c>
      <c r="AD76" s="8">
        <v>10000</v>
      </c>
      <c r="AE76" s="8">
        <v>94775.000000000015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5552.0488888888885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45930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0</v>
      </c>
      <c r="B79" s="14" t="s">
        <v>128</v>
      </c>
      <c r="C79" s="9" t="s">
        <v>270</v>
      </c>
      <c r="D79" s="13" t="s">
        <v>571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11036.3</v>
      </c>
      <c r="AB79" s="8">
        <v>11036.3</v>
      </c>
      <c r="AC79" s="8">
        <v>0</v>
      </c>
      <c r="AD79" s="8">
        <v>0</v>
      </c>
      <c r="AE79" s="8">
        <v>11036.3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0</v>
      </c>
      <c r="B80" s="14" t="s">
        <v>128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0</v>
      </c>
      <c r="B81" s="14" t="s">
        <v>128</v>
      </c>
      <c r="C81" s="9" t="s">
        <v>270</v>
      </c>
      <c r="D81" s="13" t="s">
        <v>571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45933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45933</v>
      </c>
      <c r="AK81" s="3">
        <v>45929</v>
      </c>
      <c r="AL81" s="3">
        <v>45922</v>
      </c>
      <c r="AM81" s="3">
        <v>45930</v>
      </c>
      <c r="AN81" s="3">
        <v>45931</v>
      </c>
      <c r="AO81" s="3">
        <v>45932</v>
      </c>
      <c r="AP81" s="3">
        <v>45928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0</v>
      </c>
      <c r="B82" s="14" t="s">
        <v>128</v>
      </c>
      <c r="C82" s="9" t="s">
        <v>270</v>
      </c>
      <c r="D82" s="13" t="s">
        <v>572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0</v>
      </c>
      <c r="B83" s="14" t="s">
        <v>128</v>
      </c>
      <c r="C83" s="9" t="s">
        <v>270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45926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45926</v>
      </c>
      <c r="AK83" s="3">
        <v>45922</v>
      </c>
      <c r="AL83" s="3">
        <v>45915</v>
      </c>
      <c r="AM83" s="3">
        <v>45923</v>
      </c>
      <c r="AN83" s="3">
        <v>45924</v>
      </c>
      <c r="AO83" s="3">
        <v>45925</v>
      </c>
      <c r="AP83" s="3">
        <v>45921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0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 t="s">
        <v>135</v>
      </c>
      <c r="B85" s="14" t="s">
        <v>135</v>
      </c>
      <c r="C85" s="9" t="s">
        <v>270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45960</v>
      </c>
      <c r="U85" s="11">
        <v>450000</v>
      </c>
      <c r="V85" s="10">
        <v>0</v>
      </c>
      <c r="W85" s="10">
        <v>450000</v>
      </c>
      <c r="X85" s="10">
        <v>0</v>
      </c>
      <c r="Y85" s="10">
        <v>472500</v>
      </c>
      <c r="Z85" s="9" t="s">
        <v>80</v>
      </c>
      <c r="AA85" s="8">
        <v>496633.5</v>
      </c>
      <c r="AB85" s="8">
        <v>179612</v>
      </c>
      <c r="AC85" s="8">
        <v>317021.5</v>
      </c>
      <c r="AD85" s="8">
        <v>0</v>
      </c>
      <c r="AE85" s="8">
        <v>496633.5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23952.735555555555</v>
      </c>
    </row>
    <row r="86" spans="1:56" ht="27.75" customHeight="1" x14ac:dyDescent="0.45">
      <c r="A86" s="3">
        <v>45909</v>
      </c>
      <c r="B86" s="14" t="s">
        <v>508</v>
      </c>
      <c r="C86" s="9" t="s">
        <v>79</v>
      </c>
      <c r="D86" s="13" t="s">
        <v>489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45920</v>
      </c>
      <c r="AK86" s="3">
        <v>45916</v>
      </c>
      <c r="AL86" s="3">
        <v>45909</v>
      </c>
      <c r="AM86" s="3">
        <v>45917</v>
      </c>
      <c r="AN86" s="3">
        <v>45918</v>
      </c>
      <c r="AO86" s="3">
        <v>45919</v>
      </c>
      <c r="AP86" s="3">
        <v>45915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45909</v>
      </c>
      <c r="B87" s="14" t="s">
        <v>509</v>
      </c>
      <c r="C87" s="9" t="s">
        <v>79</v>
      </c>
      <c r="D87" s="13" t="s">
        <v>490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45944</v>
      </c>
      <c r="AK87" s="3">
        <v>45940</v>
      </c>
      <c r="AL87" s="3">
        <v>45933</v>
      </c>
      <c r="AM87" s="3">
        <v>45941</v>
      </c>
      <c r="AN87" s="3">
        <v>45942</v>
      </c>
      <c r="AO87" s="3">
        <v>45943</v>
      </c>
      <c r="AP87" s="3">
        <v>45939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510</v>
      </c>
      <c r="C88" s="9" t="s">
        <v>79</v>
      </c>
      <c r="D88" s="13" t="s">
        <v>491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0</v>
      </c>
      <c r="AE88" s="8">
        <v>6621.78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45782</v>
      </c>
      <c r="B89" s="14" t="s">
        <v>249</v>
      </c>
      <c r="C89" s="9" t="s">
        <v>79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45930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45">
      <c r="A90" s="3">
        <v>45877</v>
      </c>
      <c r="B90" s="14" t="s">
        <v>318</v>
      </c>
      <c r="C90" s="9" t="s">
        <v>79</v>
      </c>
      <c r="D90" s="13" t="s">
        <v>319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7000</v>
      </c>
      <c r="V90" s="10">
        <v>0</v>
      </c>
      <c r="W90" s="10">
        <v>7000</v>
      </c>
      <c r="X90" s="10">
        <v>0</v>
      </c>
      <c r="Y90" s="10">
        <v>7350</v>
      </c>
      <c r="Z90" s="9" t="s">
        <v>80</v>
      </c>
      <c r="AA90" s="8">
        <v>7725.41</v>
      </c>
      <c r="AB90" s="8">
        <v>7725.41</v>
      </c>
      <c r="AC90" s="8">
        <v>0</v>
      </c>
      <c r="AD90" s="8">
        <v>0</v>
      </c>
      <c r="AE90" s="8">
        <v>7725.41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45944</v>
      </c>
      <c r="AK90" s="3">
        <v>45940</v>
      </c>
      <c r="AL90" s="3">
        <v>45933</v>
      </c>
      <c r="AM90" s="3">
        <v>45941</v>
      </c>
      <c r="AN90" s="3">
        <v>45942</v>
      </c>
      <c r="AO90" s="3">
        <v>45943</v>
      </c>
      <c r="AP90" s="3">
        <v>45939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45911</v>
      </c>
      <c r="B91" s="14" t="s">
        <v>525</v>
      </c>
      <c r="C91" s="9" t="s">
        <v>107</v>
      </c>
      <c r="D91" s="13" t="s">
        <v>526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80</v>
      </c>
      <c r="AA91" s="8">
        <v>8829.0399999999991</v>
      </c>
      <c r="AB91" s="8">
        <v>0</v>
      </c>
      <c r="AC91" s="8">
        <v>8829.0399999999991</v>
      </c>
      <c r="AD91" s="8">
        <v>0</v>
      </c>
      <c r="AE91" s="8">
        <v>8829.0399999999991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45947</v>
      </c>
      <c r="AK91" s="3">
        <v>45943</v>
      </c>
      <c r="AL91" s="3">
        <v>45936</v>
      </c>
      <c r="AM91" s="3">
        <v>45944</v>
      </c>
      <c r="AN91" s="3">
        <v>45945</v>
      </c>
      <c r="AO91" s="3">
        <v>45946</v>
      </c>
      <c r="AP91" s="3">
        <v>45942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667.08302222222221</v>
      </c>
    </row>
    <row r="92" spans="1:56" ht="27.75" customHeight="1" x14ac:dyDescent="0.45">
      <c r="A92" s="3">
        <v>45892</v>
      </c>
      <c r="B92" s="14" t="s">
        <v>365</v>
      </c>
      <c r="C92" s="9" t="s">
        <v>79</v>
      </c>
      <c r="D92" s="13" t="s">
        <v>220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45911</v>
      </c>
      <c r="B93" s="14" t="s">
        <v>527</v>
      </c>
      <c r="C93" s="9" t="s">
        <v>107</v>
      </c>
      <c r="D93" s="13" t="s">
        <v>528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45961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45961</v>
      </c>
      <c r="AK93" s="3">
        <v>45957</v>
      </c>
      <c r="AL93" s="3">
        <v>45950</v>
      </c>
      <c r="AM93" s="3">
        <v>45958</v>
      </c>
      <c r="AN93" s="3">
        <v>45959</v>
      </c>
      <c r="AO93" s="3">
        <v>45960</v>
      </c>
      <c r="AP93" s="3">
        <v>45956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45">
      <c r="A94" s="3">
        <v>45911</v>
      </c>
      <c r="B94" s="14" t="s">
        <v>529</v>
      </c>
      <c r="C94" s="9" t="s">
        <v>107</v>
      </c>
      <c r="D94" s="13" t="s">
        <v>530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45961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333.54151111111111</v>
      </c>
    </row>
    <row r="95" spans="1:56" ht="27.75" customHeight="1" x14ac:dyDescent="0.45">
      <c r="A95" s="3">
        <v>45909</v>
      </c>
      <c r="B95" s="14" t="s">
        <v>511</v>
      </c>
      <c r="C95" s="9" t="s">
        <v>107</v>
      </c>
      <c r="D95" s="13" t="s">
        <v>492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45909</v>
      </c>
      <c r="B96" s="14" t="s">
        <v>512</v>
      </c>
      <c r="C96" s="9" t="s">
        <v>107</v>
      </c>
      <c r="D96" s="13" t="s">
        <v>493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45961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3478.5300000000007</v>
      </c>
      <c r="AC96" s="8">
        <v>0</v>
      </c>
      <c r="AD96" s="8">
        <v>0</v>
      </c>
      <c r="AE96" s="8">
        <v>3478.5300000000007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134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45892</v>
      </c>
      <c r="B97" s="14" t="s">
        <v>360</v>
      </c>
      <c r="C97" s="9" t="s">
        <v>139</v>
      </c>
      <c r="D97" s="13" t="s">
        <v>329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640</v>
      </c>
      <c r="V97" s="10">
        <v>0</v>
      </c>
      <c r="W97" s="10">
        <v>640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370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45892</v>
      </c>
      <c r="B98" s="14" t="s">
        <v>362</v>
      </c>
      <c r="C98" s="9" t="s">
        <v>139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1840</v>
      </c>
      <c r="V98" s="10">
        <v>80</v>
      </c>
      <c r="W98" s="10">
        <v>1760</v>
      </c>
      <c r="X98" s="10">
        <v>10650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45887</v>
      </c>
      <c r="B99" s="14" t="s">
        <v>345</v>
      </c>
      <c r="C99" s="9" t="s">
        <v>139</v>
      </c>
      <c r="D99" s="13" t="s">
        <v>224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104</v>
      </c>
      <c r="V99" s="10">
        <v>0</v>
      </c>
      <c r="W99" s="10">
        <v>104</v>
      </c>
      <c r="X99" s="10">
        <v>11230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45896</v>
      </c>
      <c r="B100" s="14" t="s">
        <v>395</v>
      </c>
      <c r="C100" s="9" t="s">
        <v>79</v>
      </c>
      <c r="D100" s="13" t="s">
        <v>310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0</v>
      </c>
      <c r="AE100" s="8">
        <v>3310.89</v>
      </c>
      <c r="AF100" s="8">
        <v>0</v>
      </c>
      <c r="AG100" s="1" t="s">
        <v>115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45796</v>
      </c>
      <c r="B101" s="14" t="s">
        <v>258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240</v>
      </c>
      <c r="V101" s="10">
        <v>0</v>
      </c>
      <c r="W101" s="10">
        <v>240</v>
      </c>
      <c r="X101" s="10">
        <v>0</v>
      </c>
      <c r="Y101" s="10">
        <v>252</v>
      </c>
      <c r="Z101" s="9" t="s">
        <v>80</v>
      </c>
      <c r="AA101" s="8">
        <v>251.46</v>
      </c>
      <c r="AB101" s="8">
        <v>251.46</v>
      </c>
      <c r="AC101" s="8">
        <v>0</v>
      </c>
      <c r="AD101" s="8">
        <v>0</v>
      </c>
      <c r="AE101" s="8">
        <v>251.46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254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45876</v>
      </c>
      <c r="B102" s="14" t="s">
        <v>328</v>
      </c>
      <c r="C102" s="9" t="s">
        <v>107</v>
      </c>
      <c r="D102" s="13" t="s">
        <v>314</v>
      </c>
      <c r="E102" s="9">
        <v>20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3075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45825</v>
      </c>
      <c r="B103" s="14" t="s">
        <v>269</v>
      </c>
      <c r="C103" s="9" t="s">
        <v>139</v>
      </c>
      <c r="D103" s="13" t="s">
        <v>239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246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894</v>
      </c>
      <c r="V103" s="10">
        <v>525</v>
      </c>
      <c r="W103" s="10">
        <v>369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134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45796</v>
      </c>
      <c r="B104" s="14" t="s">
        <v>257</v>
      </c>
      <c r="C104" s="9" t="s">
        <v>139</v>
      </c>
      <c r="D104" s="13" t="s">
        <v>253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45798</v>
      </c>
      <c r="B105" s="14" t="s">
        <v>263</v>
      </c>
      <c r="C105" s="9" t="s">
        <v>107</v>
      </c>
      <c r="D105" s="13" t="s">
        <v>261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226</v>
      </c>
      <c r="C106" s="9" t="s">
        <v>139</v>
      </c>
      <c r="D106" s="13" t="s">
        <v>225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235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45611</v>
      </c>
      <c r="B107" s="14" t="s">
        <v>195</v>
      </c>
      <c r="C107" s="9" t="s">
        <v>139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45523</v>
      </c>
      <c r="B108" s="14" t="s">
        <v>178</v>
      </c>
      <c r="C108" s="9" t="s">
        <v>139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45523</v>
      </c>
      <c r="B109" s="14" t="s">
        <v>178</v>
      </c>
      <c r="C109" s="9" t="s">
        <v>139</v>
      </c>
      <c r="D109" s="13" t="s">
        <v>177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45741</v>
      </c>
      <c r="B110" s="14" t="s">
        <v>242</v>
      </c>
      <c r="C110" s="9" t="s">
        <v>107</v>
      </c>
      <c r="D110" s="13" t="s">
        <v>241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4000</v>
      </c>
      <c r="V110" s="10">
        <v>3867</v>
      </c>
      <c r="W110" s="10">
        <v>133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244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45720</v>
      </c>
      <c r="B111" s="14" t="s">
        <v>128</v>
      </c>
      <c r="C111" s="9" t="s">
        <v>107</v>
      </c>
      <c r="D111" s="13" t="s">
        <v>209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45720</v>
      </c>
      <c r="B112" s="14" t="s">
        <v>128</v>
      </c>
      <c r="C112" s="9" t="s">
        <v>107</v>
      </c>
      <c r="D112" s="13" t="s">
        <v>219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132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45541</v>
      </c>
      <c r="B113" s="14" t="s">
        <v>182</v>
      </c>
      <c r="C113" s="9" t="s">
        <v>107</v>
      </c>
      <c r="D113" s="13" t="s">
        <v>183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184</v>
      </c>
      <c r="AG113" s="1" t="s">
        <v>116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222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45581</v>
      </c>
      <c r="B114" s="14" t="s">
        <v>187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758425.23702000023</v>
      </c>
      <c r="AB115" s="8">
        <v>296743.58702000009</v>
      </c>
      <c r="AC115" s="8">
        <v>461681.65000000008</v>
      </c>
      <c r="AD115" s="8">
        <v>19270.017019999999</v>
      </c>
      <c r="AE115" s="8">
        <v>739155.2200000002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0</v>
      </c>
      <c r="B116" s="14" t="s">
        <v>128</v>
      </c>
      <c r="C116" s="9" t="s">
        <v>270</v>
      </c>
      <c r="D116" s="13" t="s">
        <v>573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45926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271</v>
      </c>
      <c r="AA116" s="8">
        <v>2828.9250000000002</v>
      </c>
      <c r="AB116" s="8">
        <v>2828.9250000000002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74</v>
      </c>
      <c r="AI116" s="1">
        <v>2</v>
      </c>
      <c r="AJ116" s="3">
        <v>45926</v>
      </c>
      <c r="AK116" s="3">
        <v>0</v>
      </c>
      <c r="AL116" s="3">
        <v>45917</v>
      </c>
      <c r="AM116" s="3">
        <v>45924</v>
      </c>
      <c r="AN116" s="3">
        <v>45925</v>
      </c>
      <c r="AO116" s="3">
        <v>45925</v>
      </c>
      <c r="AP116" s="3">
        <v>45921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272</v>
      </c>
      <c r="BD116" s="56">
        <v>0</v>
      </c>
    </row>
    <row r="117" spans="1:56" ht="27.75" customHeight="1" x14ac:dyDescent="0.45">
      <c r="A117" s="3">
        <v>0</v>
      </c>
      <c r="B117" s="14" t="s">
        <v>128</v>
      </c>
      <c r="C117" s="9" t="s">
        <v>270</v>
      </c>
      <c r="D117" s="13" t="s">
        <v>573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271</v>
      </c>
      <c r="AA117" s="8">
        <v>2828.9250000000002</v>
      </c>
      <c r="AB117" s="8">
        <v>2828.9250000000002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74</v>
      </c>
      <c r="AI117" s="1">
        <v>2</v>
      </c>
      <c r="AJ117" s="3">
        <v>45950</v>
      </c>
      <c r="AK117" s="3">
        <v>0</v>
      </c>
      <c r="AL117" s="3">
        <v>45941</v>
      </c>
      <c r="AM117" s="3">
        <v>45948</v>
      </c>
      <c r="AN117" s="3">
        <v>45949</v>
      </c>
      <c r="AO117" s="3">
        <v>45949</v>
      </c>
      <c r="AP117" s="3">
        <v>45945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272</v>
      </c>
      <c r="BD117" s="56">
        <v>0</v>
      </c>
    </row>
    <row r="118" spans="1:56" ht="27.75" customHeight="1" x14ac:dyDescent="0.45">
      <c r="A118" s="3">
        <v>0</v>
      </c>
      <c r="B118" s="14" t="s">
        <v>128</v>
      </c>
      <c r="C118" s="9" t="s">
        <v>270</v>
      </c>
      <c r="D118" s="13" t="s">
        <v>574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45933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271</v>
      </c>
      <c r="AA118" s="8">
        <v>5657.85</v>
      </c>
      <c r="AB118" s="8">
        <v>5657.85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74</v>
      </c>
      <c r="AI118" s="1">
        <v>2</v>
      </c>
      <c r="AJ118" s="3">
        <v>45933</v>
      </c>
      <c r="AK118" s="3">
        <v>0</v>
      </c>
      <c r="AL118" s="3">
        <v>45924</v>
      </c>
      <c r="AM118" s="3">
        <v>45931</v>
      </c>
      <c r="AN118" s="3">
        <v>45932</v>
      </c>
      <c r="AO118" s="3">
        <v>45932</v>
      </c>
      <c r="AP118" s="3">
        <v>45928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272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270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1600000</v>
      </c>
      <c r="V119" s="10">
        <v>0</v>
      </c>
      <c r="W119" s="10">
        <v>1600000</v>
      </c>
      <c r="X119" s="10">
        <v>0</v>
      </c>
      <c r="Y119" s="10">
        <v>1680000</v>
      </c>
      <c r="Z119" s="9" t="s">
        <v>271</v>
      </c>
      <c r="AA119" s="8">
        <v>1810512.0000000002</v>
      </c>
      <c r="AB119" s="8">
        <v>102612</v>
      </c>
      <c r="AC119" s="8">
        <v>1707900.0000000002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272</v>
      </c>
      <c r="BD119" s="56">
        <v>134544.56666666668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271</v>
      </c>
      <c r="AA120" s="8">
        <v>1821827.7000000002</v>
      </c>
      <c r="AB120" s="8">
        <v>113927.7</v>
      </c>
      <c r="AC120" s="8">
        <v>1707900.0000000002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273</v>
      </c>
      <c r="BD120" s="56">
        <v>0</v>
      </c>
    </row>
    <row r="121" spans="1:56" ht="27.75" customHeight="1" x14ac:dyDescent="0.45">
      <c r="A121" s="3">
        <v>45887</v>
      </c>
      <c r="B121" s="14" t="s">
        <v>348</v>
      </c>
      <c r="C121" s="9" t="s">
        <v>139</v>
      </c>
      <c r="D121" s="13" t="s">
        <v>268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196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45926</v>
      </c>
      <c r="U121" s="11">
        <v>1360</v>
      </c>
      <c r="V121" s="10">
        <v>0</v>
      </c>
      <c r="W121" s="10">
        <v>1360</v>
      </c>
      <c r="X121" s="10">
        <v>20056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210</v>
      </c>
      <c r="AG121" s="1" t="s">
        <v>116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334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45905</v>
      </c>
      <c r="B122" s="14" t="s">
        <v>477</v>
      </c>
      <c r="C122" s="9" t="s">
        <v>139</v>
      </c>
      <c r="D122" s="13" t="s">
        <v>332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196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45918</v>
      </c>
      <c r="U122" s="11">
        <v>9840</v>
      </c>
      <c r="V122" s="10">
        <v>11040</v>
      </c>
      <c r="W122" s="10">
        <v>0</v>
      </c>
      <c r="X122" s="10">
        <v>31235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210</v>
      </c>
      <c r="AG122" s="1" t="s">
        <v>61</v>
      </c>
      <c r="AH122" s="1" t="s">
        <v>74</v>
      </c>
      <c r="AI122" s="1">
        <v>2</v>
      </c>
      <c r="AJ122" s="3">
        <v>45918</v>
      </c>
      <c r="AK122" s="3">
        <v>0</v>
      </c>
      <c r="AL122" s="3">
        <v>45909</v>
      </c>
      <c r="AM122" s="3">
        <v>45916</v>
      </c>
      <c r="AN122" s="3">
        <v>45917</v>
      </c>
      <c r="AO122" s="3">
        <v>45917</v>
      </c>
      <c r="AP122" s="3">
        <v>45913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468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45912</v>
      </c>
      <c r="B123" s="14" t="s">
        <v>547</v>
      </c>
      <c r="C123" s="9" t="s">
        <v>73</v>
      </c>
      <c r="D123" s="13" t="s">
        <v>548</v>
      </c>
      <c r="E123" s="9">
        <v>20</v>
      </c>
      <c r="F123" s="9">
        <v>32</v>
      </c>
      <c r="G123" s="9" t="s">
        <v>60</v>
      </c>
      <c r="H123" s="9">
        <v>0</v>
      </c>
      <c r="I123" s="9">
        <v>72</v>
      </c>
      <c r="J123" s="9" t="s">
        <v>78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141</v>
      </c>
      <c r="T123" s="12">
        <v>45927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4679.9500000000007</v>
      </c>
      <c r="AB123" s="8">
        <v>4679.9500000000007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45927</v>
      </c>
      <c r="AK123" s="3">
        <v>0</v>
      </c>
      <c r="AL123" s="3">
        <v>45918</v>
      </c>
      <c r="AM123" s="3">
        <v>45925</v>
      </c>
      <c r="AN123" s="3">
        <v>45926</v>
      </c>
      <c r="AO123" s="3">
        <v>45926</v>
      </c>
      <c r="AP123" s="3">
        <v>45922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45915</v>
      </c>
      <c r="B124" s="14" t="s">
        <v>557</v>
      </c>
      <c r="C124" s="9" t="s">
        <v>558</v>
      </c>
      <c r="D124" s="13" t="s">
        <v>575</v>
      </c>
      <c r="E124" s="9">
        <v>20</v>
      </c>
      <c r="F124" s="9">
        <v>32</v>
      </c>
      <c r="G124" s="9" t="s">
        <v>60</v>
      </c>
      <c r="H124" s="9">
        <v>0</v>
      </c>
      <c r="I124" s="9">
        <v>70</v>
      </c>
      <c r="J124" s="9" t="s">
        <v>57</v>
      </c>
      <c r="K124" s="9">
        <v>5</v>
      </c>
      <c r="L124" s="9" t="s">
        <v>91</v>
      </c>
      <c r="M124" s="10">
        <v>21</v>
      </c>
      <c r="N124" s="9">
        <v>35</v>
      </c>
      <c r="O124" s="9">
        <v>40</v>
      </c>
      <c r="P124" s="10">
        <v>54.399375071999998</v>
      </c>
      <c r="Q124" s="10">
        <v>0</v>
      </c>
      <c r="R124" s="10">
        <v>54.399375071999998</v>
      </c>
      <c r="S124" s="9" t="s">
        <v>67</v>
      </c>
      <c r="T124" s="12">
        <v>45922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2807.97</v>
      </c>
      <c r="AB124" s="8">
        <v>2807.97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45922</v>
      </c>
      <c r="AK124" s="3">
        <v>0</v>
      </c>
      <c r="AL124" s="3">
        <v>45912</v>
      </c>
      <c r="AM124" s="3">
        <v>45919</v>
      </c>
      <c r="AN124" s="3">
        <v>45920</v>
      </c>
      <c r="AO124" s="3">
        <v>45920</v>
      </c>
      <c r="AP124" s="3">
        <v>45917</v>
      </c>
      <c r="AQ124" s="3">
        <v>45921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561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139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290000</v>
      </c>
      <c r="V125" s="10">
        <v>0</v>
      </c>
      <c r="W125" s="10">
        <v>290000</v>
      </c>
      <c r="X125" s="10">
        <v>0</v>
      </c>
      <c r="Y125" s="10">
        <v>304500</v>
      </c>
      <c r="Z125" s="9" t="s">
        <v>81</v>
      </c>
      <c r="AA125" s="8">
        <v>303847.5</v>
      </c>
      <c r="AB125" s="8">
        <v>94149</v>
      </c>
      <c r="AC125" s="8">
        <v>209698.5</v>
      </c>
      <c r="AD125" s="8">
        <v>0</v>
      </c>
      <c r="AE125" s="8">
        <v>0</v>
      </c>
      <c r="AF125" s="8" t="s">
        <v>210</v>
      </c>
      <c r="AG125" s="1" t="s">
        <v>115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16030.285333333333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311335.42</v>
      </c>
      <c r="AB126" s="8">
        <v>101636.92</v>
      </c>
      <c r="AC126" s="8">
        <v>209698.5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45915</v>
      </c>
      <c r="B127" s="14" t="s">
        <v>557</v>
      </c>
      <c r="C127" s="9" t="s">
        <v>558</v>
      </c>
      <c r="D127" s="13" t="s">
        <v>576</v>
      </c>
      <c r="E127" s="9">
        <v>21</v>
      </c>
      <c r="F127" s="9">
        <v>32</v>
      </c>
      <c r="G127" s="9" t="s">
        <v>60</v>
      </c>
      <c r="H127" s="9">
        <v>0</v>
      </c>
      <c r="I127" s="9">
        <v>70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45922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577</v>
      </c>
      <c r="AA127" s="8">
        <v>2339.9750000000004</v>
      </c>
      <c r="AB127" s="8">
        <v>2339.9750000000004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74</v>
      </c>
      <c r="AI127" s="1">
        <v>2</v>
      </c>
      <c r="AJ127" s="3">
        <v>45922</v>
      </c>
      <c r="AK127" s="3">
        <v>0</v>
      </c>
      <c r="AL127" s="3">
        <v>45913</v>
      </c>
      <c r="AM127" s="3">
        <v>45920</v>
      </c>
      <c r="AN127" s="3">
        <v>45921</v>
      </c>
      <c r="AO127" s="3">
        <v>45921</v>
      </c>
      <c r="AP127" s="3">
        <v>45917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561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83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577</v>
      </c>
      <c r="AA128" s="8">
        <v>2339.9750000000004</v>
      </c>
      <c r="AB128" s="8">
        <v>2339.9750000000004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116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578</v>
      </c>
      <c r="BD128" s="56">
        <v>0</v>
      </c>
    </row>
    <row r="129" spans="1:56" ht="27.75" customHeight="1" x14ac:dyDescent="0.45">
      <c r="A129" s="3">
        <v>45913</v>
      </c>
      <c r="B129" s="14" t="s">
        <v>549</v>
      </c>
      <c r="C129" s="9" t="s">
        <v>111</v>
      </c>
      <c r="D129" s="13" t="s">
        <v>550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45919</v>
      </c>
      <c r="U129" s="11">
        <v>10000</v>
      </c>
      <c r="V129" s="10">
        <v>0</v>
      </c>
      <c r="W129" s="10">
        <v>10000</v>
      </c>
      <c r="X129" s="10">
        <v>10600</v>
      </c>
      <c r="Y129" s="10">
        <v>0</v>
      </c>
      <c r="Z129" s="9" t="s">
        <v>120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>
        <v>45919</v>
      </c>
      <c r="AK129" s="3">
        <v>45915</v>
      </c>
      <c r="AL129" s="3">
        <v>45909</v>
      </c>
      <c r="AM129" s="3">
        <v>45916</v>
      </c>
      <c r="AN129" s="3">
        <v>45917</v>
      </c>
      <c r="AO129" s="3">
        <v>45917</v>
      </c>
      <c r="AP129" s="3">
        <v>45914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551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45909</v>
      </c>
      <c r="B130" s="14" t="s">
        <v>514</v>
      </c>
      <c r="C130" s="9" t="s">
        <v>495</v>
      </c>
      <c r="D130" s="13" t="s">
        <v>500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45922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5378.4500000000007</v>
      </c>
      <c r="AB130" s="8">
        <v>5378.4500000000007</v>
      </c>
      <c r="AC130" s="8">
        <v>0</v>
      </c>
      <c r="AD130" s="8">
        <v>5378.4500000000007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>
        <v>45922</v>
      </c>
      <c r="AK130" s="3">
        <v>45918</v>
      </c>
      <c r="AL130" s="3">
        <v>45912</v>
      </c>
      <c r="AM130" s="3">
        <v>45919</v>
      </c>
      <c r="AN130" s="3">
        <v>45920</v>
      </c>
      <c r="AO130" s="3">
        <v>45920</v>
      </c>
      <c r="AP130" s="3">
        <v>45917</v>
      </c>
      <c r="AQ130" s="3">
        <v>45921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45909</v>
      </c>
      <c r="B131" s="14" t="s">
        <v>515</v>
      </c>
      <c r="C131" s="9" t="s">
        <v>495</v>
      </c>
      <c r="D131" s="13" t="s">
        <v>501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120</v>
      </c>
      <c r="AA131" s="8">
        <v>10756.900000000001</v>
      </c>
      <c r="AB131" s="8">
        <v>10756.900000000001</v>
      </c>
      <c r="AC131" s="8">
        <v>0</v>
      </c>
      <c r="AD131" s="8">
        <v>10756.900000000001</v>
      </c>
      <c r="AE131" s="8">
        <v>0</v>
      </c>
      <c r="AF131" s="8">
        <v>0</v>
      </c>
      <c r="AG131" s="1" t="s">
        <v>115</v>
      </c>
      <c r="AH131" s="1" t="s">
        <v>68</v>
      </c>
      <c r="AI131" s="1">
        <v>4</v>
      </c>
      <c r="AJ131" s="3">
        <v>45922</v>
      </c>
      <c r="AK131" s="3">
        <v>45918</v>
      </c>
      <c r="AL131" s="3">
        <v>45912</v>
      </c>
      <c r="AM131" s="3">
        <v>45919</v>
      </c>
      <c r="AN131" s="3">
        <v>45920</v>
      </c>
      <c r="AO131" s="3">
        <v>45920</v>
      </c>
      <c r="AP131" s="3">
        <v>45917</v>
      </c>
      <c r="AQ131" s="3">
        <v>45921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45909</v>
      </c>
      <c r="B132" s="14" t="s">
        <v>515</v>
      </c>
      <c r="C132" s="9" t="s">
        <v>495</v>
      </c>
      <c r="D132" s="13" t="s">
        <v>502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45922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10756.900000000001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45922</v>
      </c>
      <c r="AK132" s="3">
        <v>45918</v>
      </c>
      <c r="AL132" s="3">
        <v>45912</v>
      </c>
      <c r="AM132" s="3">
        <v>45919</v>
      </c>
      <c r="AN132" s="3">
        <v>45920</v>
      </c>
      <c r="AO132" s="3">
        <v>45920</v>
      </c>
      <c r="AP132" s="3">
        <v>45917</v>
      </c>
      <c r="AQ132" s="3">
        <v>45921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45915</v>
      </c>
      <c r="B133" s="14" t="s">
        <v>579</v>
      </c>
      <c r="C133" s="9" t="s">
        <v>280</v>
      </c>
      <c r="D133" s="13" t="s">
        <v>555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45922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45922</v>
      </c>
      <c r="AK133" s="3">
        <v>45918</v>
      </c>
      <c r="AL133" s="3">
        <v>45912</v>
      </c>
      <c r="AM133" s="3">
        <v>45919</v>
      </c>
      <c r="AN133" s="3">
        <v>45920</v>
      </c>
      <c r="AO133" s="3">
        <v>45920</v>
      </c>
      <c r="AP133" s="3">
        <v>45917</v>
      </c>
      <c r="AQ133" s="3">
        <v>45921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45876</v>
      </c>
      <c r="B134" s="14" t="s">
        <v>336</v>
      </c>
      <c r="C134" s="9" t="s">
        <v>107</v>
      </c>
      <c r="D134" s="13" t="s">
        <v>316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45926</v>
      </c>
      <c r="U134" s="11">
        <v>3000</v>
      </c>
      <c r="V134" s="10">
        <v>3000</v>
      </c>
      <c r="W134" s="10">
        <v>0</v>
      </c>
      <c r="X134" s="10">
        <v>3175</v>
      </c>
      <c r="Y134" s="10">
        <v>0</v>
      </c>
      <c r="Z134" s="9" t="s">
        <v>120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>
        <v>45926</v>
      </c>
      <c r="AK134" s="3">
        <v>45922</v>
      </c>
      <c r="AL134" s="3">
        <v>45916</v>
      </c>
      <c r="AM134" s="3">
        <v>45923</v>
      </c>
      <c r="AN134" s="3">
        <v>45924</v>
      </c>
      <c r="AO134" s="3">
        <v>45924</v>
      </c>
      <c r="AP134" s="3">
        <v>45921</v>
      </c>
      <c r="AQ134" s="3">
        <v>45925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45876</v>
      </c>
      <c r="B135" s="14" t="s">
        <v>335</v>
      </c>
      <c r="C135" s="9" t="s">
        <v>107</v>
      </c>
      <c r="D135" s="13" t="s">
        <v>315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68.387785804799989</v>
      </c>
      <c r="Q135" s="10">
        <v>0</v>
      </c>
      <c r="R135" s="10">
        <v>68.387785804799989</v>
      </c>
      <c r="S135" s="9" t="s">
        <v>71</v>
      </c>
      <c r="T135" s="12">
        <v>45961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3478.5300000000007</v>
      </c>
      <c r="AB135" s="8">
        <v>3478.5300000000007</v>
      </c>
      <c r="AC135" s="8">
        <v>0</v>
      </c>
      <c r="AD135" s="8">
        <v>3478.5300000000007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45961</v>
      </c>
      <c r="AK135" s="3">
        <v>45957</v>
      </c>
      <c r="AL135" s="3">
        <v>45951</v>
      </c>
      <c r="AM135" s="3">
        <v>45958</v>
      </c>
      <c r="AN135" s="3">
        <v>45959</v>
      </c>
      <c r="AO135" s="3">
        <v>45959</v>
      </c>
      <c r="AP135" s="3">
        <v>45956</v>
      </c>
      <c r="AQ135" s="3">
        <v>45960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 t="s">
        <v>135</v>
      </c>
      <c r="B136" s="14" t="s">
        <v>135</v>
      </c>
      <c r="C136" s="9" t="s">
        <v>111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100000</v>
      </c>
      <c r="V136" s="10">
        <v>0</v>
      </c>
      <c r="W136" s="10">
        <v>100000</v>
      </c>
      <c r="X136" s="10">
        <v>0</v>
      </c>
      <c r="Y136" s="10">
        <v>105000</v>
      </c>
      <c r="Z136" s="9" t="s">
        <v>120</v>
      </c>
      <c r="AA136" s="8">
        <v>107569.00000000001</v>
      </c>
      <c r="AB136" s="8">
        <v>30000</v>
      </c>
      <c r="AC136" s="8">
        <v>77569.000000000015</v>
      </c>
      <c r="AD136" s="8">
        <v>30000</v>
      </c>
      <c r="AE136" s="8">
        <v>77569.000000000015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5578.2453533333337</v>
      </c>
    </row>
    <row r="137" spans="1:56" ht="27.75" customHeight="1" x14ac:dyDescent="0.45">
      <c r="A137" s="3">
        <v>45631</v>
      </c>
      <c r="B137" s="14" t="s">
        <v>203</v>
      </c>
      <c r="C137" s="9" t="s">
        <v>109</v>
      </c>
      <c r="D137" s="13" t="s">
        <v>144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120</v>
      </c>
      <c r="AA137" s="8">
        <v>17211.04</v>
      </c>
      <c r="AB137" s="8">
        <v>17211.04</v>
      </c>
      <c r="AC137" s="8">
        <v>0</v>
      </c>
      <c r="AD137" s="8">
        <v>17211.04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218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45631</v>
      </c>
      <c r="B138" s="14" t="s">
        <v>202</v>
      </c>
      <c r="C138" s="9" t="s">
        <v>109</v>
      </c>
      <c r="D138" s="13" t="s">
        <v>144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9000</v>
      </c>
      <c r="V138" s="10">
        <v>0</v>
      </c>
      <c r="W138" s="10">
        <v>9000</v>
      </c>
      <c r="X138" s="10">
        <v>0</v>
      </c>
      <c r="Y138" s="10">
        <v>9450</v>
      </c>
      <c r="Z138" s="9" t="s">
        <v>120</v>
      </c>
      <c r="AA138" s="8">
        <v>9681.2100000000009</v>
      </c>
      <c r="AB138" s="8">
        <v>9681.2100000000009</v>
      </c>
      <c r="AC138" s="8">
        <v>0</v>
      </c>
      <c r="AD138" s="8">
        <v>9681.2100000000009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217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45">
      <c r="A139" s="3">
        <v>45896</v>
      </c>
      <c r="B139" s="14" t="s">
        <v>400</v>
      </c>
      <c r="C139" s="9" t="s">
        <v>107</v>
      </c>
      <c r="D139" s="13" t="s">
        <v>401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90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3310.89</v>
      </c>
      <c r="AB139" s="8">
        <v>3310.89</v>
      </c>
      <c r="AC139" s="8">
        <v>0</v>
      </c>
      <c r="AD139" s="8">
        <v>3310.89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45">
      <c r="A140" s="3">
        <v>45896</v>
      </c>
      <c r="B140" s="14" t="s">
        <v>402</v>
      </c>
      <c r="C140" s="9" t="s">
        <v>107</v>
      </c>
      <c r="D140" s="13" t="s">
        <v>313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90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45">
      <c r="A141" s="3">
        <v>45896</v>
      </c>
      <c r="B141" s="14" t="s">
        <v>403</v>
      </c>
      <c r="C141" s="9" t="s">
        <v>107</v>
      </c>
      <c r="D141" s="13" t="s">
        <v>404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120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45">
      <c r="A142" s="3">
        <v>45876</v>
      </c>
      <c r="B142" s="14" t="s">
        <v>337</v>
      </c>
      <c r="C142" s="9" t="s">
        <v>107</v>
      </c>
      <c r="D142" s="13" t="s">
        <v>317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5797.55</v>
      </c>
      <c r="AB142" s="8">
        <v>5797.55</v>
      </c>
      <c r="AC142" s="8">
        <v>0</v>
      </c>
      <c r="AD142" s="8">
        <v>5797.55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45">
      <c r="A143" s="3">
        <v>45911</v>
      </c>
      <c r="B143" s="14" t="s">
        <v>532</v>
      </c>
      <c r="C143" s="9" t="s">
        <v>107</v>
      </c>
      <c r="D143" s="13" t="s">
        <v>533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120</v>
      </c>
      <c r="AA143" s="8">
        <v>3310.89</v>
      </c>
      <c r="AB143" s="8">
        <v>3310.89</v>
      </c>
      <c r="AC143" s="8">
        <v>0</v>
      </c>
      <c r="AD143" s="8">
        <v>3310.89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45">
      <c r="A144" s="3">
        <v>45911</v>
      </c>
      <c r="B144" s="14" t="s">
        <v>534</v>
      </c>
      <c r="C144" s="9" t="s">
        <v>107</v>
      </c>
      <c r="D144" s="13" t="s">
        <v>535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90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45">
      <c r="A145" s="3">
        <v>45911</v>
      </c>
      <c r="B145" s="14" t="s">
        <v>536</v>
      </c>
      <c r="C145" s="9" t="s">
        <v>107</v>
      </c>
      <c r="D145" s="13" t="s">
        <v>537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45">
      <c r="A146" s="3">
        <v>45911</v>
      </c>
      <c r="B146" s="14" t="s">
        <v>538</v>
      </c>
      <c r="C146" s="9" t="s">
        <v>107</v>
      </c>
      <c r="D146" s="13" t="s">
        <v>539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3478.5300000000007</v>
      </c>
      <c r="AB146" s="8">
        <v>3478.5300000000007</v>
      </c>
      <c r="AC146" s="8">
        <v>0</v>
      </c>
      <c r="AD146" s="8">
        <v>3478.5300000000007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144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116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773.56453533333331</v>
      </c>
    </row>
    <row r="148" spans="1:56" ht="27.75" customHeight="1" x14ac:dyDescent="0.45">
      <c r="A148" s="3">
        <v>45854</v>
      </c>
      <c r="B148" s="14" t="s">
        <v>295</v>
      </c>
      <c r="C148" s="9" t="s">
        <v>79</v>
      </c>
      <c r="D148" s="13" t="s">
        <v>296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120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45">
      <c r="A149" s="3">
        <v>45854</v>
      </c>
      <c r="B149" s="14" t="s">
        <v>297</v>
      </c>
      <c r="C149" s="9" t="s">
        <v>79</v>
      </c>
      <c r="D149" s="13" t="s">
        <v>298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3310.89</v>
      </c>
      <c r="AB149" s="8">
        <v>3310.89</v>
      </c>
      <c r="AC149" s="8">
        <v>0</v>
      </c>
      <c r="AD149" s="8">
        <v>0</v>
      </c>
      <c r="AE149" s="8">
        <v>3310.89</v>
      </c>
      <c r="AF149" s="8">
        <v>0</v>
      </c>
      <c r="AG149" s="1" t="s">
        <v>115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45">
      <c r="A150" s="3">
        <v>45826</v>
      </c>
      <c r="B150" s="14" t="s">
        <v>274</v>
      </c>
      <c r="C150" s="9" t="s">
        <v>107</v>
      </c>
      <c r="D150" s="13" t="s">
        <v>262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163.47937368575995</v>
      </c>
      <c r="Q150" s="10">
        <v>0</v>
      </c>
      <c r="R150" s="10">
        <v>163.47937368575995</v>
      </c>
      <c r="S150" s="9" t="s">
        <v>67</v>
      </c>
      <c r="T150" s="12" t="s">
        <v>63</v>
      </c>
      <c r="U150" s="11">
        <v>8000</v>
      </c>
      <c r="V150" s="10">
        <v>470</v>
      </c>
      <c r="W150" s="10">
        <v>7530</v>
      </c>
      <c r="X150" s="10">
        <v>0</v>
      </c>
      <c r="Y150" s="10">
        <v>7906.5</v>
      </c>
      <c r="Z150" s="9" t="s">
        <v>120</v>
      </c>
      <c r="AA150" s="8">
        <v>8310.3338999999996</v>
      </c>
      <c r="AB150" s="8">
        <v>8310.3338999999996</v>
      </c>
      <c r="AC150" s="8">
        <v>0</v>
      </c>
      <c r="AD150" s="8">
        <v>8310.3338999999996</v>
      </c>
      <c r="AE150" s="8">
        <v>0</v>
      </c>
      <c r="AF150" s="8">
        <v>0</v>
      </c>
      <c r="AG150" s="1" t="s">
        <v>115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45">
      <c r="A151" s="3">
        <v>45066</v>
      </c>
      <c r="B151" s="14" t="s">
        <v>126</v>
      </c>
      <c r="C151" s="9" t="s">
        <v>79</v>
      </c>
      <c r="D151" s="13" t="s">
        <v>125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120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120</v>
      </c>
      <c r="AA152" s="8">
        <v>233101.60390000005</v>
      </c>
      <c r="AB152" s="8">
        <v>144775.70390000002</v>
      </c>
      <c r="AC152" s="8">
        <v>88325.900000000023</v>
      </c>
      <c r="AD152" s="8">
        <v>132635.77390000003</v>
      </c>
      <c r="AE152" s="8">
        <v>100465.83000000002</v>
      </c>
      <c r="AF152" s="8" t="s">
        <v>58</v>
      </c>
      <c r="AG152" s="1" t="s">
        <v>61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216</v>
      </c>
      <c r="D153" s="13" t="s">
        <v>216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45930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83</v>
      </c>
      <c r="AA153" s="8">
        <v>29756.100000000002</v>
      </c>
      <c r="AB153" s="8">
        <v>29756.100000000002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45930</v>
      </c>
      <c r="AK153" s="3">
        <v>0</v>
      </c>
      <c r="AL153" s="3">
        <v>45921</v>
      </c>
      <c r="AM153" s="3">
        <v>45928</v>
      </c>
      <c r="AN153" s="3">
        <v>45929</v>
      </c>
      <c r="AO153" s="3">
        <v>45929</v>
      </c>
      <c r="AP153" s="3">
        <v>45925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221</v>
      </c>
      <c r="D154" s="13" t="s">
        <v>61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37</v>
      </c>
      <c r="O154" s="9">
        <v>50</v>
      </c>
      <c r="P154" s="10">
        <v>821.54158271999995</v>
      </c>
      <c r="Q154" s="10">
        <v>0</v>
      </c>
      <c r="R154" s="10">
        <v>821.54158271999995</v>
      </c>
      <c r="S154" s="9" t="s">
        <v>123</v>
      </c>
      <c r="T154" s="12">
        <v>45930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29756.100000000002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>
        <v>45930</v>
      </c>
      <c r="AK154" s="3">
        <v>0</v>
      </c>
      <c r="AL154" s="3">
        <v>45920</v>
      </c>
      <c r="AM154" s="3">
        <v>45927</v>
      </c>
      <c r="AN154" s="3">
        <v>45928</v>
      </c>
      <c r="AO154" s="3">
        <v>45928</v>
      </c>
      <c r="AP154" s="3">
        <v>45925</v>
      </c>
      <c r="AQ154" s="3">
        <v>45929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83</v>
      </c>
      <c r="AA155" s="8">
        <v>59512.200000000004</v>
      </c>
      <c r="AB155" s="8">
        <v>59512.200000000004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115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45913</v>
      </c>
      <c r="B156" s="14" t="s">
        <v>549</v>
      </c>
      <c r="C156" s="9" t="s">
        <v>111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196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45919</v>
      </c>
      <c r="U156" s="11">
        <v>10000</v>
      </c>
      <c r="V156" s="10">
        <v>0</v>
      </c>
      <c r="W156" s="10">
        <v>10000</v>
      </c>
      <c r="X156" s="10">
        <v>0</v>
      </c>
      <c r="Y156" s="10">
        <v>0</v>
      </c>
      <c r="Z156" s="9" t="s">
        <v>213</v>
      </c>
      <c r="AA156" s="8">
        <v>11595.1</v>
      </c>
      <c r="AB156" s="8">
        <v>11595.1</v>
      </c>
      <c r="AC156" s="8">
        <v>0</v>
      </c>
      <c r="AD156" s="8">
        <v>0</v>
      </c>
      <c r="AE156" s="8">
        <v>11595.1</v>
      </c>
      <c r="AF156" s="8">
        <v>0</v>
      </c>
      <c r="AG156" s="1" t="s">
        <v>115</v>
      </c>
      <c r="AH156" s="1" t="s">
        <v>146</v>
      </c>
      <c r="AI156" s="1">
        <v>4</v>
      </c>
      <c r="AJ156" s="3">
        <v>45919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45914</v>
      </c>
      <c r="AQ156" s="3">
        <v>45917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 t="s">
        <v>95</v>
      </c>
      <c r="AY156" s="2" t="s">
        <v>552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213</v>
      </c>
      <c r="AA157" s="8">
        <v>11595.1</v>
      </c>
      <c r="AB157" s="8">
        <v>11595.1</v>
      </c>
      <c r="AC157" s="8">
        <v>0</v>
      </c>
      <c r="AD157" s="8">
        <v>0</v>
      </c>
      <c r="AE157" s="8">
        <v>11595.1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214</v>
      </c>
      <c r="BD157" s="56">
        <v>0</v>
      </c>
    </row>
    <row r="158" spans="1:56" ht="27.75" customHeight="1" x14ac:dyDescent="0.45">
      <c r="A158" s="3">
        <v>45601</v>
      </c>
      <c r="B158" s="14" t="s">
        <v>193</v>
      </c>
      <c r="C158" s="9" t="s">
        <v>93</v>
      </c>
      <c r="D158" s="13" t="s">
        <v>142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299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99</v>
      </c>
      <c r="AA158" s="8">
        <v>105955.465</v>
      </c>
      <c r="AB158" s="8">
        <v>20359</v>
      </c>
      <c r="AC158" s="8">
        <v>85596.464999999997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113</v>
      </c>
      <c r="BD158" s="56">
        <v>10965.216264845832</v>
      </c>
    </row>
    <row r="159" spans="1:56" ht="27.75" customHeight="1" x14ac:dyDescent="0.45">
      <c r="A159" s="3">
        <v>45601</v>
      </c>
      <c r="B159" s="14" t="s">
        <v>193</v>
      </c>
      <c r="C159" s="9" t="s">
        <v>93</v>
      </c>
      <c r="D159" s="13" t="s">
        <v>142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299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99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113</v>
      </c>
      <c r="BD159" s="56">
        <v>46559.511849046357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99</v>
      </c>
      <c r="AA160" s="8">
        <v>469407.45082000003</v>
      </c>
      <c r="AB160" s="8">
        <v>20359</v>
      </c>
      <c r="AC160" s="8">
        <v>449048.45082000003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0</v>
      </c>
    </row>
    <row r="161" spans="1:56" ht="27.75" customHeight="1" x14ac:dyDescent="0.45">
      <c r="A161" s="3">
        <v>45894</v>
      </c>
      <c r="B161" s="14" t="s">
        <v>374</v>
      </c>
      <c r="C161" s="9" t="s">
        <v>137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123</v>
      </c>
      <c r="T161" s="12">
        <v>45920</v>
      </c>
      <c r="U161" s="11">
        <v>5000</v>
      </c>
      <c r="V161" s="10">
        <v>5000</v>
      </c>
      <c r="W161" s="10">
        <v>0</v>
      </c>
      <c r="X161" s="10">
        <v>0</v>
      </c>
      <c r="Y161" s="10">
        <v>0</v>
      </c>
      <c r="Z161" s="9" t="s">
        <v>84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45920</v>
      </c>
      <c r="AK161" s="3">
        <v>0</v>
      </c>
      <c r="AL161" s="3">
        <v>0</v>
      </c>
      <c r="AM161" s="3">
        <v>0</v>
      </c>
      <c r="AN161" s="3">
        <v>0</v>
      </c>
      <c r="AO161" s="3">
        <v>45919</v>
      </c>
      <c r="AP161" s="3">
        <v>45915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 t="s">
        <v>132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45906</v>
      </c>
      <c r="B162" s="14" t="s">
        <v>478</v>
      </c>
      <c r="C162" s="9" t="s">
        <v>179</v>
      </c>
      <c r="D162" s="13" t="s">
        <v>479</v>
      </c>
      <c r="E162" s="9">
        <v>26</v>
      </c>
      <c r="F162" s="9">
        <v>41</v>
      </c>
      <c r="G162" s="9" t="s">
        <v>60</v>
      </c>
      <c r="H162" s="9">
        <v>0</v>
      </c>
      <c r="I162" s="9">
        <v>97</v>
      </c>
      <c r="J162" s="9" t="s">
        <v>57</v>
      </c>
      <c r="K162" s="9">
        <v>5</v>
      </c>
      <c r="L162" s="9" t="s">
        <v>91</v>
      </c>
      <c r="M162" s="10">
        <v>27</v>
      </c>
      <c r="N162" s="9">
        <v>43</v>
      </c>
      <c r="O162" s="9">
        <v>40</v>
      </c>
      <c r="P162" s="10">
        <v>0</v>
      </c>
      <c r="Q162" s="10">
        <v>0</v>
      </c>
      <c r="R162" s="10">
        <v>0</v>
      </c>
      <c r="S162" s="9" t="s">
        <v>185</v>
      </c>
      <c r="T162" s="12">
        <v>45919</v>
      </c>
      <c r="U162" s="11">
        <v>4000</v>
      </c>
      <c r="V162" s="10">
        <v>4000</v>
      </c>
      <c r="W162" s="10">
        <v>0</v>
      </c>
      <c r="X162" s="10">
        <v>4295</v>
      </c>
      <c r="Y162" s="10">
        <v>0</v>
      </c>
      <c r="Z162" s="9" t="s">
        <v>84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>
        <v>45919</v>
      </c>
      <c r="AK162" s="3">
        <v>0</v>
      </c>
      <c r="AL162" s="3">
        <v>45909</v>
      </c>
      <c r="AM162" s="3">
        <v>45916</v>
      </c>
      <c r="AN162" s="3">
        <v>45917</v>
      </c>
      <c r="AO162" s="3">
        <v>45917</v>
      </c>
      <c r="AP162" s="3">
        <v>45914</v>
      </c>
      <c r="AQ162" s="3">
        <v>45918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45906</v>
      </c>
      <c r="B163" s="14" t="s">
        <v>478</v>
      </c>
      <c r="C163" s="9" t="s">
        <v>179</v>
      </c>
      <c r="D163" s="13" t="s">
        <v>480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185</v>
      </c>
      <c r="T163" s="12">
        <v>45919</v>
      </c>
      <c r="U163" s="11">
        <v>4000</v>
      </c>
      <c r="V163" s="10">
        <v>4000</v>
      </c>
      <c r="W163" s="10">
        <v>0</v>
      </c>
      <c r="X163" s="10">
        <v>4670</v>
      </c>
      <c r="Y163" s="10">
        <v>0</v>
      </c>
      <c r="Z163" s="9" t="s">
        <v>84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72</v>
      </c>
      <c r="AI163" s="1">
        <v>3</v>
      </c>
      <c r="AJ163" s="3">
        <v>45919</v>
      </c>
      <c r="AK163" s="3">
        <v>0</v>
      </c>
      <c r="AL163" s="3">
        <v>45909</v>
      </c>
      <c r="AM163" s="3">
        <v>45916</v>
      </c>
      <c r="AN163" s="3">
        <v>45917</v>
      </c>
      <c r="AO163" s="3">
        <v>45917</v>
      </c>
      <c r="AP163" s="3">
        <v>45914</v>
      </c>
      <c r="AQ163" s="3">
        <v>45918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45906</v>
      </c>
      <c r="B164" s="14" t="s">
        <v>519</v>
      </c>
      <c r="C164" s="9" t="s">
        <v>179</v>
      </c>
      <c r="D164" s="13" t="s">
        <v>481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0</v>
      </c>
      <c r="Q164" s="10">
        <v>0</v>
      </c>
      <c r="R164" s="10">
        <v>0</v>
      </c>
      <c r="S164" s="9" t="s">
        <v>185</v>
      </c>
      <c r="T164" s="12">
        <v>45919</v>
      </c>
      <c r="U164" s="11">
        <v>4000</v>
      </c>
      <c r="V164" s="10">
        <v>4000</v>
      </c>
      <c r="W164" s="10">
        <v>0</v>
      </c>
      <c r="X164" s="10">
        <v>4330</v>
      </c>
      <c r="Y164" s="10">
        <v>0</v>
      </c>
      <c r="Z164" s="9" t="s">
        <v>84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72</v>
      </c>
      <c r="AI164" s="1">
        <v>3</v>
      </c>
      <c r="AJ164" s="3">
        <v>45919</v>
      </c>
      <c r="AK164" s="3">
        <v>0</v>
      </c>
      <c r="AL164" s="3">
        <v>45909</v>
      </c>
      <c r="AM164" s="3">
        <v>45916</v>
      </c>
      <c r="AN164" s="3">
        <v>45917</v>
      </c>
      <c r="AO164" s="3">
        <v>45917</v>
      </c>
      <c r="AP164" s="3">
        <v>45914</v>
      </c>
      <c r="AQ164" s="3">
        <v>45918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566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 t="s">
        <v>135</v>
      </c>
      <c r="B166" s="14" t="s">
        <v>135</v>
      </c>
      <c r="C166" s="9" t="s">
        <v>109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45925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197</v>
      </c>
      <c r="AA166" s="8">
        <v>12433.3</v>
      </c>
      <c r="AB166" s="8">
        <v>12433.3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77</v>
      </c>
      <c r="AI166" s="1">
        <v>1</v>
      </c>
      <c r="AJ166" s="3">
        <v>45925</v>
      </c>
      <c r="AK166" s="3">
        <v>0</v>
      </c>
      <c r="AL166" s="3">
        <v>0</v>
      </c>
      <c r="AM166" s="3">
        <v>0</v>
      </c>
      <c r="AN166" s="3">
        <v>0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198</v>
      </c>
      <c r="BD167" s="56">
        <v>0</v>
      </c>
    </row>
    <row r="168" spans="1:56" ht="27.75" customHeight="1" x14ac:dyDescent="0.45">
      <c r="A168" s="3">
        <v>45898</v>
      </c>
      <c r="B168" s="14" t="s">
        <v>414</v>
      </c>
      <c r="C168" s="9" t="s">
        <v>109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45917</v>
      </c>
      <c r="U168" s="11">
        <v>15000</v>
      </c>
      <c r="V168" s="10">
        <v>15750</v>
      </c>
      <c r="W168" s="10">
        <v>0</v>
      </c>
      <c r="X168" s="10">
        <v>0</v>
      </c>
      <c r="Y168" s="10">
        <v>0</v>
      </c>
      <c r="Z168" s="9" t="s">
        <v>88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146</v>
      </c>
      <c r="AI168" s="1">
        <v>2</v>
      </c>
      <c r="AJ168" s="3">
        <v>45917</v>
      </c>
      <c r="AK168" s="3">
        <v>45915</v>
      </c>
      <c r="AL168" s="3">
        <v>0</v>
      </c>
      <c r="AM168" s="3">
        <v>0</v>
      </c>
      <c r="AN168" s="3">
        <v>0</v>
      </c>
      <c r="AO168" s="3">
        <v>45916</v>
      </c>
      <c r="AP168" s="3">
        <v>45912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45911</v>
      </c>
      <c r="B169" s="14" t="s">
        <v>540</v>
      </c>
      <c r="C169" s="9" t="s">
        <v>109</v>
      </c>
      <c r="D169" s="13" t="s">
        <v>541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45929</v>
      </c>
      <c r="U169" s="11">
        <v>10000</v>
      </c>
      <c r="V169" s="10">
        <v>500</v>
      </c>
      <c r="W169" s="10">
        <v>9500</v>
      </c>
      <c r="X169" s="10">
        <v>0</v>
      </c>
      <c r="Y169" s="10">
        <v>9975</v>
      </c>
      <c r="Z169" s="9" t="s">
        <v>88</v>
      </c>
      <c r="AA169" s="8">
        <v>11811.635</v>
      </c>
      <c r="AB169" s="8">
        <v>11811.635</v>
      </c>
      <c r="AC169" s="8">
        <v>0</v>
      </c>
      <c r="AD169" s="8">
        <v>0</v>
      </c>
      <c r="AE169" s="8">
        <v>11811.635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45929</v>
      </c>
      <c r="AK169" s="3">
        <v>45925</v>
      </c>
      <c r="AL169" s="3">
        <v>45918</v>
      </c>
      <c r="AM169" s="3">
        <v>45926</v>
      </c>
      <c r="AN169" s="3">
        <v>45927</v>
      </c>
      <c r="AO169" s="3">
        <v>45928</v>
      </c>
      <c r="AP169" s="3">
        <v>45924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45901</v>
      </c>
      <c r="B170" s="14" t="s">
        <v>421</v>
      </c>
      <c r="C170" s="9" t="s">
        <v>109</v>
      </c>
      <c r="D170" s="13" t="s">
        <v>144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45930</v>
      </c>
      <c r="U170" s="11">
        <v>30000</v>
      </c>
      <c r="V170" s="10">
        <v>3600</v>
      </c>
      <c r="W170" s="10">
        <v>26400</v>
      </c>
      <c r="X170" s="10">
        <v>9475</v>
      </c>
      <c r="Y170" s="10">
        <v>21551.25</v>
      </c>
      <c r="Z170" s="9" t="s">
        <v>88</v>
      </c>
      <c r="AA170" s="8">
        <v>26795.315662500001</v>
      </c>
      <c r="AB170" s="8">
        <v>1470</v>
      </c>
      <c r="AC170" s="8">
        <v>25325.315662500001</v>
      </c>
      <c r="AD170" s="8">
        <v>0</v>
      </c>
      <c r="AE170" s="8">
        <v>26795.315662500001</v>
      </c>
      <c r="AF170" s="8">
        <v>0</v>
      </c>
      <c r="AG170" s="1" t="s">
        <v>115</v>
      </c>
      <c r="AH170" s="1" t="s">
        <v>75</v>
      </c>
      <c r="AI170" s="1">
        <v>4</v>
      </c>
      <c r="AJ170" s="3">
        <v>45930</v>
      </c>
      <c r="AK170" s="3">
        <v>45926</v>
      </c>
      <c r="AL170" s="3">
        <v>45919</v>
      </c>
      <c r="AM170" s="3">
        <v>45927</v>
      </c>
      <c r="AN170" s="3">
        <v>45928</v>
      </c>
      <c r="AO170" s="3">
        <v>45929</v>
      </c>
      <c r="AP170" s="3">
        <v>45925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2611.8842219925</v>
      </c>
    </row>
    <row r="171" spans="1:56" ht="27.75" customHeight="1" x14ac:dyDescent="0.45">
      <c r="A171" s="3">
        <v>45901</v>
      </c>
      <c r="B171" s="14" t="s">
        <v>422</v>
      </c>
      <c r="C171" s="9" t="s">
        <v>109</v>
      </c>
      <c r="D171" s="13" t="s">
        <v>144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88</v>
      </c>
      <c r="AA171" s="8">
        <v>12433.3</v>
      </c>
      <c r="AB171" s="8">
        <v>0</v>
      </c>
      <c r="AC171" s="8">
        <v>12433.3</v>
      </c>
      <c r="AD171" s="8">
        <v>0</v>
      </c>
      <c r="AE171" s="8">
        <v>12433.3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45945</v>
      </c>
      <c r="AK171" s="3">
        <v>45941</v>
      </c>
      <c r="AL171" s="3">
        <v>45934</v>
      </c>
      <c r="AM171" s="3">
        <v>45942</v>
      </c>
      <c r="AN171" s="3">
        <v>45943</v>
      </c>
      <c r="AO171" s="3">
        <v>45944</v>
      </c>
      <c r="AP171" s="3">
        <v>45940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1282.2876733333333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51040.250662499995</v>
      </c>
      <c r="AB172" s="8">
        <v>13281.635</v>
      </c>
      <c r="AC172" s="8">
        <v>37758.6156625</v>
      </c>
      <c r="AD172" s="8">
        <v>0</v>
      </c>
      <c r="AE172" s="8">
        <v>51040.250662499995</v>
      </c>
      <c r="AF172" s="8" t="s">
        <v>58</v>
      </c>
      <c r="AG172" s="1" t="s">
        <v>118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45909</v>
      </c>
      <c r="B173" s="14" t="s">
        <v>520</v>
      </c>
      <c r="C173" s="9" t="s">
        <v>147</v>
      </c>
      <c r="D173" s="13" t="s">
        <v>148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45920</v>
      </c>
      <c r="U173" s="11">
        <v>50000</v>
      </c>
      <c r="V173" s="10">
        <v>1703</v>
      </c>
      <c r="W173" s="10">
        <v>48297</v>
      </c>
      <c r="X173" s="10">
        <v>0</v>
      </c>
      <c r="Y173" s="10">
        <v>50711.85</v>
      </c>
      <c r="Z173" s="9" t="s">
        <v>127</v>
      </c>
      <c r="AA173" s="8">
        <v>57350.272649999999</v>
      </c>
      <c r="AB173" s="8">
        <v>44531</v>
      </c>
      <c r="AC173" s="8">
        <v>12819.272649999999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45920</v>
      </c>
      <c r="AK173" s="3">
        <v>0</v>
      </c>
      <c r="AL173" s="3">
        <v>45911</v>
      </c>
      <c r="AM173" s="3">
        <v>45918</v>
      </c>
      <c r="AN173" s="3">
        <v>45919</v>
      </c>
      <c r="AO173" s="3">
        <v>45919</v>
      </c>
      <c r="AP173" s="3">
        <v>45915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486</v>
      </c>
      <c r="AZ173" s="2">
        <v>0</v>
      </c>
      <c r="BA173" s="2">
        <v>0</v>
      </c>
      <c r="BB173" s="2">
        <v>0</v>
      </c>
      <c r="BC173" s="1" t="s">
        <v>104</v>
      </c>
      <c r="BD173" s="56">
        <v>1440.7438094972222</v>
      </c>
    </row>
    <row r="174" spans="1:56" ht="27.75" customHeight="1" x14ac:dyDescent="0.45">
      <c r="A174" s="3" t="s">
        <v>135</v>
      </c>
      <c r="B174" s="14" t="s">
        <v>135</v>
      </c>
      <c r="C174" s="9" t="s">
        <v>109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45925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127</v>
      </c>
      <c r="AA174" s="8">
        <v>6775.4500000000007</v>
      </c>
      <c r="AB174" s="8">
        <v>0</v>
      </c>
      <c r="AC174" s="8">
        <v>6775.4500000000007</v>
      </c>
      <c r="AD174" s="8">
        <v>0</v>
      </c>
      <c r="AE174" s="8">
        <v>6775.4500000000007</v>
      </c>
      <c r="AF174" s="8">
        <v>0</v>
      </c>
      <c r="AG174" s="1">
        <v>0</v>
      </c>
      <c r="AH174" s="1" t="s">
        <v>146</v>
      </c>
      <c r="AI174" s="1">
        <v>2</v>
      </c>
      <c r="AJ174" s="3">
        <v>45925</v>
      </c>
      <c r="AK174" s="3">
        <v>45923</v>
      </c>
      <c r="AL174" s="3">
        <v>0</v>
      </c>
      <c r="AM174" s="3">
        <v>0</v>
      </c>
      <c r="AN174" s="3">
        <v>0</v>
      </c>
      <c r="AO174" s="3">
        <v>45924</v>
      </c>
      <c r="AP174" s="3">
        <v>45920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143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761.48529722222236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64125.722649999996</v>
      </c>
      <c r="AB175" s="8">
        <v>44531</v>
      </c>
      <c r="AC175" s="8">
        <v>19594.72265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149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11B-1B24-49DF-B7A9-A9F79F80114B}">
  <sheetPr>
    <tabColor rgb="FFFFFF00"/>
  </sheetPr>
  <dimension ref="A1:BD163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45915</v>
      </c>
      <c r="E3" s="79" t="s">
        <v>52</v>
      </c>
      <c r="F3" s="79"/>
      <c r="G3" s="80">
        <v>10.11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10490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5710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3420</v>
      </c>
      <c r="AC43" s="8">
        <v>1259.9500000000007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94.905033777777831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118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45913</v>
      </c>
      <c r="B47" s="14" t="s">
        <v>553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172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554</v>
      </c>
      <c r="AG47" s="1" t="s">
        <v>61</v>
      </c>
      <c r="AH47" s="1" t="s">
        <v>77</v>
      </c>
      <c r="AI47" s="1">
        <v>1</v>
      </c>
      <c r="AJ47" s="3">
        <v>45930</v>
      </c>
      <c r="AK47" s="3">
        <v>0</v>
      </c>
      <c r="AL47" s="3">
        <v>0</v>
      </c>
      <c r="AM47" s="3">
        <v>0</v>
      </c>
      <c r="AN47" s="3">
        <v>0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95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789.21186666666665</v>
      </c>
    </row>
    <row r="48" spans="1:56" ht="27.75" customHeight="1" x14ac:dyDescent="0.45">
      <c r="A48" s="3">
        <v>45913</v>
      </c>
      <c r="B48" s="14" t="s">
        <v>553</v>
      </c>
      <c r="C48" s="9" t="s">
        <v>73</v>
      </c>
      <c r="D48" s="13" t="s">
        <v>189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45930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172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554</v>
      </c>
      <c r="AG48" s="1" t="s">
        <v>115</v>
      </c>
      <c r="AH48" s="1" t="s">
        <v>74</v>
      </c>
      <c r="AI48" s="1">
        <v>2</v>
      </c>
      <c r="AJ48" s="3">
        <v>45930</v>
      </c>
      <c r="AK48" s="3">
        <v>0</v>
      </c>
      <c r="AL48" s="3">
        <v>45921</v>
      </c>
      <c r="AM48" s="3">
        <v>45928</v>
      </c>
      <c r="AN48" s="3">
        <v>45929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705.02926755555563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554</v>
      </c>
      <c r="AG49" s="1" t="s">
        <v>115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352.51463377777782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117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497192.30000000005</v>
      </c>
      <c r="AB51" s="8">
        <v>78299.199999999997</v>
      </c>
      <c r="AC51" s="8">
        <v>418893.10000000009</v>
      </c>
      <c r="AD51" s="8">
        <v>0</v>
      </c>
      <c r="AE51" s="8">
        <v>0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45905</v>
      </c>
      <c r="B52" s="14" t="s">
        <v>470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6500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1174</v>
      </c>
      <c r="W53" s="10">
        <v>3866</v>
      </c>
      <c r="X53" s="10">
        <v>0</v>
      </c>
      <c r="Y53" s="10">
        <v>4059.3</v>
      </c>
      <c r="Z53" s="9" t="s">
        <v>112</v>
      </c>
      <c r="AA53" s="8">
        <v>3834.5694199999998</v>
      </c>
      <c r="AB53" s="8">
        <v>3834.5694199999998</v>
      </c>
      <c r="AC53" s="8">
        <v>0</v>
      </c>
      <c r="AD53" s="8">
        <v>3834.5694199999998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45796</v>
      </c>
      <c r="B54" s="14" t="s">
        <v>255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3834.5694199999998</v>
      </c>
      <c r="AB55" s="8">
        <v>3834.5694199999998</v>
      </c>
      <c r="AC55" s="8">
        <v>0</v>
      </c>
      <c r="AD55" s="8">
        <v>3834.5694199999998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488</v>
      </c>
      <c r="AG56" s="1" t="s">
        <v>115</v>
      </c>
      <c r="AH56" s="1" t="s">
        <v>75</v>
      </c>
      <c r="AI56" s="1">
        <v>4</v>
      </c>
      <c r="AJ56" s="3">
        <v>45920</v>
      </c>
      <c r="AK56" s="3">
        <v>45916</v>
      </c>
      <c r="AL56" s="3">
        <v>45909</v>
      </c>
      <c r="AM56" s="3">
        <v>45917</v>
      </c>
      <c r="AN56" s="3">
        <v>45918</v>
      </c>
      <c r="AO56" s="3">
        <v>45919</v>
      </c>
      <c r="AP56" s="3">
        <v>45915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433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45920</v>
      </c>
      <c r="U57" s="11">
        <v>5000</v>
      </c>
      <c r="V57" s="10">
        <v>4876</v>
      </c>
      <c r="W57" s="10">
        <v>124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1162</v>
      </c>
      <c r="W58" s="10">
        <v>3878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0</v>
      </c>
      <c r="W61" s="10">
        <v>366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452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0</v>
      </c>
      <c r="W62" s="10">
        <v>5040</v>
      </c>
      <c r="X62" s="10">
        <v>6100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438</v>
      </c>
      <c r="C63" s="9" t="s">
        <v>267</v>
      </c>
      <c r="D63" s="13" t="s">
        <v>430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45920</v>
      </c>
      <c r="U63" s="11">
        <v>20000</v>
      </c>
      <c r="V63" s="10">
        <v>18716</v>
      </c>
      <c r="W63" s="10">
        <v>1284</v>
      </c>
      <c r="X63" s="10">
        <v>20630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0</v>
      </c>
      <c r="Y64" s="10">
        <v>8400</v>
      </c>
      <c r="Z64" s="9" t="s">
        <v>80</v>
      </c>
      <c r="AA64" s="8">
        <v>7934.96</v>
      </c>
      <c r="AB64" s="8">
        <v>7934.96</v>
      </c>
      <c r="AC64" s="8">
        <v>0</v>
      </c>
      <c r="AD64" s="8">
        <v>7934.96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45908</v>
      </c>
      <c r="B65" s="14" t="s">
        <v>507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8000</v>
      </c>
      <c r="V65" s="10">
        <v>0</v>
      </c>
      <c r="W65" s="10">
        <v>8000</v>
      </c>
      <c r="X65" s="10">
        <v>0</v>
      </c>
      <c r="Y65" s="10">
        <v>8400</v>
      </c>
      <c r="Z65" s="9" t="s">
        <v>80</v>
      </c>
      <c r="AA65" s="8">
        <v>7934.96</v>
      </c>
      <c r="AB65" s="8">
        <v>7934.96</v>
      </c>
      <c r="AC65" s="8">
        <v>0</v>
      </c>
      <c r="AD65" s="8">
        <v>7934.96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2840</v>
      </c>
      <c r="W66" s="10">
        <v>1160</v>
      </c>
      <c r="X66" s="10">
        <v>0</v>
      </c>
      <c r="Y66" s="10">
        <v>1218</v>
      </c>
      <c r="Z66" s="9" t="s">
        <v>80</v>
      </c>
      <c r="AA66" s="8">
        <v>1150.5692000000001</v>
      </c>
      <c r="AB66" s="8">
        <v>1150.5692000000001</v>
      </c>
      <c r="AC66" s="8">
        <v>0</v>
      </c>
      <c r="AD66" s="8">
        <v>1150.5692000000001</v>
      </c>
      <c r="AE66" s="8">
        <v>0</v>
      </c>
      <c r="AF66" s="8" t="s">
        <v>210</v>
      </c>
      <c r="AG66" s="1" t="s">
        <v>115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45799</v>
      </c>
      <c r="B67" s="14" t="s">
        <v>264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4000</v>
      </c>
      <c r="V67" s="10">
        <v>2654</v>
      </c>
      <c r="W67" s="10">
        <v>1346</v>
      </c>
      <c r="X67" s="10">
        <v>0</v>
      </c>
      <c r="Y67" s="10">
        <v>1413.3</v>
      </c>
      <c r="Z67" s="9" t="s">
        <v>80</v>
      </c>
      <c r="AA67" s="8">
        <v>1335.05702</v>
      </c>
      <c r="AB67" s="8">
        <v>1335.05702</v>
      </c>
      <c r="AC67" s="8">
        <v>0</v>
      </c>
      <c r="AD67" s="8">
        <v>1335.05702</v>
      </c>
      <c r="AE67" s="8">
        <v>0</v>
      </c>
      <c r="AF67" s="8" t="s">
        <v>210</v>
      </c>
      <c r="AG67" s="1" t="s">
        <v>116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432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45923</v>
      </c>
      <c r="U68" s="11">
        <v>10000</v>
      </c>
      <c r="V68" s="10">
        <v>9620</v>
      </c>
      <c r="W68" s="10">
        <v>380</v>
      </c>
      <c r="X68" s="10">
        <v>10294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45923</v>
      </c>
      <c r="AK68" s="3">
        <v>45919</v>
      </c>
      <c r="AL68" s="3">
        <v>45912</v>
      </c>
      <c r="AM68" s="3">
        <v>45920</v>
      </c>
      <c r="AN68" s="3">
        <v>45921</v>
      </c>
      <c r="AO68" s="3">
        <v>45922</v>
      </c>
      <c r="AP68" s="3">
        <v>45918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45896</v>
      </c>
      <c r="B69" s="14" t="s">
        <v>396</v>
      </c>
      <c r="C69" s="9" t="s">
        <v>79</v>
      </c>
      <c r="D69" s="13" t="s">
        <v>397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45926</v>
      </c>
      <c r="U69" s="11">
        <v>8000</v>
      </c>
      <c r="V69" s="10">
        <v>8000</v>
      </c>
      <c r="W69" s="10">
        <v>0</v>
      </c>
      <c r="X69" s="10">
        <v>8100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45926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3227.07</v>
      </c>
      <c r="AC70" s="8">
        <v>0</v>
      </c>
      <c r="AD70" s="8">
        <v>3227.07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 t="s">
        <v>135</v>
      </c>
      <c r="B74" s="14" t="s">
        <v>135</v>
      </c>
      <c r="C74" s="9" t="s">
        <v>139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45930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10000</v>
      </c>
      <c r="AC74" s="8">
        <v>94775.000000000015</v>
      </c>
      <c r="AD74" s="8">
        <v>10000</v>
      </c>
      <c r="AE74" s="8">
        <v>94775.000000000015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7160.7777777777783</v>
      </c>
    </row>
    <row r="75" spans="1:56" ht="27.75" customHeight="1" x14ac:dyDescent="0.45">
      <c r="A75" s="3" t="s">
        <v>135</v>
      </c>
      <c r="B75" s="14" t="s">
        <v>135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45930</v>
      </c>
      <c r="AK75" s="3">
        <v>45926</v>
      </c>
      <c r="AL75" s="3">
        <v>45919</v>
      </c>
      <c r="AM75" s="3">
        <v>45927</v>
      </c>
      <c r="AN75" s="3">
        <v>45928</v>
      </c>
      <c r="AO75" s="3">
        <v>45929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1667.7075555555555</v>
      </c>
    </row>
    <row r="76" spans="1:56" ht="27.75" customHeight="1" x14ac:dyDescent="0.45">
      <c r="A76" s="3" t="s">
        <v>135</v>
      </c>
      <c r="B76" s="14" t="s">
        <v>135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45930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1625.4871111111113</v>
      </c>
    </row>
    <row r="77" spans="1:56" ht="27.75" customHeight="1" x14ac:dyDescent="0.45">
      <c r="A77" s="3" t="s">
        <v>135</v>
      </c>
      <c r="B77" s="14" t="s">
        <v>135</v>
      </c>
      <c r="C77" s="9" t="s">
        <v>270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45960</v>
      </c>
      <c r="U77" s="11">
        <v>450000</v>
      </c>
      <c r="V77" s="10">
        <v>0</v>
      </c>
      <c r="W77" s="10">
        <v>450000</v>
      </c>
      <c r="X77" s="10">
        <v>0</v>
      </c>
      <c r="Y77" s="10">
        <v>472500</v>
      </c>
      <c r="Z77" s="9" t="s">
        <v>80</v>
      </c>
      <c r="AA77" s="8">
        <v>496633.5</v>
      </c>
      <c r="AB77" s="8">
        <v>206051</v>
      </c>
      <c r="AC77" s="8">
        <v>290582.5</v>
      </c>
      <c r="AD77" s="8">
        <v>0</v>
      </c>
      <c r="AE77" s="8">
        <v>496633.5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21955.122222222224</v>
      </c>
    </row>
    <row r="78" spans="1:56" ht="27.75" customHeight="1" x14ac:dyDescent="0.45">
      <c r="A78" s="3">
        <v>45909</v>
      </c>
      <c r="B78" s="14" t="s">
        <v>508</v>
      </c>
      <c r="C78" s="9" t="s">
        <v>79</v>
      </c>
      <c r="D78" s="13" t="s">
        <v>489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45920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45920</v>
      </c>
      <c r="AK78" s="3">
        <v>45916</v>
      </c>
      <c r="AL78" s="3">
        <v>45909</v>
      </c>
      <c r="AM78" s="3">
        <v>45917</v>
      </c>
      <c r="AN78" s="3">
        <v>45918</v>
      </c>
      <c r="AO78" s="3">
        <v>45919</v>
      </c>
      <c r="AP78" s="3">
        <v>45915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45909</v>
      </c>
      <c r="B79" s="14" t="s">
        <v>509</v>
      </c>
      <c r="C79" s="9" t="s">
        <v>79</v>
      </c>
      <c r="D79" s="13" t="s">
        <v>490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45944</v>
      </c>
      <c r="AK79" s="3">
        <v>45940</v>
      </c>
      <c r="AL79" s="3">
        <v>45933</v>
      </c>
      <c r="AM79" s="3">
        <v>45941</v>
      </c>
      <c r="AN79" s="3">
        <v>45942</v>
      </c>
      <c r="AO79" s="3">
        <v>45943</v>
      </c>
      <c r="AP79" s="3">
        <v>45939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45909</v>
      </c>
      <c r="B80" s="14" t="s">
        <v>510</v>
      </c>
      <c r="C80" s="9" t="s">
        <v>79</v>
      </c>
      <c r="D80" s="13" t="s">
        <v>491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45958</v>
      </c>
      <c r="AK80" s="3">
        <v>45954</v>
      </c>
      <c r="AL80" s="3">
        <v>45947</v>
      </c>
      <c r="AM80" s="3">
        <v>45955</v>
      </c>
      <c r="AN80" s="3">
        <v>45956</v>
      </c>
      <c r="AO80" s="3">
        <v>45957</v>
      </c>
      <c r="AP80" s="3">
        <v>45953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7725.41</v>
      </c>
      <c r="AC82" s="8">
        <v>0</v>
      </c>
      <c r="AD82" s="8">
        <v>0</v>
      </c>
      <c r="AE82" s="8">
        <v>7725.41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45911</v>
      </c>
      <c r="B83" s="14" t="s">
        <v>525</v>
      </c>
      <c r="C83" s="9" t="s">
        <v>107</v>
      </c>
      <c r="D83" s="13" t="s">
        <v>526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45947</v>
      </c>
      <c r="U83" s="11">
        <v>8000</v>
      </c>
      <c r="V83" s="10">
        <v>0</v>
      </c>
      <c r="W83" s="10">
        <v>8000</v>
      </c>
      <c r="X83" s="10">
        <v>0</v>
      </c>
      <c r="Y83" s="10">
        <v>8400</v>
      </c>
      <c r="Z83" s="9" t="s">
        <v>80</v>
      </c>
      <c r="AA83" s="8">
        <v>8829.0399999999991</v>
      </c>
      <c r="AB83" s="8">
        <v>0</v>
      </c>
      <c r="AC83" s="8">
        <v>8829.0399999999991</v>
      </c>
      <c r="AD83" s="8">
        <v>0</v>
      </c>
      <c r="AE83" s="8">
        <v>8829.0399999999991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667.08302222222221</v>
      </c>
    </row>
    <row r="84" spans="1:56" ht="27.75" customHeight="1" x14ac:dyDescent="0.45">
      <c r="A84" s="3">
        <v>45892</v>
      </c>
      <c r="B84" s="14" t="s">
        <v>365</v>
      </c>
      <c r="C84" s="9" t="s">
        <v>79</v>
      </c>
      <c r="D84" s="13" t="s">
        <v>220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45951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0</v>
      </c>
      <c r="AE84" s="8">
        <v>6621.78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45911</v>
      </c>
      <c r="B85" s="14" t="s">
        <v>527</v>
      </c>
      <c r="C85" s="9" t="s">
        <v>107</v>
      </c>
      <c r="D85" s="13" t="s">
        <v>528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45">
      <c r="A86" s="3">
        <v>45911</v>
      </c>
      <c r="B86" s="14" t="s">
        <v>529</v>
      </c>
      <c r="C86" s="9" t="s">
        <v>107</v>
      </c>
      <c r="D86" s="13" t="s">
        <v>530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333.54151111111111</v>
      </c>
    </row>
    <row r="87" spans="1:56" ht="27.75" customHeight="1" x14ac:dyDescent="0.45">
      <c r="A87" s="3">
        <v>45909</v>
      </c>
      <c r="B87" s="14" t="s">
        <v>511</v>
      </c>
      <c r="C87" s="9" t="s">
        <v>107</v>
      </c>
      <c r="D87" s="13" t="s">
        <v>492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512</v>
      </c>
      <c r="C88" s="9" t="s">
        <v>107</v>
      </c>
      <c r="D88" s="13" t="s">
        <v>493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45961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3478.5300000000007</v>
      </c>
      <c r="AB88" s="8">
        <v>3478.5300000000007</v>
      </c>
      <c r="AC88" s="8">
        <v>0</v>
      </c>
      <c r="AD88" s="8">
        <v>0</v>
      </c>
      <c r="AE88" s="8">
        <v>3478.5300000000007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640</v>
      </c>
      <c r="V89" s="10">
        <v>0</v>
      </c>
      <c r="W89" s="10">
        <v>640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45892</v>
      </c>
      <c r="B90" s="14" t="s">
        <v>362</v>
      </c>
      <c r="C90" s="9" t="s">
        <v>139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1840</v>
      </c>
      <c r="V90" s="10">
        <v>80</v>
      </c>
      <c r="W90" s="10">
        <v>1760</v>
      </c>
      <c r="X90" s="10">
        <v>10650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104</v>
      </c>
      <c r="V91" s="10">
        <v>0</v>
      </c>
      <c r="W91" s="10">
        <v>104</v>
      </c>
      <c r="X91" s="10">
        <v>11230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45896</v>
      </c>
      <c r="B92" s="14" t="s">
        <v>395</v>
      </c>
      <c r="C92" s="9" t="s">
        <v>79</v>
      </c>
      <c r="D92" s="13" t="s">
        <v>310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115</v>
      </c>
      <c r="AH92" s="1" t="s">
        <v>75</v>
      </c>
      <c r="AI92" s="1">
        <v>5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45796</v>
      </c>
      <c r="B93" s="14" t="s">
        <v>258</v>
      </c>
      <c r="C93" s="9" t="s">
        <v>139</v>
      </c>
      <c r="D93" s="13" t="s">
        <v>145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240</v>
      </c>
      <c r="V93" s="10">
        <v>0</v>
      </c>
      <c r="W93" s="10">
        <v>240</v>
      </c>
      <c r="X93" s="10">
        <v>0</v>
      </c>
      <c r="Y93" s="10">
        <v>252</v>
      </c>
      <c r="Z93" s="9" t="s">
        <v>80</v>
      </c>
      <c r="AA93" s="8">
        <v>251.46</v>
      </c>
      <c r="AB93" s="8">
        <v>251.46</v>
      </c>
      <c r="AC93" s="8">
        <v>0</v>
      </c>
      <c r="AD93" s="8">
        <v>0</v>
      </c>
      <c r="AE93" s="8">
        <v>251.46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254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45876</v>
      </c>
      <c r="B94" s="14" t="s">
        <v>328</v>
      </c>
      <c r="C94" s="9" t="s">
        <v>107</v>
      </c>
      <c r="D94" s="13" t="s">
        <v>314</v>
      </c>
      <c r="E94" s="9">
        <v>20</v>
      </c>
      <c r="F94" s="9">
        <v>40</v>
      </c>
      <c r="G94" s="9" t="s">
        <v>60</v>
      </c>
      <c r="H94" s="9" t="s">
        <v>66</v>
      </c>
      <c r="I94" s="9">
        <v>108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3075</v>
      </c>
      <c r="W94" s="10">
        <v>0</v>
      </c>
      <c r="X94" s="10">
        <v>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45825</v>
      </c>
      <c r="B95" s="14" t="s">
        <v>269</v>
      </c>
      <c r="C95" s="9" t="s">
        <v>139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45796</v>
      </c>
      <c r="B96" s="14" t="s">
        <v>257</v>
      </c>
      <c r="C96" s="9" t="s">
        <v>139</v>
      </c>
      <c r="D96" s="13" t="s">
        <v>253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302</v>
      </c>
      <c r="V96" s="10">
        <v>0</v>
      </c>
      <c r="W96" s="10">
        <v>302</v>
      </c>
      <c r="X96" s="10">
        <v>5300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45798</v>
      </c>
      <c r="B97" s="14" t="s">
        <v>263</v>
      </c>
      <c r="C97" s="9" t="s">
        <v>107</v>
      </c>
      <c r="D97" s="13" t="s">
        <v>261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416.92688888888887</v>
      </c>
    </row>
    <row r="98" spans="1:56" ht="27.75" customHeight="1" x14ac:dyDescent="0.45">
      <c r="A98" s="3">
        <v>45674</v>
      </c>
      <c r="B98" s="14" t="s">
        <v>226</v>
      </c>
      <c r="C98" s="9" t="s">
        <v>139</v>
      </c>
      <c r="D98" s="13" t="s">
        <v>225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45611</v>
      </c>
      <c r="B99" s="14" t="s">
        <v>195</v>
      </c>
      <c r="C99" s="9" t="s">
        <v>139</v>
      </c>
      <c r="D99" s="13" t="s">
        <v>194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45523</v>
      </c>
      <c r="B100" s="14" t="s">
        <v>178</v>
      </c>
      <c r="C100" s="9" t="s">
        <v>139</v>
      </c>
      <c r="D100" s="13" t="s">
        <v>176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45523</v>
      </c>
      <c r="B101" s="14" t="s">
        <v>178</v>
      </c>
      <c r="C101" s="9" t="s">
        <v>139</v>
      </c>
      <c r="D101" s="13" t="s">
        <v>177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45741</v>
      </c>
      <c r="B102" s="14" t="s">
        <v>242</v>
      </c>
      <c r="C102" s="9" t="s">
        <v>107</v>
      </c>
      <c r="D102" s="13" t="s">
        <v>241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3867</v>
      </c>
      <c r="W102" s="10">
        <v>133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209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45720</v>
      </c>
      <c r="B104" s="14" t="s">
        <v>128</v>
      </c>
      <c r="C104" s="9" t="s">
        <v>107</v>
      </c>
      <c r="D104" s="13" t="s">
        <v>219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45541</v>
      </c>
      <c r="B105" s="14" t="s">
        <v>182</v>
      </c>
      <c r="C105" s="9" t="s">
        <v>107</v>
      </c>
      <c r="D105" s="13" t="s">
        <v>183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184</v>
      </c>
      <c r="AG105" s="1" t="s">
        <v>61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45581</v>
      </c>
      <c r="B106" s="14" t="s">
        <v>187</v>
      </c>
      <c r="C106" s="9" t="s">
        <v>107</v>
      </c>
      <c r="D106" s="13" t="s">
        <v>188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732110.78622000024</v>
      </c>
      <c r="AB107" s="8">
        <v>275576.1362200001</v>
      </c>
      <c r="AC107" s="8">
        <v>456534.65000000008</v>
      </c>
      <c r="AD107" s="8">
        <v>31582.61622</v>
      </c>
      <c r="AE107" s="8">
        <v>700528.17000000027</v>
      </c>
      <c r="AF107" s="8" t="s">
        <v>58</v>
      </c>
      <c r="AG107" s="1" t="s">
        <v>115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270</v>
      </c>
      <c r="D108" s="13" t="s">
        <v>61</v>
      </c>
      <c r="E108" s="9">
        <v>20</v>
      </c>
      <c r="F108" s="9">
        <v>39</v>
      </c>
      <c r="G108" s="9" t="s">
        <v>60</v>
      </c>
      <c r="H108" s="9">
        <v>0</v>
      </c>
      <c r="I108" s="9">
        <v>84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1600000</v>
      </c>
      <c r="V108" s="10">
        <v>0</v>
      </c>
      <c r="W108" s="10">
        <v>1600000</v>
      </c>
      <c r="X108" s="10">
        <v>0</v>
      </c>
      <c r="Y108" s="10">
        <v>1680000</v>
      </c>
      <c r="Z108" s="9" t="s">
        <v>271</v>
      </c>
      <c r="AA108" s="8">
        <v>1810512.0000000002</v>
      </c>
      <c r="AB108" s="8">
        <v>113928</v>
      </c>
      <c r="AC108" s="8">
        <v>1696584.0000000002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272</v>
      </c>
      <c r="BD108" s="56">
        <v>133653.11733333336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82</v>
      </c>
      <c r="J109" s="9" t="s">
        <v>78</v>
      </c>
      <c r="K109" s="9">
        <v>2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271</v>
      </c>
      <c r="AA109" s="8">
        <v>1810512.0000000002</v>
      </c>
      <c r="AB109" s="8">
        <v>113928</v>
      </c>
      <c r="AC109" s="8">
        <v>1696584.0000000002</v>
      </c>
      <c r="AD109" s="8">
        <v>0</v>
      </c>
      <c r="AE109" s="8">
        <v>0</v>
      </c>
      <c r="AF109" s="8" t="s">
        <v>58</v>
      </c>
      <c r="AG109" s="1" t="s">
        <v>115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273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1360</v>
      </c>
      <c r="V110" s="10">
        <v>0</v>
      </c>
      <c r="W110" s="10">
        <v>1360</v>
      </c>
      <c r="X110" s="10">
        <v>20056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61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45905</v>
      </c>
      <c r="B111" s="14" t="s">
        <v>477</v>
      </c>
      <c r="C111" s="9" t="s">
        <v>139</v>
      </c>
      <c r="D111" s="13" t="s">
        <v>332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45918</v>
      </c>
      <c r="U111" s="11">
        <v>9840</v>
      </c>
      <c r="V111" s="10">
        <v>11040</v>
      </c>
      <c r="W111" s="10">
        <v>0</v>
      </c>
      <c r="X111" s="10">
        <v>31235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45918</v>
      </c>
      <c r="AK111" s="3">
        <v>0</v>
      </c>
      <c r="AL111" s="3">
        <v>45909</v>
      </c>
      <c r="AM111" s="3">
        <v>45916</v>
      </c>
      <c r="AN111" s="3">
        <v>45917</v>
      </c>
      <c r="AO111" s="3">
        <v>45917</v>
      </c>
      <c r="AP111" s="3">
        <v>45913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468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45912</v>
      </c>
      <c r="B112" s="14" t="s">
        <v>547</v>
      </c>
      <c r="C112" s="9" t="s">
        <v>73</v>
      </c>
      <c r="D112" s="13" t="s">
        <v>548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78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141</v>
      </c>
      <c r="T112" s="12">
        <v>45927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74</v>
      </c>
      <c r="AI112" s="1">
        <v>2</v>
      </c>
      <c r="AJ112" s="3">
        <v>45927</v>
      </c>
      <c r="AK112" s="3">
        <v>0</v>
      </c>
      <c r="AL112" s="3">
        <v>45918</v>
      </c>
      <c r="AM112" s="3">
        <v>45925</v>
      </c>
      <c r="AN112" s="3">
        <v>45926</v>
      </c>
      <c r="AO112" s="3">
        <v>45926</v>
      </c>
      <c r="AP112" s="3">
        <v>45922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139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290000</v>
      </c>
      <c r="V113" s="10">
        <v>0</v>
      </c>
      <c r="W113" s="10">
        <v>290000</v>
      </c>
      <c r="X113" s="10">
        <v>0</v>
      </c>
      <c r="Y113" s="10">
        <v>304500</v>
      </c>
      <c r="Z113" s="9" t="s">
        <v>81</v>
      </c>
      <c r="AA113" s="8">
        <v>303847.5</v>
      </c>
      <c r="AB113" s="8">
        <v>96957</v>
      </c>
      <c r="AC113" s="8">
        <v>206890.5</v>
      </c>
      <c r="AD113" s="8">
        <v>0</v>
      </c>
      <c r="AE113" s="8">
        <v>0</v>
      </c>
      <c r="AF113" s="8" t="s">
        <v>210</v>
      </c>
      <c r="AG113" s="1" t="s">
        <v>115</v>
      </c>
      <c r="AH113" s="1" t="s">
        <v>74</v>
      </c>
      <c r="AI113" s="1">
        <v>2</v>
      </c>
      <c r="AJ113" s="3" t="s">
        <v>63</v>
      </c>
      <c r="AK113" s="3">
        <v>0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15815.629333333334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308527.45</v>
      </c>
      <c r="AB114" s="8">
        <v>101636.95</v>
      </c>
      <c r="AC114" s="8">
        <v>206890.5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45876</v>
      </c>
      <c r="B115" s="14" t="s">
        <v>336</v>
      </c>
      <c r="C115" s="9" t="s">
        <v>107</v>
      </c>
      <c r="D115" s="13" t="s">
        <v>316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45926</v>
      </c>
      <c r="U115" s="11">
        <v>3000</v>
      </c>
      <c r="V115" s="10">
        <v>3000</v>
      </c>
      <c r="W115" s="10">
        <v>0</v>
      </c>
      <c r="X115" s="10">
        <v>3175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45926</v>
      </c>
      <c r="AK115" s="3">
        <v>45922</v>
      </c>
      <c r="AL115" s="3">
        <v>45916</v>
      </c>
      <c r="AM115" s="3">
        <v>45923</v>
      </c>
      <c r="AN115" s="3">
        <v>45924</v>
      </c>
      <c r="AO115" s="3">
        <v>45924</v>
      </c>
      <c r="AP115" s="3">
        <v>45921</v>
      </c>
      <c r="AQ115" s="3">
        <v>45925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45915</v>
      </c>
      <c r="B121" s="14" t="s">
        <v>128</v>
      </c>
      <c r="C121" s="9" t="s">
        <v>280</v>
      </c>
      <c r="D121" s="13" t="s">
        <v>555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45922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45922</v>
      </c>
      <c r="AK121" s="3">
        <v>45918</v>
      </c>
      <c r="AL121" s="3">
        <v>45912</v>
      </c>
      <c r="AM121" s="3">
        <v>45919</v>
      </c>
      <c r="AN121" s="3">
        <v>45920</v>
      </c>
      <c r="AO121" s="3">
        <v>45920</v>
      </c>
      <c r="AP121" s="3">
        <v>45917</v>
      </c>
      <c r="AQ121" s="3">
        <v>45921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111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120</v>
      </c>
      <c r="AA122" s="8">
        <v>107569.00000000001</v>
      </c>
      <c r="AB122" s="8">
        <v>30000</v>
      </c>
      <c r="AC122" s="8">
        <v>77569.000000000015</v>
      </c>
      <c r="AD122" s="8">
        <v>30000</v>
      </c>
      <c r="AE122" s="8">
        <v>77569.000000000015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5578.2453533333337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17211.04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9681.2100000000009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400</v>
      </c>
      <c r="C125" s="9" t="s">
        <v>107</v>
      </c>
      <c r="D125" s="13" t="s">
        <v>401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402</v>
      </c>
      <c r="C126" s="9" t="s">
        <v>107</v>
      </c>
      <c r="D126" s="13" t="s">
        <v>313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120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403</v>
      </c>
      <c r="C127" s="9" t="s">
        <v>107</v>
      </c>
      <c r="D127" s="13" t="s">
        <v>404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45876</v>
      </c>
      <c r="B128" s="14" t="s">
        <v>337</v>
      </c>
      <c r="C128" s="9" t="s">
        <v>107</v>
      </c>
      <c r="D128" s="13" t="s">
        <v>317</v>
      </c>
      <c r="E128" s="9">
        <v>21</v>
      </c>
      <c r="F128" s="9">
        <v>40</v>
      </c>
      <c r="G128" s="9" t="s">
        <v>60</v>
      </c>
      <c r="H128" s="9" t="s">
        <v>66</v>
      </c>
      <c r="I128" s="9">
        <v>108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42</v>
      </c>
      <c r="O128" s="9">
        <v>40</v>
      </c>
      <c r="P128" s="10">
        <v>113.97964300799998</v>
      </c>
      <c r="Q128" s="10">
        <v>0</v>
      </c>
      <c r="R128" s="10">
        <v>113.97964300799998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5797.55</v>
      </c>
      <c r="AB128" s="8">
        <v>5797.55</v>
      </c>
      <c r="AC128" s="8">
        <v>0</v>
      </c>
      <c r="AD128" s="8">
        <v>5797.55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532</v>
      </c>
      <c r="C129" s="9" t="s">
        <v>107</v>
      </c>
      <c r="D129" s="13" t="s">
        <v>533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534</v>
      </c>
      <c r="C130" s="9" t="s">
        <v>107</v>
      </c>
      <c r="D130" s="13" t="s">
        <v>535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536</v>
      </c>
      <c r="C131" s="9" t="s">
        <v>107</v>
      </c>
      <c r="D131" s="13" t="s">
        <v>537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45911</v>
      </c>
      <c r="B132" s="14" t="s">
        <v>538</v>
      </c>
      <c r="C132" s="9" t="s">
        <v>107</v>
      </c>
      <c r="D132" s="13" t="s">
        <v>539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120</v>
      </c>
      <c r="AA132" s="8">
        <v>3478.5300000000007</v>
      </c>
      <c r="AB132" s="8">
        <v>3478.5300000000007</v>
      </c>
      <c r="AC132" s="8">
        <v>0</v>
      </c>
      <c r="AD132" s="8">
        <v>3478.5300000000007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109</v>
      </c>
      <c r="D133" s="13" t="s">
        <v>144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773.56453533333331</v>
      </c>
    </row>
    <row r="134" spans="1:56" ht="27.75" customHeight="1" x14ac:dyDescent="0.45">
      <c r="A134" s="3">
        <v>45854</v>
      </c>
      <c r="B134" s="14" t="s">
        <v>295</v>
      </c>
      <c r="C134" s="9" t="s">
        <v>79</v>
      </c>
      <c r="D134" s="13" t="s">
        <v>296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45854</v>
      </c>
      <c r="B135" s="14" t="s">
        <v>297</v>
      </c>
      <c r="C135" s="9" t="s">
        <v>79</v>
      </c>
      <c r="D135" s="13" t="s">
        <v>298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45826</v>
      </c>
      <c r="B136" s="14" t="s">
        <v>274</v>
      </c>
      <c r="C136" s="9" t="s">
        <v>107</v>
      </c>
      <c r="D136" s="13" t="s">
        <v>262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120</v>
      </c>
      <c r="AA136" s="8">
        <v>8310.3338999999996</v>
      </c>
      <c r="AB136" s="8">
        <v>8310.3338999999996</v>
      </c>
      <c r="AC136" s="8">
        <v>0</v>
      </c>
      <c r="AD136" s="8">
        <v>8310.3338999999996</v>
      </c>
      <c r="AE136" s="8">
        <v>0</v>
      </c>
      <c r="AF136" s="8">
        <v>0</v>
      </c>
      <c r="AG136" s="1" t="s">
        <v>115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45066</v>
      </c>
      <c r="B137" s="14" t="s">
        <v>126</v>
      </c>
      <c r="C137" s="9" t="s">
        <v>79</v>
      </c>
      <c r="D137" s="13" t="s">
        <v>125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120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>
        <v>0</v>
      </c>
      <c r="H138" s="9">
        <v>0</v>
      </c>
      <c r="I138" s="9">
        <v>74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 t="s">
        <v>82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120</v>
      </c>
      <c r="AA138" s="8">
        <v>243858.50390000004</v>
      </c>
      <c r="AB138" s="8">
        <v>155532.60390000005</v>
      </c>
      <c r="AC138" s="8">
        <v>88325.900000000023</v>
      </c>
      <c r="AD138" s="8">
        <v>143392.67390000002</v>
      </c>
      <c r="AE138" s="8">
        <v>100465.83000000002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216</v>
      </c>
      <c r="D139" s="13" t="s">
        <v>216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29756.100000000002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45930</v>
      </c>
      <c r="AK139" s="3">
        <v>0</v>
      </c>
      <c r="AL139" s="3">
        <v>45921</v>
      </c>
      <c r="AM139" s="3">
        <v>45928</v>
      </c>
      <c r="AN139" s="3">
        <v>45929</v>
      </c>
      <c r="AO139" s="3">
        <v>45929</v>
      </c>
      <c r="AP139" s="3">
        <v>45925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221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821.54158271999995</v>
      </c>
      <c r="Q140" s="10">
        <v>0</v>
      </c>
      <c r="R140" s="10">
        <v>821.54158271999995</v>
      </c>
      <c r="S140" s="9" t="s">
        <v>123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83</v>
      </c>
      <c r="AA140" s="8">
        <v>29756.100000000002</v>
      </c>
      <c r="AB140" s="8">
        <v>29756.100000000002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72</v>
      </c>
      <c r="AI140" s="1">
        <v>3</v>
      </c>
      <c r="AJ140" s="3">
        <v>45930</v>
      </c>
      <c r="AK140" s="3">
        <v>0</v>
      </c>
      <c r="AL140" s="3">
        <v>45920</v>
      </c>
      <c r="AM140" s="3">
        <v>45927</v>
      </c>
      <c r="AN140" s="3">
        <v>45928</v>
      </c>
      <c r="AO140" s="3">
        <v>45928</v>
      </c>
      <c r="AP140" s="3">
        <v>45925</v>
      </c>
      <c r="AQ140" s="3">
        <v>45929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83</v>
      </c>
      <c r="AA141" s="8">
        <v>59512.200000000004</v>
      </c>
      <c r="AB141" s="8">
        <v>59512.200000000004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45913</v>
      </c>
      <c r="B142" s="14" t="s">
        <v>128</v>
      </c>
      <c r="C142" s="9" t="s">
        <v>111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196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45919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7550</v>
      </c>
      <c r="AC142" s="8">
        <v>4045.1000000000004</v>
      </c>
      <c r="AD142" s="8">
        <v>0</v>
      </c>
      <c r="AE142" s="8">
        <v>11595.1</v>
      </c>
      <c r="AF142" s="8">
        <v>0</v>
      </c>
      <c r="AG142" s="1" t="s">
        <v>115</v>
      </c>
      <c r="AH142" s="1" t="s">
        <v>146</v>
      </c>
      <c r="AI142" s="1">
        <v>4</v>
      </c>
      <c r="AJ142" s="3">
        <v>45919</v>
      </c>
      <c r="AK142" s="3">
        <v>45915</v>
      </c>
      <c r="AL142" s="3">
        <v>0</v>
      </c>
      <c r="AM142" s="3">
        <v>0</v>
      </c>
      <c r="AN142" s="3">
        <v>0</v>
      </c>
      <c r="AO142" s="3">
        <v>45916</v>
      </c>
      <c r="AP142" s="3">
        <v>45914</v>
      </c>
      <c r="AQ142" s="3">
        <v>45917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143</v>
      </c>
      <c r="AX142" s="2">
        <v>0</v>
      </c>
      <c r="AY142" s="2" t="s">
        <v>552</v>
      </c>
      <c r="AZ142" s="2">
        <v>0</v>
      </c>
      <c r="BA142" s="2">
        <v>0</v>
      </c>
      <c r="BB142" s="2">
        <v>0</v>
      </c>
      <c r="BC142" s="1" t="s">
        <v>105</v>
      </c>
      <c r="BD142" s="56">
        <v>356.64298333333329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213</v>
      </c>
      <c r="AA143" s="8">
        <v>11595.1</v>
      </c>
      <c r="AB143" s="8">
        <v>7550</v>
      </c>
      <c r="AC143" s="8">
        <v>4045.1000000000004</v>
      </c>
      <c r="AD143" s="8">
        <v>0</v>
      </c>
      <c r="AE143" s="8">
        <v>11595.1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214</v>
      </c>
      <c r="BD143" s="56">
        <v>0</v>
      </c>
    </row>
    <row r="144" spans="1:56" ht="27.75" customHeight="1" x14ac:dyDescent="0.45">
      <c r="A144" s="3">
        <v>45908</v>
      </c>
      <c r="B144" s="14" t="s">
        <v>516</v>
      </c>
      <c r="C144" s="9" t="s">
        <v>320</v>
      </c>
      <c r="D144" s="13" t="s">
        <v>59</v>
      </c>
      <c r="E144" s="9">
        <v>23</v>
      </c>
      <c r="F144" s="9">
        <v>35</v>
      </c>
      <c r="G144" s="9" t="s">
        <v>482</v>
      </c>
      <c r="H144" s="9">
        <v>0</v>
      </c>
      <c r="I144" s="9">
        <v>90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45922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8451</v>
      </c>
      <c r="AC144" s="8">
        <v>1747.1000000000004</v>
      </c>
      <c r="AD144" s="8">
        <v>0</v>
      </c>
      <c r="AE144" s="8">
        <v>0</v>
      </c>
      <c r="AF144" s="8" t="s">
        <v>518</v>
      </c>
      <c r="AG144" s="1" t="s">
        <v>115</v>
      </c>
      <c r="AH144" s="1" t="s">
        <v>77</v>
      </c>
      <c r="AI144" s="1">
        <v>1</v>
      </c>
      <c r="AJ144" s="3">
        <v>45922</v>
      </c>
      <c r="AK144" s="3">
        <v>0</v>
      </c>
      <c r="AL144" s="3">
        <v>0</v>
      </c>
      <c r="AM144" s="3">
        <v>0</v>
      </c>
      <c r="AN144" s="3">
        <v>0</v>
      </c>
      <c r="AO144" s="3">
        <v>45921</v>
      </c>
      <c r="AP144" s="3">
        <v>45917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484</v>
      </c>
      <c r="BD144" s="56">
        <v>160.9661466666667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>
        <v>0</v>
      </c>
      <c r="H145" s="9">
        <v>0</v>
      </c>
      <c r="I145" s="9">
        <v>90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517</v>
      </c>
      <c r="AA145" s="8">
        <v>10198.1</v>
      </c>
      <c r="AB145" s="8">
        <v>8451</v>
      </c>
      <c r="AC145" s="8">
        <v>1747.1000000000004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485</v>
      </c>
      <c r="BD145" s="56">
        <v>0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3207.7128103679997</v>
      </c>
      <c r="Q146" s="10">
        <v>0</v>
      </c>
      <c r="R146" s="10">
        <v>3207.7128103679997</v>
      </c>
      <c r="S146" s="9" t="s">
        <v>299</v>
      </c>
      <c r="T146" s="12" t="s">
        <v>63</v>
      </c>
      <c r="U146" s="11">
        <v>100000</v>
      </c>
      <c r="V146" s="10">
        <v>1500</v>
      </c>
      <c r="W146" s="10">
        <v>98500</v>
      </c>
      <c r="X146" s="10">
        <v>0</v>
      </c>
      <c r="Y146" s="10">
        <v>103425</v>
      </c>
      <c r="Z146" s="9" t="s">
        <v>99</v>
      </c>
      <c r="AA146" s="8">
        <v>105955.465</v>
      </c>
      <c r="AB146" s="8">
        <v>20359</v>
      </c>
      <c r="AC146" s="8">
        <v>85596.464999999997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10965.216264845832</v>
      </c>
    </row>
    <row r="147" spans="1:56" ht="27.75" customHeight="1" x14ac:dyDescent="0.45">
      <c r="A147" s="3">
        <v>45601</v>
      </c>
      <c r="B147" s="14" t="s">
        <v>193</v>
      </c>
      <c r="C147" s="9" t="s">
        <v>93</v>
      </c>
      <c r="D147" s="13" t="s">
        <v>142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11003.203948644863</v>
      </c>
      <c r="Q147" s="10">
        <v>0</v>
      </c>
      <c r="R147" s="10">
        <v>11003.203948644863</v>
      </c>
      <c r="S147" s="9" t="s">
        <v>299</v>
      </c>
      <c r="T147" s="12" t="s">
        <v>63</v>
      </c>
      <c r="U147" s="11">
        <v>337878</v>
      </c>
      <c r="V147" s="10">
        <v>0</v>
      </c>
      <c r="W147" s="10">
        <v>337878</v>
      </c>
      <c r="X147" s="10">
        <v>0</v>
      </c>
      <c r="Y147" s="10">
        <v>354771.9</v>
      </c>
      <c r="Z147" s="9" t="s">
        <v>99</v>
      </c>
      <c r="AA147" s="8">
        <v>363451.98582000006</v>
      </c>
      <c r="AB147" s="8">
        <v>0</v>
      </c>
      <c r="AC147" s="8">
        <v>363451.98582000006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46559.511849046357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128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99</v>
      </c>
      <c r="AA148" s="8">
        <v>469407.45082000003</v>
      </c>
      <c r="AB148" s="8">
        <v>20359</v>
      </c>
      <c r="AC148" s="8">
        <v>449048.45082000003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0</v>
      </c>
    </row>
    <row r="149" spans="1:56" ht="27.75" customHeight="1" x14ac:dyDescent="0.45">
      <c r="A149" s="3">
        <v>45894</v>
      </c>
      <c r="B149" s="14" t="s">
        <v>374</v>
      </c>
      <c r="C149" s="9" t="s">
        <v>137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123</v>
      </c>
      <c r="T149" s="12">
        <v>45920</v>
      </c>
      <c r="U149" s="11">
        <v>5000</v>
      </c>
      <c r="V149" s="10">
        <v>5000</v>
      </c>
      <c r="W149" s="10">
        <v>0</v>
      </c>
      <c r="X149" s="10">
        <v>0</v>
      </c>
      <c r="Y149" s="10">
        <v>0</v>
      </c>
      <c r="Z149" s="9" t="s">
        <v>84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77</v>
      </c>
      <c r="AI149" s="1">
        <v>1</v>
      </c>
      <c r="AJ149" s="3">
        <v>45920</v>
      </c>
      <c r="AK149" s="3">
        <v>0</v>
      </c>
      <c r="AL149" s="3">
        <v>0</v>
      </c>
      <c r="AM149" s="3">
        <v>0</v>
      </c>
      <c r="AN149" s="3">
        <v>0</v>
      </c>
      <c r="AO149" s="3">
        <v>45919</v>
      </c>
      <c r="AP149" s="3">
        <v>45915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 t="s">
        <v>132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479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4295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478</v>
      </c>
      <c r="C151" s="9" t="s">
        <v>179</v>
      </c>
      <c r="D151" s="13" t="s">
        <v>480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4670</v>
      </c>
      <c r="Y151" s="10">
        <v>0</v>
      </c>
      <c r="Z151" s="9" t="s">
        <v>84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45906</v>
      </c>
      <c r="B152" s="14" t="s">
        <v>519</v>
      </c>
      <c r="C152" s="9" t="s">
        <v>179</v>
      </c>
      <c r="D152" s="13" t="s">
        <v>481</v>
      </c>
      <c r="E152" s="9">
        <v>26</v>
      </c>
      <c r="F152" s="9">
        <v>41</v>
      </c>
      <c r="G152" s="9" t="s">
        <v>60</v>
      </c>
      <c r="H152" s="9">
        <v>0</v>
      </c>
      <c r="I152" s="9">
        <v>97</v>
      </c>
      <c r="J152" s="9" t="s">
        <v>57</v>
      </c>
      <c r="K152" s="9">
        <v>5</v>
      </c>
      <c r="L152" s="9" t="s">
        <v>91</v>
      </c>
      <c r="M152" s="10">
        <v>27</v>
      </c>
      <c r="N152" s="9">
        <v>43</v>
      </c>
      <c r="O152" s="9">
        <v>40</v>
      </c>
      <c r="P152" s="10">
        <v>114.57174504959998</v>
      </c>
      <c r="Q152" s="10">
        <v>0</v>
      </c>
      <c r="R152" s="10">
        <v>114.57174504959998</v>
      </c>
      <c r="S152" s="9" t="s">
        <v>185</v>
      </c>
      <c r="T152" s="12">
        <v>45919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84</v>
      </c>
      <c r="AA152" s="8">
        <v>4749.8</v>
      </c>
      <c r="AB152" s="8">
        <v>4749.8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>
        <v>45919</v>
      </c>
      <c r="AK152" s="3">
        <v>0</v>
      </c>
      <c r="AL152" s="3">
        <v>45909</v>
      </c>
      <c r="AM152" s="3">
        <v>45916</v>
      </c>
      <c r="AN152" s="3">
        <v>45917</v>
      </c>
      <c r="AO152" s="3">
        <v>45917</v>
      </c>
      <c r="AP152" s="3">
        <v>45914</v>
      </c>
      <c r="AQ152" s="3">
        <v>45918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26</v>
      </c>
      <c r="F153" s="9">
        <v>43</v>
      </c>
      <c r="G153" s="9" t="s">
        <v>60</v>
      </c>
      <c r="H153" s="9">
        <v>0</v>
      </c>
      <c r="I153" s="9">
        <v>102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>
        <v>0</v>
      </c>
      <c r="I154" s="9">
        <v>116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45925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77</v>
      </c>
      <c r="AI154" s="1">
        <v>1</v>
      </c>
      <c r="AJ154" s="3">
        <v>45925</v>
      </c>
      <c r="AK154" s="3">
        <v>0</v>
      </c>
      <c r="AL154" s="3">
        <v>0</v>
      </c>
      <c r="AM154" s="3">
        <v>0</v>
      </c>
      <c r="AN154" s="3">
        <v>0</v>
      </c>
      <c r="AO154" s="3">
        <v>45924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116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197</v>
      </c>
      <c r="AA155" s="8">
        <v>12433.3</v>
      </c>
      <c r="AB155" s="8">
        <v>12433.3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198</v>
      </c>
      <c r="BD155" s="56">
        <v>0</v>
      </c>
    </row>
    <row r="156" spans="1:56" ht="27.75" customHeight="1" x14ac:dyDescent="0.45">
      <c r="A156" s="3">
        <v>45898</v>
      </c>
      <c r="B156" s="14" t="s">
        <v>414</v>
      </c>
      <c r="C156" s="9" t="s">
        <v>109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45917</v>
      </c>
      <c r="U156" s="11">
        <v>15000</v>
      </c>
      <c r="V156" s="10">
        <v>6300</v>
      </c>
      <c r="W156" s="10">
        <v>8700</v>
      </c>
      <c r="X156" s="10">
        <v>0</v>
      </c>
      <c r="Y156" s="10">
        <v>0</v>
      </c>
      <c r="Z156" s="9" t="s">
        <v>88</v>
      </c>
      <c r="AA156" s="8">
        <v>10816.971</v>
      </c>
      <c r="AB156" s="8">
        <v>10816.971</v>
      </c>
      <c r="AC156" s="8">
        <v>0</v>
      </c>
      <c r="AD156" s="8">
        <v>10816.971</v>
      </c>
      <c r="AE156" s="8">
        <v>0</v>
      </c>
      <c r="AF156" s="8">
        <v>0</v>
      </c>
      <c r="AG156" s="1" t="s">
        <v>116</v>
      </c>
      <c r="AH156" s="1" t="s">
        <v>146</v>
      </c>
      <c r="AI156" s="1">
        <v>2</v>
      </c>
      <c r="AJ156" s="3">
        <v>45917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45911</v>
      </c>
      <c r="B157" s="14" t="s">
        <v>540</v>
      </c>
      <c r="C157" s="9" t="s">
        <v>109</v>
      </c>
      <c r="D157" s="13" t="s">
        <v>541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45929</v>
      </c>
      <c r="U157" s="11">
        <v>10000</v>
      </c>
      <c r="V157" s="10">
        <v>500</v>
      </c>
      <c r="W157" s="10">
        <v>9500</v>
      </c>
      <c r="X157" s="10">
        <v>0</v>
      </c>
      <c r="Y157" s="10">
        <v>9975</v>
      </c>
      <c r="Z157" s="9" t="s">
        <v>88</v>
      </c>
      <c r="AA157" s="8">
        <v>11811.635</v>
      </c>
      <c r="AB157" s="8">
        <v>11811.635</v>
      </c>
      <c r="AC157" s="8">
        <v>0</v>
      </c>
      <c r="AD157" s="8">
        <v>0</v>
      </c>
      <c r="AE157" s="8">
        <v>11811.635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45929</v>
      </c>
      <c r="AK157" s="3">
        <v>45925</v>
      </c>
      <c r="AL157" s="3">
        <v>45918</v>
      </c>
      <c r="AM157" s="3">
        <v>45926</v>
      </c>
      <c r="AN157" s="3">
        <v>45927</v>
      </c>
      <c r="AO157" s="3">
        <v>45928</v>
      </c>
      <c r="AP157" s="3">
        <v>45924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45901</v>
      </c>
      <c r="B158" s="14" t="s">
        <v>421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45930</v>
      </c>
      <c r="U158" s="11">
        <v>30000</v>
      </c>
      <c r="V158" s="10">
        <v>3600</v>
      </c>
      <c r="W158" s="10">
        <v>26400</v>
      </c>
      <c r="X158" s="10">
        <v>9475</v>
      </c>
      <c r="Y158" s="10">
        <v>21551.25</v>
      </c>
      <c r="Z158" s="9" t="s">
        <v>88</v>
      </c>
      <c r="AA158" s="8">
        <v>26795.315662500001</v>
      </c>
      <c r="AB158" s="8">
        <v>3736</v>
      </c>
      <c r="AC158" s="8">
        <v>23059.315662500001</v>
      </c>
      <c r="AD158" s="8">
        <v>0</v>
      </c>
      <c r="AE158" s="8">
        <v>26795.315662500001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45930</v>
      </c>
      <c r="AK158" s="3">
        <v>45926</v>
      </c>
      <c r="AL158" s="3">
        <v>45919</v>
      </c>
      <c r="AM158" s="3">
        <v>45927</v>
      </c>
      <c r="AN158" s="3">
        <v>45928</v>
      </c>
      <c r="AO158" s="3">
        <v>45929</v>
      </c>
      <c r="AP158" s="3">
        <v>45925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2378.1840886591672</v>
      </c>
    </row>
    <row r="159" spans="1:56" ht="27.75" customHeight="1" x14ac:dyDescent="0.45">
      <c r="A159" s="3">
        <v>45901</v>
      </c>
      <c r="B159" s="14" t="s">
        <v>422</v>
      </c>
      <c r="C159" s="9" t="s">
        <v>109</v>
      </c>
      <c r="D159" s="13" t="s">
        <v>144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88</v>
      </c>
      <c r="AA159" s="8">
        <v>12433.3</v>
      </c>
      <c r="AB159" s="8">
        <v>0</v>
      </c>
      <c r="AC159" s="8">
        <v>12433.3</v>
      </c>
      <c r="AD159" s="8">
        <v>0</v>
      </c>
      <c r="AE159" s="8">
        <v>12433.3</v>
      </c>
      <c r="AF159" s="8">
        <v>0</v>
      </c>
      <c r="AG159" s="1" t="s">
        <v>116</v>
      </c>
      <c r="AH159" s="1" t="s">
        <v>75</v>
      </c>
      <c r="AI159" s="1">
        <v>4</v>
      </c>
      <c r="AJ159" s="3">
        <v>45945</v>
      </c>
      <c r="AK159" s="3">
        <v>45941</v>
      </c>
      <c r="AL159" s="3">
        <v>45934</v>
      </c>
      <c r="AM159" s="3">
        <v>45942</v>
      </c>
      <c r="AN159" s="3">
        <v>45943</v>
      </c>
      <c r="AO159" s="3">
        <v>45944</v>
      </c>
      <c r="AP159" s="3">
        <v>45940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1282.2876733333333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120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88</v>
      </c>
      <c r="AA160" s="8">
        <v>61857.2216625</v>
      </c>
      <c r="AB160" s="8">
        <v>26364.606</v>
      </c>
      <c r="AC160" s="8">
        <v>35492.6156625</v>
      </c>
      <c r="AD160" s="8">
        <v>10816.971</v>
      </c>
      <c r="AE160" s="8">
        <v>51040.250662499995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38603</v>
      </c>
      <c r="AC161" s="8">
        <v>18747.272649999999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2106.9851428305551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38603</v>
      </c>
      <c r="AC163" s="8">
        <v>25522.72265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T23" sqref="T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79" t="s">
        <v>52</v>
      </c>
      <c r="F3" s="79"/>
      <c r="G3" s="80">
        <v>10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172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647.78268977777793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115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115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172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116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28201.170702222225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45905</v>
      </c>
      <c r="B49" s="14" t="s">
        <v>470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45905</v>
      </c>
      <c r="B50" s="14" t="s">
        <v>470</v>
      </c>
      <c r="C50" s="9" t="s">
        <v>139</v>
      </c>
      <c r="D50" s="13" t="s">
        <v>449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112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45796</v>
      </c>
      <c r="B51" s="14" t="s">
        <v>255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112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192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429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488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440</v>
      </c>
      <c r="C54" s="9" t="s">
        <v>267</v>
      </c>
      <c r="D54" s="13" t="s">
        <v>433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45905</v>
      </c>
      <c r="B55" s="14" t="s">
        <v>471</v>
      </c>
      <c r="C55" s="9" t="s">
        <v>139</v>
      </c>
      <c r="D55" s="13" t="s">
        <v>451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306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472</v>
      </c>
      <c r="C57" s="9" t="s">
        <v>139</v>
      </c>
      <c r="D57" s="13" t="s">
        <v>251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45796</v>
      </c>
      <c r="B58" s="14" t="s">
        <v>256</v>
      </c>
      <c r="C58" s="9" t="s">
        <v>139</v>
      </c>
      <c r="D58" s="13" t="s">
        <v>251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472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45908</v>
      </c>
      <c r="B61" s="14" t="s">
        <v>507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507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432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 t="s">
        <v>135</v>
      </c>
      <c r="B72" s="14" t="s">
        <v>135</v>
      </c>
      <c r="C72" s="9" t="s">
        <v>270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27974.104444444445</v>
      </c>
    </row>
    <row r="73" spans="1:56" ht="27.75" customHeight="1" x14ac:dyDescent="0.45">
      <c r="A73" s="3">
        <v>45909</v>
      </c>
      <c r="B73" s="14" t="s">
        <v>508</v>
      </c>
      <c r="C73" s="9" t="s">
        <v>79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509</v>
      </c>
      <c r="C74" s="9" t="s">
        <v>79</v>
      </c>
      <c r="D74" s="13" t="s">
        <v>490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45909</v>
      </c>
      <c r="B75" s="14" t="s">
        <v>510</v>
      </c>
      <c r="C75" s="9" t="s">
        <v>79</v>
      </c>
      <c r="D75" s="13" t="s">
        <v>491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45782</v>
      </c>
      <c r="B76" s="14" t="s">
        <v>249</v>
      </c>
      <c r="C76" s="9" t="s">
        <v>79</v>
      </c>
      <c r="D76" s="13" t="s">
        <v>243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416.92688888888887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45911</v>
      </c>
      <c r="B78" s="14" t="s">
        <v>525</v>
      </c>
      <c r="C78" s="9" t="s">
        <v>107</v>
      </c>
      <c r="D78" s="13" t="s">
        <v>526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45911</v>
      </c>
      <c r="B80" s="14" t="s">
        <v>527</v>
      </c>
      <c r="C80" s="9" t="s">
        <v>107</v>
      </c>
      <c r="D80" s="13" t="s">
        <v>528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250.15613333333337</v>
      </c>
    </row>
    <row r="81" spans="1:56" ht="27.75" customHeight="1" x14ac:dyDescent="0.45">
      <c r="A81" s="3">
        <v>45911</v>
      </c>
      <c r="B81" s="14" t="s">
        <v>529</v>
      </c>
      <c r="C81" s="9" t="s">
        <v>107</v>
      </c>
      <c r="D81" s="13" t="s">
        <v>530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333.54151111111111</v>
      </c>
    </row>
    <row r="82" spans="1:56" ht="27.75" customHeight="1" x14ac:dyDescent="0.45">
      <c r="A82" s="3">
        <v>45909</v>
      </c>
      <c r="B82" s="14" t="s">
        <v>511</v>
      </c>
      <c r="C82" s="9" t="s">
        <v>107</v>
      </c>
      <c r="D82" s="13" t="s">
        <v>492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45909</v>
      </c>
      <c r="B83" s="14" t="s">
        <v>512</v>
      </c>
      <c r="C83" s="9" t="s">
        <v>107</v>
      </c>
      <c r="D83" s="13" t="s">
        <v>493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360</v>
      </c>
      <c r="C84" s="9" t="s">
        <v>139</v>
      </c>
      <c r="D84" s="13" t="s">
        <v>329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370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45892</v>
      </c>
      <c r="B85" s="14" t="s">
        <v>362</v>
      </c>
      <c r="C85" s="9" t="s">
        <v>139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45896</v>
      </c>
      <c r="B87" s="14" t="s">
        <v>395</v>
      </c>
      <c r="C87" s="9" t="s">
        <v>79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45796</v>
      </c>
      <c r="B88" s="14" t="s">
        <v>258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254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45876</v>
      </c>
      <c r="B89" s="14" t="s">
        <v>328</v>
      </c>
      <c r="C89" s="9" t="s">
        <v>107</v>
      </c>
      <c r="D89" s="13" t="s">
        <v>314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45825</v>
      </c>
      <c r="B90" s="14" t="s">
        <v>269</v>
      </c>
      <c r="C90" s="9" t="s">
        <v>139</v>
      </c>
      <c r="D90" s="13" t="s">
        <v>239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257</v>
      </c>
      <c r="C91" s="9" t="s">
        <v>139</v>
      </c>
      <c r="D91" s="13" t="s">
        <v>253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45798</v>
      </c>
      <c r="B92" s="14" t="s">
        <v>263</v>
      </c>
      <c r="C92" s="9" t="s">
        <v>107</v>
      </c>
      <c r="D92" s="13" t="s">
        <v>261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45">
      <c r="A93" s="3">
        <v>45674</v>
      </c>
      <c r="B93" s="14" t="s">
        <v>226</v>
      </c>
      <c r="C93" s="9" t="s">
        <v>139</v>
      </c>
      <c r="D93" s="13" t="s">
        <v>225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235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45611</v>
      </c>
      <c r="B94" s="14" t="s">
        <v>195</v>
      </c>
      <c r="C94" s="9" t="s">
        <v>139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45523</v>
      </c>
      <c r="B95" s="14" t="s">
        <v>178</v>
      </c>
      <c r="C95" s="9" t="s">
        <v>139</v>
      </c>
      <c r="D95" s="13" t="s">
        <v>176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45523</v>
      </c>
      <c r="B96" s="14" t="s">
        <v>178</v>
      </c>
      <c r="C96" s="9" t="s">
        <v>139</v>
      </c>
      <c r="D96" s="13" t="s">
        <v>177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45799</v>
      </c>
      <c r="B97" s="14" t="s">
        <v>264</v>
      </c>
      <c r="C97" s="9" t="s">
        <v>259</v>
      </c>
      <c r="D97" s="13" t="s">
        <v>260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45799</v>
      </c>
      <c r="B98" s="14" t="s">
        <v>264</v>
      </c>
      <c r="C98" s="9" t="s">
        <v>259</v>
      </c>
      <c r="D98" s="13" t="s">
        <v>358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132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45741</v>
      </c>
      <c r="B99" s="14" t="s">
        <v>242</v>
      </c>
      <c r="C99" s="9" t="s">
        <v>107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244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45720</v>
      </c>
      <c r="B100" s="14" t="s">
        <v>128</v>
      </c>
      <c r="C100" s="9" t="s">
        <v>107</v>
      </c>
      <c r="D100" s="13" t="s">
        <v>209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45720</v>
      </c>
      <c r="B101" s="14" t="s">
        <v>128</v>
      </c>
      <c r="C101" s="9" t="s">
        <v>107</v>
      </c>
      <c r="D101" s="13" t="s">
        <v>219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45541</v>
      </c>
      <c r="B102" s="14" t="s">
        <v>182</v>
      </c>
      <c r="C102" s="9" t="s">
        <v>107</v>
      </c>
      <c r="D102" s="13" t="s">
        <v>183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184</v>
      </c>
      <c r="AG102" s="1" t="s">
        <v>61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45581</v>
      </c>
      <c r="B103" s="14" t="s">
        <v>187</v>
      </c>
      <c r="C103" s="9" t="s">
        <v>107</v>
      </c>
      <c r="D103" s="13" t="s">
        <v>188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135</v>
      </c>
      <c r="B105" s="14" t="s">
        <v>135</v>
      </c>
      <c r="C105" s="9" t="s">
        <v>270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271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272</v>
      </c>
      <c r="BD105" s="56">
        <v>133653.11733333336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271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273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268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45905</v>
      </c>
      <c r="B108" s="14" t="s">
        <v>477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115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468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45912</v>
      </c>
      <c r="B109" s="14" t="s">
        <v>547</v>
      </c>
      <c r="C109" s="9" t="s">
        <v>73</v>
      </c>
      <c r="D109" s="13" t="s">
        <v>548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16535.047999999999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45876</v>
      </c>
      <c r="B112" s="14" t="s">
        <v>336</v>
      </c>
      <c r="C112" s="9" t="s">
        <v>107</v>
      </c>
      <c r="D112" s="13" t="s">
        <v>316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120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45909</v>
      </c>
      <c r="B113" s="14" t="s">
        <v>513</v>
      </c>
      <c r="C113" s="9" t="s">
        <v>107</v>
      </c>
      <c r="D113" s="13" t="s">
        <v>497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45909</v>
      </c>
      <c r="B114" s="14" t="s">
        <v>514</v>
      </c>
      <c r="C114" s="9" t="s">
        <v>495</v>
      </c>
      <c r="D114" s="13" t="s">
        <v>498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45909</v>
      </c>
      <c r="B115" s="14" t="s">
        <v>514</v>
      </c>
      <c r="C115" s="9" t="s">
        <v>495</v>
      </c>
      <c r="D115" s="13" t="s">
        <v>499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5146.7653533333332</v>
      </c>
    </row>
    <row r="122" spans="1:56" ht="27.75" customHeight="1" x14ac:dyDescent="0.45">
      <c r="A122" s="3">
        <v>45631</v>
      </c>
      <c r="B122" s="14" t="s">
        <v>203</v>
      </c>
      <c r="C122" s="9" t="s">
        <v>109</v>
      </c>
      <c r="D122" s="13" t="s">
        <v>144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120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218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202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120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217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45896</v>
      </c>
      <c r="B124" s="14" t="s">
        <v>400</v>
      </c>
      <c r="C124" s="9" t="s">
        <v>107</v>
      </c>
      <c r="D124" s="13" t="s">
        <v>401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402</v>
      </c>
      <c r="C125" s="9" t="s">
        <v>107</v>
      </c>
      <c r="D125" s="13" t="s">
        <v>313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403</v>
      </c>
      <c r="C126" s="9" t="s">
        <v>107</v>
      </c>
      <c r="D126" s="13" t="s">
        <v>404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45876</v>
      </c>
      <c r="B127" s="14" t="s">
        <v>337</v>
      </c>
      <c r="C127" s="9" t="s">
        <v>107</v>
      </c>
      <c r="D127" s="13" t="s">
        <v>317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45911</v>
      </c>
      <c r="B128" s="14" t="s">
        <v>532</v>
      </c>
      <c r="C128" s="9" t="s">
        <v>107</v>
      </c>
      <c r="D128" s="13" t="s">
        <v>533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534</v>
      </c>
      <c r="C129" s="9" t="s">
        <v>107</v>
      </c>
      <c r="D129" s="13" t="s">
        <v>535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536</v>
      </c>
      <c r="C130" s="9" t="s">
        <v>107</v>
      </c>
      <c r="D130" s="13" t="s">
        <v>537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538</v>
      </c>
      <c r="C131" s="9" t="s">
        <v>107</v>
      </c>
      <c r="D131" s="13" t="s">
        <v>539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773.56453533333331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85.14772500000015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45913</v>
      </c>
      <c r="B141" s="14" t="s">
        <v>128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213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115</v>
      </c>
      <c r="AH141" s="1" t="s">
        <v>146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 t="s">
        <v>552</v>
      </c>
      <c r="AZ141" s="2">
        <v>0</v>
      </c>
      <c r="BA141" s="2">
        <v>0</v>
      </c>
      <c r="BB141" s="2">
        <v>0</v>
      </c>
      <c r="BC141" s="1" t="s">
        <v>105</v>
      </c>
      <c r="BD141" s="56">
        <v>1022.3013166666664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45908</v>
      </c>
      <c r="B143" s="14" t="s">
        <v>516</v>
      </c>
      <c r="C143" s="9" t="s">
        <v>320</v>
      </c>
      <c r="D143" s="13" t="s">
        <v>59</v>
      </c>
      <c r="E143" s="9">
        <v>23</v>
      </c>
      <c r="F143" s="9">
        <v>35</v>
      </c>
      <c r="G143" s="9" t="s">
        <v>482</v>
      </c>
      <c r="H143" s="9">
        <v>0</v>
      </c>
      <c r="I143" s="9">
        <v>90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517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518</v>
      </c>
      <c r="AG143" s="1" t="s">
        <v>115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484</v>
      </c>
      <c r="BD143" s="56">
        <v>302.02228000000002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485</v>
      </c>
      <c r="BD144" s="56">
        <v>0</v>
      </c>
    </row>
    <row r="145" spans="1:56" ht="27.75" customHeight="1" x14ac:dyDescent="0.45">
      <c r="A145" s="3">
        <v>45601</v>
      </c>
      <c r="B145" s="14" t="s">
        <v>193</v>
      </c>
      <c r="C145" s="9" t="s">
        <v>93</v>
      </c>
      <c r="D145" s="13" t="s">
        <v>142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299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99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113</v>
      </c>
      <c r="BD145" s="56">
        <v>10965.216264845832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299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99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46559.511849046357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0</v>
      </c>
    </row>
    <row r="148" spans="1:56" ht="27.75" customHeight="1" x14ac:dyDescent="0.45">
      <c r="A148" s="3">
        <v>45894</v>
      </c>
      <c r="B148" s="14" t="s">
        <v>374</v>
      </c>
      <c r="C148" s="9" t="s">
        <v>137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123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132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45906</v>
      </c>
      <c r="B149" s="14" t="s">
        <v>478</v>
      </c>
      <c r="C149" s="9" t="s">
        <v>179</v>
      </c>
      <c r="D149" s="13" t="s">
        <v>479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91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185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480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519</v>
      </c>
      <c r="C151" s="9" t="s">
        <v>179</v>
      </c>
      <c r="D151" s="13" t="s">
        <v>481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176.00673999999998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197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198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88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116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45911</v>
      </c>
      <c r="B156" s="14" t="s">
        <v>540</v>
      </c>
      <c r="C156" s="9" t="s">
        <v>109</v>
      </c>
      <c r="D156" s="13" t="s">
        <v>541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88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857.20662300000015</v>
      </c>
    </row>
    <row r="157" spans="1:56" ht="27.75" customHeight="1" x14ac:dyDescent="0.45">
      <c r="A157" s="3">
        <v>45901</v>
      </c>
      <c r="B157" s="14" t="s">
        <v>421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88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2763.4902219925007</v>
      </c>
    </row>
    <row r="158" spans="1:56" ht="27.75" customHeight="1" x14ac:dyDescent="0.45">
      <c r="A158" s="3">
        <v>45901</v>
      </c>
      <c r="B158" s="14" t="s">
        <v>422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88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1282.2876733333333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88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45895</v>
      </c>
      <c r="B160" s="14" t="s">
        <v>375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469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3061.5039761638886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45912</v>
      </c>
      <c r="E3" s="79" t="s">
        <v>52</v>
      </c>
      <c r="F3" s="79"/>
      <c r="G3" s="80">
        <v>10.26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117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45898</v>
      </c>
      <c r="B10" s="14" t="s">
        <v>407</v>
      </c>
      <c r="C10" s="9" t="s">
        <v>136</v>
      </c>
      <c r="D10" s="13" t="s">
        <v>124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168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135</v>
      </c>
      <c r="B11" s="14" t="s">
        <v>135</v>
      </c>
      <c r="C11" s="9" t="s">
        <v>237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168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1509.1188266666668</v>
      </c>
    </row>
    <row r="12" spans="1:56" ht="27.75" customHeight="1" x14ac:dyDescent="0.45">
      <c r="A12" s="3" t="s">
        <v>135</v>
      </c>
      <c r="B12" s="14" t="s">
        <v>135</v>
      </c>
      <c r="C12" s="9" t="s">
        <v>204</v>
      </c>
      <c r="D12" s="13" t="s">
        <v>205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92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168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1343.6356095653334</v>
      </c>
    </row>
    <row r="13" spans="1:56" ht="27.75" customHeight="1" x14ac:dyDescent="0.45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168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8948.1761600000009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168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45905</v>
      </c>
      <c r="B15" s="14" t="s">
        <v>461</v>
      </c>
      <c r="C15" s="9" t="s">
        <v>73</v>
      </c>
      <c r="D15" s="13" t="s">
        <v>462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141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172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463</v>
      </c>
      <c r="AG15" s="1" t="s">
        <v>115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173</v>
      </c>
      <c r="BD15" s="56">
        <v>0</v>
      </c>
    </row>
    <row r="16" spans="1:56" ht="27.75" customHeight="1" x14ac:dyDescent="0.45">
      <c r="A16" s="3">
        <v>45905</v>
      </c>
      <c r="B16" s="14" t="s">
        <v>461</v>
      </c>
      <c r="C16" s="9" t="s">
        <v>73</v>
      </c>
      <c r="D16" s="13" t="s">
        <v>464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141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172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463</v>
      </c>
      <c r="AG16" s="1" t="s">
        <v>115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173</v>
      </c>
      <c r="BD16" s="56">
        <v>0</v>
      </c>
    </row>
    <row r="17" spans="1:56" ht="27.75" customHeight="1" x14ac:dyDescent="0.45">
      <c r="A17" s="3">
        <v>45905</v>
      </c>
      <c r="B17" s="14" t="s">
        <v>461</v>
      </c>
      <c r="C17" s="9" t="s">
        <v>73</v>
      </c>
      <c r="D17" s="13" t="s">
        <v>386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141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463</v>
      </c>
      <c r="AG17" s="1" t="s">
        <v>115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45905</v>
      </c>
      <c r="B18" s="14" t="s">
        <v>461</v>
      </c>
      <c r="C18" s="9" t="s">
        <v>73</v>
      </c>
      <c r="D18" s="13" t="s">
        <v>465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141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463</v>
      </c>
      <c r="AG18" s="1" t="s">
        <v>116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266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466</v>
      </c>
      <c r="AG19" s="1" t="s">
        <v>117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172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117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118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117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45904</v>
      </c>
      <c r="B24" s="14" t="s">
        <v>446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447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172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45904</v>
      </c>
      <c r="B25" s="14" t="s">
        <v>448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447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172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1410.0585351111113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116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189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504</v>
      </c>
      <c r="AG27" s="1" t="s">
        <v>116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504</v>
      </c>
      <c r="AG28" s="1" t="s">
        <v>117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505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119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506</v>
      </c>
      <c r="AG30" s="1" t="s">
        <v>117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506</v>
      </c>
      <c r="AG31" s="1" t="s">
        <v>116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172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116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522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523</v>
      </c>
      <c r="AG34" s="1" t="s">
        <v>116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386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523</v>
      </c>
      <c r="AG35" s="1" t="s">
        <v>116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705.02926755555563</v>
      </c>
    </row>
    <row r="36" spans="1:56" ht="27.75" customHeight="1" x14ac:dyDescent="0.45">
      <c r="A36" s="3">
        <v>45912</v>
      </c>
      <c r="B36" s="14" t="s">
        <v>521</v>
      </c>
      <c r="C36" s="9" t="s">
        <v>73</v>
      </c>
      <c r="D36" s="13" t="s">
        <v>282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523</v>
      </c>
      <c r="AG36" s="1" t="s">
        <v>116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705.02926755555563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524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524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524</v>
      </c>
      <c r="AG39" s="1" t="s">
        <v>115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 t="s">
        <v>135</v>
      </c>
      <c r="B40" s="14" t="s">
        <v>135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172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1762.5731688888891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172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28201.170702222225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0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0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45902</v>
      </c>
      <c r="B47" s="14" t="s">
        <v>439</v>
      </c>
      <c r="C47" s="9" t="s">
        <v>267</v>
      </c>
      <c r="D47" s="13" t="s">
        <v>429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488</v>
      </c>
      <c r="AG47" s="1" t="s">
        <v>117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31394.428888888888</v>
      </c>
    </row>
    <row r="67" spans="1:56" ht="27.75" customHeight="1" x14ac:dyDescent="0.45">
      <c r="A67" s="3">
        <v>45909</v>
      </c>
      <c r="B67" s="14" t="s">
        <v>508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509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510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416.92688888888887</v>
      </c>
    </row>
    <row r="71" spans="1:56" ht="27.75" customHeight="1" x14ac:dyDescent="0.45">
      <c r="A71" s="3">
        <v>45877</v>
      </c>
      <c r="B71" s="14" t="s">
        <v>318</v>
      </c>
      <c r="C71" s="9" t="s">
        <v>79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45911</v>
      </c>
      <c r="B72" s="14" t="s">
        <v>525</v>
      </c>
      <c r="C72" s="9" t="s">
        <v>107</v>
      </c>
      <c r="D72" s="13" t="s">
        <v>526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667.08302222222221</v>
      </c>
    </row>
    <row r="73" spans="1:56" ht="27.75" customHeight="1" x14ac:dyDescent="0.45">
      <c r="A73" s="3">
        <v>45892</v>
      </c>
      <c r="B73" s="14" t="s">
        <v>365</v>
      </c>
      <c r="C73" s="9" t="s">
        <v>79</v>
      </c>
      <c r="D73" s="13" t="s">
        <v>220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45911</v>
      </c>
      <c r="B74" s="14" t="s">
        <v>527</v>
      </c>
      <c r="C74" s="9" t="s">
        <v>107</v>
      </c>
      <c r="D74" s="13" t="s">
        <v>528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45911</v>
      </c>
      <c r="B75" s="14" t="s">
        <v>529</v>
      </c>
      <c r="C75" s="9" t="s">
        <v>107</v>
      </c>
      <c r="D75" s="13" t="s">
        <v>530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333.54151111111111</v>
      </c>
    </row>
    <row r="76" spans="1:56" ht="27.75" customHeight="1" x14ac:dyDescent="0.45">
      <c r="A76" s="3">
        <v>45909</v>
      </c>
      <c r="B76" s="14" t="s">
        <v>511</v>
      </c>
      <c r="C76" s="9" t="s">
        <v>107</v>
      </c>
      <c r="D76" s="13" t="s">
        <v>492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45909</v>
      </c>
      <c r="B77" s="14" t="s">
        <v>512</v>
      </c>
      <c r="C77" s="9" t="s">
        <v>107</v>
      </c>
      <c r="D77" s="13" t="s">
        <v>493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45892</v>
      </c>
      <c r="B78" s="14" t="s">
        <v>360</v>
      </c>
      <c r="C78" s="9" t="s">
        <v>139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45892</v>
      </c>
      <c r="B79" s="14" t="s">
        <v>362</v>
      </c>
      <c r="C79" s="9" t="s">
        <v>139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45887</v>
      </c>
      <c r="B80" s="14" t="s">
        <v>345</v>
      </c>
      <c r="C80" s="9" t="s">
        <v>139</v>
      </c>
      <c r="D80" s="13" t="s">
        <v>224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45896</v>
      </c>
      <c r="B81" s="14" t="s">
        <v>395</v>
      </c>
      <c r="C81" s="9" t="s">
        <v>79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115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45796</v>
      </c>
      <c r="B82" s="14" t="s">
        <v>258</v>
      </c>
      <c r="C82" s="9" t="s">
        <v>139</v>
      </c>
      <c r="D82" s="13" t="s">
        <v>145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45876</v>
      </c>
      <c r="B83" s="14" t="s">
        <v>328</v>
      </c>
      <c r="C83" s="9" t="s">
        <v>107</v>
      </c>
      <c r="D83" s="13" t="s">
        <v>314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45798</v>
      </c>
      <c r="B86" s="14" t="s">
        <v>263</v>
      </c>
      <c r="C86" s="9" t="s">
        <v>107</v>
      </c>
      <c r="D86" s="13" t="s">
        <v>261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45674</v>
      </c>
      <c r="B87" s="14" t="s">
        <v>226</v>
      </c>
      <c r="C87" s="9" t="s">
        <v>139</v>
      </c>
      <c r="D87" s="13" t="s">
        <v>225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235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45611</v>
      </c>
      <c r="B88" s="14" t="s">
        <v>195</v>
      </c>
      <c r="C88" s="9" t="s">
        <v>139</v>
      </c>
      <c r="D88" s="13" t="s">
        <v>194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45523</v>
      </c>
      <c r="B89" s="14" t="s">
        <v>178</v>
      </c>
      <c r="C89" s="9" t="s">
        <v>139</v>
      </c>
      <c r="D89" s="13" t="s">
        <v>176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45799</v>
      </c>
      <c r="B91" s="14" t="s">
        <v>264</v>
      </c>
      <c r="C91" s="9" t="s">
        <v>259</v>
      </c>
      <c r="D91" s="13" t="s">
        <v>260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132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358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45741</v>
      </c>
      <c r="B93" s="14" t="s">
        <v>242</v>
      </c>
      <c r="C93" s="9" t="s">
        <v>107</v>
      </c>
      <c r="D93" s="13" t="s">
        <v>241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45720</v>
      </c>
      <c r="B94" s="14" t="s">
        <v>128</v>
      </c>
      <c r="C94" s="9" t="s">
        <v>107</v>
      </c>
      <c r="D94" s="13" t="s">
        <v>209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219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45541</v>
      </c>
      <c r="B96" s="14" t="s">
        <v>182</v>
      </c>
      <c r="C96" s="9" t="s">
        <v>107</v>
      </c>
      <c r="D96" s="13" t="s">
        <v>183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184</v>
      </c>
      <c r="AG96" s="1" t="s">
        <v>61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222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45581</v>
      </c>
      <c r="B97" s="14" t="s">
        <v>187</v>
      </c>
      <c r="C97" s="9" t="s">
        <v>107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135</v>
      </c>
      <c r="B99" s="14" t="s">
        <v>135</v>
      </c>
      <c r="C99" s="9" t="s">
        <v>270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271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117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272</v>
      </c>
      <c r="BD99" s="56">
        <v>133848.48622222224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271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273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531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16518.612444444443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111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120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5146.7653533333332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45631</v>
      </c>
      <c r="B115" s="14" t="s">
        <v>203</v>
      </c>
      <c r="C115" s="9" t="s">
        <v>109</v>
      </c>
      <c r="D115" s="13" t="s">
        <v>144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120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218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45631</v>
      </c>
      <c r="B116" s="14" t="s">
        <v>202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217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400</v>
      </c>
      <c r="C117" s="9" t="s">
        <v>107</v>
      </c>
      <c r="D117" s="13" t="s">
        <v>401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45896</v>
      </c>
      <c r="B118" s="14" t="s">
        <v>402</v>
      </c>
      <c r="C118" s="9" t="s">
        <v>107</v>
      </c>
      <c r="D118" s="13" t="s">
        <v>313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45896</v>
      </c>
      <c r="B119" s="14" t="s">
        <v>403</v>
      </c>
      <c r="C119" s="9" t="s">
        <v>107</v>
      </c>
      <c r="D119" s="13" t="s">
        <v>404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45876</v>
      </c>
      <c r="B120" s="14" t="s">
        <v>337</v>
      </c>
      <c r="C120" s="9" t="s">
        <v>107</v>
      </c>
      <c r="D120" s="13" t="s">
        <v>317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45911</v>
      </c>
      <c r="B121" s="14" t="s">
        <v>532</v>
      </c>
      <c r="C121" s="9" t="s">
        <v>107</v>
      </c>
      <c r="D121" s="13" t="s">
        <v>533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45911</v>
      </c>
      <c r="B122" s="14" t="s">
        <v>534</v>
      </c>
      <c r="C122" s="9" t="s">
        <v>107</v>
      </c>
      <c r="D122" s="13" t="s">
        <v>535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45911</v>
      </c>
      <c r="B123" s="14" t="s">
        <v>536</v>
      </c>
      <c r="C123" s="9" t="s">
        <v>107</v>
      </c>
      <c r="D123" s="13" t="s">
        <v>537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45911</v>
      </c>
      <c r="B124" s="14" t="s">
        <v>538</v>
      </c>
      <c r="C124" s="9" t="s">
        <v>107</v>
      </c>
      <c r="D124" s="13" t="s">
        <v>539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279.49772500000012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45909</v>
      </c>
      <c r="B134" s="14" t="s">
        <v>128</v>
      </c>
      <c r="C134" s="9" t="s">
        <v>111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213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115</v>
      </c>
      <c r="AH134" s="1" t="s">
        <v>146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143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1022.3013166666664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213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214</v>
      </c>
      <c r="BD135" s="56">
        <v>0</v>
      </c>
    </row>
    <row r="136" spans="1:56" ht="27.75" customHeight="1" x14ac:dyDescent="0.45">
      <c r="A136" s="3">
        <v>45908</v>
      </c>
      <c r="B136" s="14" t="s">
        <v>516</v>
      </c>
      <c r="C136" s="9" t="s">
        <v>320</v>
      </c>
      <c r="D136" s="13" t="s">
        <v>59</v>
      </c>
      <c r="E136" s="9">
        <v>23</v>
      </c>
      <c r="F136" s="9">
        <v>35</v>
      </c>
      <c r="G136" s="9" t="s">
        <v>482</v>
      </c>
      <c r="H136" s="9">
        <v>0</v>
      </c>
      <c r="I136" s="9">
        <v>90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517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518</v>
      </c>
      <c r="AG136" s="1" t="s">
        <v>115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484</v>
      </c>
      <c r="BD136" s="56">
        <v>642.91561333333345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517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485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10965.216264845832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45906</v>
      </c>
      <c r="B142" s="14" t="s">
        <v>478</v>
      </c>
      <c r="C142" s="9" t="s">
        <v>179</v>
      </c>
      <c r="D142" s="13" t="s">
        <v>479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185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45906</v>
      </c>
      <c r="B143" s="14" t="s">
        <v>478</v>
      </c>
      <c r="C143" s="9" t="s">
        <v>179</v>
      </c>
      <c r="D143" s="13" t="s">
        <v>480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185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282.58940666666666</v>
      </c>
    </row>
    <row r="144" spans="1:56" ht="27.75" customHeight="1" x14ac:dyDescent="0.45">
      <c r="A144" s="3">
        <v>45906</v>
      </c>
      <c r="B144" s="14" t="s">
        <v>519</v>
      </c>
      <c r="C144" s="9" t="s">
        <v>179</v>
      </c>
      <c r="D144" s="13" t="s">
        <v>481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185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383.51996222222226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45904</v>
      </c>
      <c r="B146" s="14" t="s">
        <v>455</v>
      </c>
      <c r="C146" s="9" t="s">
        <v>456</v>
      </c>
      <c r="D146" s="13" t="s">
        <v>457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458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459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460</v>
      </c>
      <c r="AG146" s="1" t="s">
        <v>115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531</v>
      </c>
      <c r="AZ146" s="2">
        <v>0</v>
      </c>
      <c r="BA146" s="2">
        <v>0</v>
      </c>
      <c r="BB146" s="2">
        <v>0</v>
      </c>
      <c r="BC146" s="1" t="s">
        <v>450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459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450</v>
      </c>
      <c r="BD147" s="56">
        <v>0</v>
      </c>
    </row>
    <row r="148" spans="1:56" ht="27.75" customHeight="1" x14ac:dyDescent="0.45">
      <c r="A148" s="3" t="s">
        <v>135</v>
      </c>
      <c r="B148" s="14" t="s">
        <v>135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197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197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198</v>
      </c>
      <c r="BD149" s="56">
        <v>0</v>
      </c>
    </row>
    <row r="150" spans="1:56" ht="27.75" customHeight="1" x14ac:dyDescent="0.45">
      <c r="A150" s="3">
        <v>45898</v>
      </c>
      <c r="B150" s="14" t="s">
        <v>414</v>
      </c>
      <c r="C150" s="9" t="s">
        <v>109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88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116</v>
      </c>
      <c r="AH150" s="1" t="s">
        <v>146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45911</v>
      </c>
      <c r="B151" s="14" t="s">
        <v>540</v>
      </c>
      <c r="C151" s="9" t="s">
        <v>109</v>
      </c>
      <c r="D151" s="13" t="s">
        <v>541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88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115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1218.173289666667</v>
      </c>
    </row>
    <row r="152" spans="1:56" ht="27.75" customHeight="1" x14ac:dyDescent="0.45">
      <c r="A152" s="3">
        <v>45901</v>
      </c>
      <c r="B152" s="14" t="s">
        <v>421</v>
      </c>
      <c r="C152" s="9" t="s">
        <v>109</v>
      </c>
      <c r="D152" s="13" t="s">
        <v>144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88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115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2763.4902219925007</v>
      </c>
    </row>
    <row r="153" spans="1:56" ht="27.75" customHeight="1" x14ac:dyDescent="0.45">
      <c r="A153" s="3">
        <v>45901</v>
      </c>
      <c r="B153" s="14" t="s">
        <v>422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115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1282.2876733333333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88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45895</v>
      </c>
      <c r="B155" s="14" t="s">
        <v>375</v>
      </c>
      <c r="C155" s="9" t="s">
        <v>147</v>
      </c>
      <c r="D155" s="13" t="s">
        <v>148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469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45909</v>
      </c>
      <c r="B156" s="14" t="s">
        <v>520</v>
      </c>
      <c r="C156" s="9" t="s">
        <v>147</v>
      </c>
      <c r="D156" s="13" t="s">
        <v>148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127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486</v>
      </c>
      <c r="AZ156" s="2">
        <v>0</v>
      </c>
      <c r="BA156" s="2">
        <v>0</v>
      </c>
      <c r="BB156" s="2">
        <v>0</v>
      </c>
      <c r="BC156" s="1" t="s">
        <v>104</v>
      </c>
      <c r="BD156" s="56">
        <v>3571.7495317194443</v>
      </c>
    </row>
    <row r="157" spans="1:56" ht="27.75" customHeight="1" x14ac:dyDescent="0.45">
      <c r="A157" s="3" t="s">
        <v>135</v>
      </c>
      <c r="B157" s="14" t="s">
        <v>135</v>
      </c>
      <c r="C157" s="9" t="s">
        <v>109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127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146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143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761.48529722222236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127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149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45911</v>
      </c>
      <c r="E3" s="79" t="s">
        <v>52</v>
      </c>
      <c r="F3" s="79"/>
      <c r="G3" s="80">
        <v>11.23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45898</v>
      </c>
      <c r="B12" s="14" t="s">
        <v>407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168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135</v>
      </c>
      <c r="B13" s="14" t="s">
        <v>135</v>
      </c>
      <c r="C13" s="9" t="s">
        <v>237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168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1509.1188266666668</v>
      </c>
    </row>
    <row r="14" spans="1:56" ht="27.75" customHeight="1" x14ac:dyDescent="0.45">
      <c r="A14" s="3" t="s">
        <v>135</v>
      </c>
      <c r="B14" s="14" t="s">
        <v>135</v>
      </c>
      <c r="C14" s="9" t="s">
        <v>204</v>
      </c>
      <c r="D14" s="13" t="s">
        <v>205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168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168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8948.1761600000009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168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45904</v>
      </c>
      <c r="B17" s="14" t="s">
        <v>446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447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115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45904</v>
      </c>
      <c r="B18" s="14" t="s">
        <v>448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447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172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117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386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266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119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463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172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504</v>
      </c>
      <c r="AG30" s="1" t="s">
        <v>116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487.71824533333336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172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504</v>
      </c>
      <c r="AG31" s="1" t="s">
        <v>116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705.02926755555563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504</v>
      </c>
      <c r="AG32" s="1" t="s">
        <v>116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352.51463377777782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506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352.51463377777782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506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506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172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7050.2926755555563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172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7.75" customHeight="1" x14ac:dyDescent="0.45">
      <c r="A40" s="3">
        <v>45905</v>
      </c>
      <c r="B40" s="14" t="s">
        <v>470</v>
      </c>
      <c r="C40" s="9" t="s">
        <v>139</v>
      </c>
      <c r="D40" s="13" t="s">
        <v>250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196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191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112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45796</v>
      </c>
      <c r="B42" s="14" t="s">
        <v>255</v>
      </c>
      <c r="C42" s="9" t="s">
        <v>139</v>
      </c>
      <c r="D42" s="13" t="s">
        <v>250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196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191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192</v>
      </c>
      <c r="BD43" s="56">
        <v>0</v>
      </c>
    </row>
    <row r="44" spans="1:56" ht="27.75" customHeight="1" x14ac:dyDescent="0.45">
      <c r="A44" s="3">
        <v>45902</v>
      </c>
      <c r="B44" s="14" t="s">
        <v>439</v>
      </c>
      <c r="C44" s="9" t="s">
        <v>267</v>
      </c>
      <c r="D44" s="13" t="s">
        <v>429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45902</v>
      </c>
      <c r="B45" s="14" t="s">
        <v>440</v>
      </c>
      <c r="C45" s="9" t="s">
        <v>267</v>
      </c>
      <c r="D45" s="13" t="s">
        <v>433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45902</v>
      </c>
      <c r="B46" s="14" t="s">
        <v>438</v>
      </c>
      <c r="C46" s="9" t="s">
        <v>267</v>
      </c>
      <c r="D46" s="13" t="s">
        <v>428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45902</v>
      </c>
      <c r="B47" s="14" t="s">
        <v>440</v>
      </c>
      <c r="C47" s="9" t="s">
        <v>267</v>
      </c>
      <c r="D47" s="13" t="s">
        <v>434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3801.048888888889</v>
      </c>
    </row>
    <row r="67" spans="1:56" ht="27.75" customHeight="1" x14ac:dyDescent="0.45">
      <c r="A67" s="3">
        <v>45892</v>
      </c>
      <c r="B67" s="14" t="s">
        <v>360</v>
      </c>
      <c r="C67" s="9" t="s">
        <v>139</v>
      </c>
      <c r="D67" s="13" t="s">
        <v>329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45909</v>
      </c>
      <c r="B70" s="14" t="s">
        <v>508</v>
      </c>
      <c r="C70" s="9" t="s">
        <v>79</v>
      </c>
      <c r="D70" s="13" t="s">
        <v>489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509</v>
      </c>
      <c r="C71" s="9" t="s">
        <v>79</v>
      </c>
      <c r="D71" s="13" t="s">
        <v>490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510</v>
      </c>
      <c r="C72" s="9" t="s">
        <v>79</v>
      </c>
      <c r="D72" s="13" t="s">
        <v>491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45909</v>
      </c>
      <c r="B73" s="14" t="s">
        <v>511</v>
      </c>
      <c r="C73" s="9" t="s">
        <v>107</v>
      </c>
      <c r="D73" s="13" t="s">
        <v>492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512</v>
      </c>
      <c r="C74" s="9" t="s">
        <v>107</v>
      </c>
      <c r="D74" s="13" t="s">
        <v>493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45896</v>
      </c>
      <c r="B75" s="14" t="s">
        <v>395</v>
      </c>
      <c r="C75" s="9" t="s">
        <v>79</v>
      </c>
      <c r="D75" s="13" t="s">
        <v>310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365</v>
      </c>
      <c r="C76" s="9" t="s">
        <v>79</v>
      </c>
      <c r="D76" s="13" t="s">
        <v>220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258</v>
      </c>
      <c r="C77" s="9" t="s">
        <v>139</v>
      </c>
      <c r="D77" s="13" t="s">
        <v>145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254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45876</v>
      </c>
      <c r="B78" s="14" t="s">
        <v>328</v>
      </c>
      <c r="C78" s="9" t="s">
        <v>107</v>
      </c>
      <c r="D78" s="13" t="s">
        <v>314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45877</v>
      </c>
      <c r="B79" s="14" t="s">
        <v>318</v>
      </c>
      <c r="C79" s="9" t="s">
        <v>79</v>
      </c>
      <c r="D79" s="13" t="s">
        <v>319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45825</v>
      </c>
      <c r="B80" s="14" t="s">
        <v>269</v>
      </c>
      <c r="C80" s="9" t="s">
        <v>139</v>
      </c>
      <c r="D80" s="13" t="s">
        <v>239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45796</v>
      </c>
      <c r="B81" s="14" t="s">
        <v>257</v>
      </c>
      <c r="C81" s="9" t="s">
        <v>139</v>
      </c>
      <c r="D81" s="13" t="s">
        <v>253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45782</v>
      </c>
      <c r="B82" s="14" t="s">
        <v>249</v>
      </c>
      <c r="C82" s="9" t="s">
        <v>79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45798</v>
      </c>
      <c r="B83" s="14" t="s">
        <v>263</v>
      </c>
      <c r="C83" s="9" t="s">
        <v>107</v>
      </c>
      <c r="D83" s="13" t="s">
        <v>261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416.92688888888887</v>
      </c>
    </row>
    <row r="84" spans="1:56" ht="27.75" customHeight="1" x14ac:dyDescent="0.45">
      <c r="A84" s="3">
        <v>45674</v>
      </c>
      <c r="B84" s="14" t="s">
        <v>226</v>
      </c>
      <c r="C84" s="9" t="s">
        <v>139</v>
      </c>
      <c r="D84" s="13" t="s">
        <v>225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235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45611</v>
      </c>
      <c r="B85" s="14" t="s">
        <v>195</v>
      </c>
      <c r="C85" s="9" t="s">
        <v>139</v>
      </c>
      <c r="D85" s="13" t="s">
        <v>194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45523</v>
      </c>
      <c r="B87" s="14" t="s">
        <v>178</v>
      </c>
      <c r="C87" s="9" t="s">
        <v>139</v>
      </c>
      <c r="D87" s="13" t="s">
        <v>177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260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45799</v>
      </c>
      <c r="B89" s="14" t="s">
        <v>264</v>
      </c>
      <c r="C89" s="9" t="s">
        <v>259</v>
      </c>
      <c r="D89" s="13" t="s">
        <v>358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132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45741</v>
      </c>
      <c r="B90" s="14" t="s">
        <v>242</v>
      </c>
      <c r="C90" s="9" t="s">
        <v>107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244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45720</v>
      </c>
      <c r="B92" s="14" t="s">
        <v>128</v>
      </c>
      <c r="C92" s="9" t="s">
        <v>107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45541</v>
      </c>
      <c r="B93" s="14" t="s">
        <v>182</v>
      </c>
      <c r="C93" s="9" t="s">
        <v>107</v>
      </c>
      <c r="D93" s="13" t="s">
        <v>183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184</v>
      </c>
      <c r="AG93" s="1" t="s">
        <v>61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222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45581</v>
      </c>
      <c r="B94" s="14" t="s">
        <v>187</v>
      </c>
      <c r="C94" s="9" t="s">
        <v>107</v>
      </c>
      <c r="D94" s="13" t="s">
        <v>188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270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271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117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272</v>
      </c>
      <c r="BD96" s="56">
        <v>134.63122222222339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271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273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45905</v>
      </c>
      <c r="B99" s="14" t="s">
        <v>473</v>
      </c>
      <c r="C99" s="9" t="s">
        <v>474</v>
      </c>
      <c r="D99" s="13" t="s">
        <v>475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92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476</v>
      </c>
      <c r="AG99" s="1" t="s">
        <v>115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45905</v>
      </c>
      <c r="B100" s="14" t="s">
        <v>477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468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17124.434666666668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45908</v>
      </c>
      <c r="B103" s="14" t="s">
        <v>494</v>
      </c>
      <c r="C103" s="9" t="s">
        <v>495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336</v>
      </c>
      <c r="C105" s="9" t="s">
        <v>107</v>
      </c>
      <c r="D105" s="13" t="s">
        <v>316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120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 t="s">
        <v>135</v>
      </c>
      <c r="B106" s="14" t="s">
        <v>135</v>
      </c>
      <c r="C106" s="9" t="s">
        <v>111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120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120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45631</v>
      </c>
      <c r="B113" s="14" t="s">
        <v>203</v>
      </c>
      <c r="C113" s="9" t="s">
        <v>109</v>
      </c>
      <c r="D113" s="13" t="s">
        <v>144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120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218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45631</v>
      </c>
      <c r="B114" s="14" t="s">
        <v>202</v>
      </c>
      <c r="C114" s="9" t="s">
        <v>109</v>
      </c>
      <c r="D114" s="13" t="s">
        <v>144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120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217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400</v>
      </c>
      <c r="C115" s="9" t="s">
        <v>107</v>
      </c>
      <c r="D115" s="13" t="s">
        <v>401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45896</v>
      </c>
      <c r="B116" s="14" t="s">
        <v>402</v>
      </c>
      <c r="C116" s="9" t="s">
        <v>107</v>
      </c>
      <c r="D116" s="13" t="s">
        <v>313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403</v>
      </c>
      <c r="C117" s="9" t="s">
        <v>107</v>
      </c>
      <c r="D117" s="13" t="s">
        <v>404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45876</v>
      </c>
      <c r="B118" s="14" t="s">
        <v>335</v>
      </c>
      <c r="C118" s="9" t="s">
        <v>107</v>
      </c>
      <c r="D118" s="13" t="s">
        <v>315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337</v>
      </c>
      <c r="C119" s="9" t="s">
        <v>107</v>
      </c>
      <c r="D119" s="13" t="s">
        <v>317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120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109</v>
      </c>
      <c r="D120" s="13" t="s">
        <v>144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45854</v>
      </c>
      <c r="B121" s="14" t="s">
        <v>295</v>
      </c>
      <c r="C121" s="9" t="s">
        <v>79</v>
      </c>
      <c r="D121" s="13" t="s">
        <v>296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45854</v>
      </c>
      <c r="B122" s="14" t="s">
        <v>297</v>
      </c>
      <c r="C122" s="9" t="s">
        <v>79</v>
      </c>
      <c r="D122" s="13" t="s">
        <v>298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45826</v>
      </c>
      <c r="B123" s="14" t="s">
        <v>274</v>
      </c>
      <c r="C123" s="9" t="s">
        <v>107</v>
      </c>
      <c r="D123" s="13" t="s">
        <v>262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120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45066</v>
      </c>
      <c r="B124" s="14" t="s">
        <v>126</v>
      </c>
      <c r="C124" s="9" t="s">
        <v>79</v>
      </c>
      <c r="D124" s="13" t="s">
        <v>125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120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216</v>
      </c>
      <c r="D126" s="13" t="s">
        <v>216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221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123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466.37272500000012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45909</v>
      </c>
      <c r="B129" s="14" t="s">
        <v>128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213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115</v>
      </c>
      <c r="AH129" s="1" t="s">
        <v>146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1022.3013166666664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45908</v>
      </c>
      <c r="B131" s="14" t="s">
        <v>516</v>
      </c>
      <c r="C131" s="9" t="s">
        <v>320</v>
      </c>
      <c r="D131" s="13" t="s">
        <v>59</v>
      </c>
      <c r="E131" s="9">
        <v>23</v>
      </c>
      <c r="F131" s="9">
        <v>35</v>
      </c>
      <c r="G131" s="9" t="s">
        <v>482</v>
      </c>
      <c r="H131" s="9">
        <v>0</v>
      </c>
      <c r="I131" s="9">
        <v>90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517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518</v>
      </c>
      <c r="AG131" s="1" t="s">
        <v>115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484</v>
      </c>
      <c r="BD131" s="56">
        <v>642.91561333333345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517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485</v>
      </c>
      <c r="BD132" s="56">
        <v>0</v>
      </c>
    </row>
    <row r="133" spans="1:56" ht="27.75" customHeight="1" x14ac:dyDescent="0.45">
      <c r="A133" s="3">
        <v>45601</v>
      </c>
      <c r="B133" s="14" t="s">
        <v>193</v>
      </c>
      <c r="C133" s="9" t="s">
        <v>93</v>
      </c>
      <c r="D133" s="13" t="s">
        <v>142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299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99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10965.216264845832</v>
      </c>
    </row>
    <row r="134" spans="1:56" ht="27.75" customHeight="1" x14ac:dyDescent="0.45">
      <c r="A134" s="3">
        <v>45601</v>
      </c>
      <c r="B134" s="14" t="s">
        <v>193</v>
      </c>
      <c r="C134" s="9" t="s">
        <v>93</v>
      </c>
      <c r="D134" s="13" t="s">
        <v>142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299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99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99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45">
      <c r="A136" s="3">
        <v>45894</v>
      </c>
      <c r="B136" s="14" t="s">
        <v>374</v>
      </c>
      <c r="C136" s="9" t="s">
        <v>137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45906</v>
      </c>
      <c r="B137" s="14" t="s">
        <v>478</v>
      </c>
      <c r="C137" s="9" t="s">
        <v>179</v>
      </c>
      <c r="D137" s="13" t="s">
        <v>479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185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45906</v>
      </c>
      <c r="B138" s="14" t="s">
        <v>478</v>
      </c>
      <c r="C138" s="9" t="s">
        <v>179</v>
      </c>
      <c r="D138" s="13" t="s">
        <v>480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185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282.58940666666666</v>
      </c>
    </row>
    <row r="139" spans="1:56" ht="27.75" customHeight="1" x14ac:dyDescent="0.45">
      <c r="A139" s="3">
        <v>45906</v>
      </c>
      <c r="B139" s="14" t="s">
        <v>519</v>
      </c>
      <c r="C139" s="9" t="s">
        <v>179</v>
      </c>
      <c r="D139" s="13" t="s">
        <v>481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91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185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383.51996222222226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45904</v>
      </c>
      <c r="B141" s="14" t="s">
        <v>455</v>
      </c>
      <c r="C141" s="9" t="s">
        <v>456</v>
      </c>
      <c r="D141" s="13" t="s">
        <v>457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458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459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460</v>
      </c>
      <c r="AG141" s="1" t="s">
        <v>115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450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459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118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450</v>
      </c>
      <c r="BD142" s="56">
        <v>0</v>
      </c>
    </row>
    <row r="143" spans="1:56" ht="27.75" customHeight="1" x14ac:dyDescent="0.45">
      <c r="A143" s="3">
        <v>45909</v>
      </c>
      <c r="B143" s="14" t="s">
        <v>494</v>
      </c>
      <c r="C143" s="9" t="s">
        <v>495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92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197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312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119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45898</v>
      </c>
      <c r="B146" s="14" t="s">
        <v>414</v>
      </c>
      <c r="C146" s="9" t="s">
        <v>109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88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115</v>
      </c>
      <c r="AH146" s="1" t="s">
        <v>146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119.52854246666662</v>
      </c>
    </row>
    <row r="147" spans="1:56" ht="27.75" customHeight="1" x14ac:dyDescent="0.45">
      <c r="A147" s="3">
        <v>45901</v>
      </c>
      <c r="B147" s="14" t="s">
        <v>421</v>
      </c>
      <c r="C147" s="9" t="s">
        <v>109</v>
      </c>
      <c r="D147" s="13" t="s">
        <v>144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88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2763.4902219925007</v>
      </c>
    </row>
    <row r="148" spans="1:56" ht="27.75" customHeight="1" x14ac:dyDescent="0.45">
      <c r="A148" s="3">
        <v>45901</v>
      </c>
      <c r="B148" s="14" t="s">
        <v>422</v>
      </c>
      <c r="C148" s="9" t="s">
        <v>109</v>
      </c>
      <c r="D148" s="13" t="s">
        <v>144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88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1282.2876733333333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45895</v>
      </c>
      <c r="B150" s="14" t="s">
        <v>375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469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45909</v>
      </c>
      <c r="B151" s="14" t="s">
        <v>520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127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486</v>
      </c>
      <c r="AZ151" s="2">
        <v>0</v>
      </c>
      <c r="BA151" s="2">
        <v>0</v>
      </c>
      <c r="BB151" s="2">
        <v>0</v>
      </c>
      <c r="BC151" s="1" t="s">
        <v>104</v>
      </c>
      <c r="BD151" s="56">
        <v>3967.6087500000003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761.48529722222236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45910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417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487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1692.1268266666668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172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>
        <v>45910</v>
      </c>
      <c r="B31" s="14" t="s">
        <v>128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172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3525.1463377777782</v>
      </c>
    </row>
    <row r="32" spans="1:56" ht="27.75" customHeight="1" x14ac:dyDescent="0.45">
      <c r="A32" s="3" t="s">
        <v>135</v>
      </c>
      <c r="B32" s="14" t="s">
        <v>135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172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7050.2926755555563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172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116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250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112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0</v>
      </c>
    </row>
    <row r="35" spans="1:56" ht="27.75" customHeight="1" x14ac:dyDescent="0.45">
      <c r="A35" s="3">
        <v>45905</v>
      </c>
      <c r="B35" s="14" t="s">
        <v>470</v>
      </c>
      <c r="C35" s="9" t="s">
        <v>139</v>
      </c>
      <c r="D35" s="13" t="s">
        <v>449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112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45796</v>
      </c>
      <c r="B36" s="14" t="s">
        <v>255</v>
      </c>
      <c r="C36" s="9" t="s">
        <v>139</v>
      </c>
      <c r="D36" s="13" t="s">
        <v>250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196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191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112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192</v>
      </c>
      <c r="BD37" s="56">
        <v>0</v>
      </c>
    </row>
    <row r="38" spans="1:56" ht="27.75" customHeight="1" x14ac:dyDescent="0.45">
      <c r="A38" s="3">
        <v>45782</v>
      </c>
      <c r="B38" s="14" t="s">
        <v>249</v>
      </c>
      <c r="C38" s="9" t="s">
        <v>79</v>
      </c>
      <c r="D38" s="13" t="s">
        <v>243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439</v>
      </c>
      <c r="C39" s="9" t="s">
        <v>267</v>
      </c>
      <c r="D39" s="13" t="s">
        <v>429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117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117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128</v>
      </c>
      <c r="C65" s="9" t="s">
        <v>79</v>
      </c>
      <c r="D65" s="13" t="s">
        <v>489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45909</v>
      </c>
      <c r="B66" s="14" t="s">
        <v>128</v>
      </c>
      <c r="C66" s="9" t="s">
        <v>79</v>
      </c>
      <c r="D66" s="13" t="s">
        <v>490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128</v>
      </c>
      <c r="C67" s="9" t="s">
        <v>79</v>
      </c>
      <c r="D67" s="13" t="s">
        <v>491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128</v>
      </c>
      <c r="C68" s="9" t="s">
        <v>107</v>
      </c>
      <c r="D68" s="13" t="s">
        <v>492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128</v>
      </c>
      <c r="C69" s="9" t="s">
        <v>107</v>
      </c>
      <c r="D69" s="13" t="s">
        <v>493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365</v>
      </c>
      <c r="C71" s="9" t="s">
        <v>79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258</v>
      </c>
      <c r="C72" s="9" t="s">
        <v>139</v>
      </c>
      <c r="D72" s="13" t="s">
        <v>145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254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45876</v>
      </c>
      <c r="B73" s="14" t="s">
        <v>328</v>
      </c>
      <c r="C73" s="9" t="s">
        <v>107</v>
      </c>
      <c r="D73" s="13" t="s">
        <v>314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45877</v>
      </c>
      <c r="B74" s="14" t="s">
        <v>318</v>
      </c>
      <c r="C74" s="9" t="s">
        <v>79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 t="s">
        <v>135</v>
      </c>
      <c r="B75" s="14" t="s">
        <v>135</v>
      </c>
      <c r="C75" s="9" t="s">
        <v>270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8091.6222222222232</v>
      </c>
    </row>
    <row r="76" spans="1:56" ht="27.75" customHeight="1" x14ac:dyDescent="0.45">
      <c r="A76" s="3">
        <v>45825</v>
      </c>
      <c r="B76" s="14" t="s">
        <v>269</v>
      </c>
      <c r="C76" s="9" t="s">
        <v>139</v>
      </c>
      <c r="D76" s="13" t="s">
        <v>239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257</v>
      </c>
      <c r="C77" s="9" t="s">
        <v>139</v>
      </c>
      <c r="D77" s="13" t="s">
        <v>253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45798</v>
      </c>
      <c r="B79" s="14" t="s">
        <v>263</v>
      </c>
      <c r="C79" s="9" t="s">
        <v>107</v>
      </c>
      <c r="D79" s="13" t="s">
        <v>261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416.92688888888887</v>
      </c>
    </row>
    <row r="80" spans="1:56" ht="27.75" customHeight="1" x14ac:dyDescent="0.45">
      <c r="A80" s="3">
        <v>45674</v>
      </c>
      <c r="B80" s="14" t="s">
        <v>226</v>
      </c>
      <c r="C80" s="9" t="s">
        <v>139</v>
      </c>
      <c r="D80" s="13" t="s">
        <v>225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235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45611</v>
      </c>
      <c r="B81" s="14" t="s">
        <v>195</v>
      </c>
      <c r="C81" s="9" t="s">
        <v>139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45523</v>
      </c>
      <c r="B83" s="14" t="s">
        <v>178</v>
      </c>
      <c r="C83" s="9" t="s">
        <v>139</v>
      </c>
      <c r="D83" s="13" t="s">
        <v>177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260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45799</v>
      </c>
      <c r="B85" s="14" t="s">
        <v>264</v>
      </c>
      <c r="C85" s="9" t="s">
        <v>259</v>
      </c>
      <c r="D85" s="13" t="s">
        <v>358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132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45741</v>
      </c>
      <c r="B86" s="14" t="s">
        <v>242</v>
      </c>
      <c r="C86" s="9" t="s">
        <v>107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244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209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45720</v>
      </c>
      <c r="B88" s="14" t="s">
        <v>128</v>
      </c>
      <c r="C88" s="9" t="s">
        <v>107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45541</v>
      </c>
      <c r="B89" s="14" t="s">
        <v>182</v>
      </c>
      <c r="C89" s="9" t="s">
        <v>107</v>
      </c>
      <c r="D89" s="13" t="s">
        <v>183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184</v>
      </c>
      <c r="AG89" s="1" t="s">
        <v>61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222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45581</v>
      </c>
      <c r="B90" s="14" t="s">
        <v>187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115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 t="s">
        <v>135</v>
      </c>
      <c r="B92" s="14" t="s">
        <v>135</v>
      </c>
      <c r="C92" s="9" t="s">
        <v>270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271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117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272</v>
      </c>
      <c r="BD92" s="56">
        <v>134.63122222222339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271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273</v>
      </c>
      <c r="BD93" s="56">
        <v>0</v>
      </c>
    </row>
    <row r="94" spans="1:56" ht="27.75" customHeight="1" x14ac:dyDescent="0.45">
      <c r="A94" s="3">
        <v>45887</v>
      </c>
      <c r="B94" s="14" t="s">
        <v>348</v>
      </c>
      <c r="C94" s="9" t="s">
        <v>139</v>
      </c>
      <c r="D94" s="13" t="s">
        <v>268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334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473</v>
      </c>
      <c r="C95" s="9" t="s">
        <v>474</v>
      </c>
      <c r="D95" s="13" t="s">
        <v>475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476</v>
      </c>
      <c r="AG95" s="1" t="s">
        <v>115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45905</v>
      </c>
      <c r="B96" s="14" t="s">
        <v>477</v>
      </c>
      <c r="C96" s="9" t="s">
        <v>139</v>
      </c>
      <c r="D96" s="13" t="s">
        <v>332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468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 t="s">
        <v>135</v>
      </c>
      <c r="B97" s="14" t="s">
        <v>135</v>
      </c>
      <c r="C97" s="9" t="s">
        <v>139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17697.768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45908</v>
      </c>
      <c r="B99" s="14" t="s">
        <v>494</v>
      </c>
      <c r="C99" s="9" t="s">
        <v>495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130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45904</v>
      </c>
      <c r="B101" s="14" t="s">
        <v>443</v>
      </c>
      <c r="C101" s="9" t="s">
        <v>454</v>
      </c>
      <c r="D101" s="13" t="s">
        <v>445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120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496</v>
      </c>
      <c r="AG101" s="1" t="s">
        <v>116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45876</v>
      </c>
      <c r="B102" s="14" t="s">
        <v>336</v>
      </c>
      <c r="C102" s="9" t="s">
        <v>107</v>
      </c>
      <c r="D102" s="13" t="s">
        <v>316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120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116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 t="s">
        <v>135</v>
      </c>
      <c r="B103" s="14" t="s">
        <v>135</v>
      </c>
      <c r="C103" s="9" t="s">
        <v>111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120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45909</v>
      </c>
      <c r="B104" s="14" t="s">
        <v>128</v>
      </c>
      <c r="C104" s="9" t="s">
        <v>107</v>
      </c>
      <c r="D104" s="13" t="s">
        <v>497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250.15268740000002</v>
      </c>
    </row>
    <row r="105" spans="1:56" ht="27.75" customHeight="1" x14ac:dyDescent="0.45">
      <c r="A105" s="3">
        <v>45909</v>
      </c>
      <c r="B105" s="14" t="s">
        <v>128</v>
      </c>
      <c r="C105" s="9" t="s">
        <v>495</v>
      </c>
      <c r="D105" s="13" t="s">
        <v>498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120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386.78226766666666</v>
      </c>
    </row>
    <row r="106" spans="1:56" ht="27.75" customHeight="1" x14ac:dyDescent="0.45">
      <c r="A106" s="3">
        <v>45909</v>
      </c>
      <c r="B106" s="14" t="s">
        <v>128</v>
      </c>
      <c r="C106" s="9" t="s">
        <v>495</v>
      </c>
      <c r="D106" s="13" t="s">
        <v>499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120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386.78226766666666</v>
      </c>
    </row>
    <row r="107" spans="1:56" ht="27.75" customHeight="1" x14ac:dyDescent="0.45">
      <c r="A107" s="3">
        <v>45909</v>
      </c>
      <c r="B107" s="14" t="s">
        <v>128</v>
      </c>
      <c r="C107" s="9" t="s">
        <v>495</v>
      </c>
      <c r="D107" s="13" t="s">
        <v>500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386.78226766666666</v>
      </c>
    </row>
    <row r="108" spans="1:56" ht="27.75" customHeight="1" x14ac:dyDescent="0.45">
      <c r="A108" s="3">
        <v>45909</v>
      </c>
      <c r="B108" s="14" t="s">
        <v>128</v>
      </c>
      <c r="C108" s="9" t="s">
        <v>495</v>
      </c>
      <c r="D108" s="13" t="s">
        <v>501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773.56453533333331</v>
      </c>
    </row>
    <row r="109" spans="1:56" ht="27.75" customHeight="1" x14ac:dyDescent="0.45">
      <c r="A109" s="3">
        <v>45909</v>
      </c>
      <c r="B109" s="14" t="s">
        <v>128</v>
      </c>
      <c r="C109" s="9" t="s">
        <v>495</v>
      </c>
      <c r="D109" s="13" t="s">
        <v>502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120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773.56453533333331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400</v>
      </c>
      <c r="C112" s="9" t="s">
        <v>107</v>
      </c>
      <c r="D112" s="13" t="s">
        <v>401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402</v>
      </c>
      <c r="C113" s="9" t="s">
        <v>107</v>
      </c>
      <c r="D113" s="13" t="s">
        <v>313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403</v>
      </c>
      <c r="C114" s="9" t="s">
        <v>107</v>
      </c>
      <c r="D114" s="13" t="s">
        <v>404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335</v>
      </c>
      <c r="C115" s="9" t="s">
        <v>107</v>
      </c>
      <c r="D115" s="13" t="s">
        <v>315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295</v>
      </c>
      <c r="C118" s="9" t="s">
        <v>79</v>
      </c>
      <c r="D118" s="13" t="s">
        <v>296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297</v>
      </c>
      <c r="C119" s="9" t="s">
        <v>79</v>
      </c>
      <c r="D119" s="13" t="s">
        <v>298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45826</v>
      </c>
      <c r="B120" s="14" t="s">
        <v>274</v>
      </c>
      <c r="C120" s="9" t="s">
        <v>107</v>
      </c>
      <c r="D120" s="13" t="s">
        <v>262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120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45066</v>
      </c>
      <c r="B121" s="14" t="s">
        <v>126</v>
      </c>
      <c r="C121" s="9" t="s">
        <v>79</v>
      </c>
      <c r="D121" s="13" t="s">
        <v>125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120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216</v>
      </c>
      <c r="D123" s="13" t="s">
        <v>216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221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653.24772500000006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45909</v>
      </c>
      <c r="B126" s="14" t="s">
        <v>128</v>
      </c>
      <c r="C126" s="9" t="s">
        <v>111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213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115</v>
      </c>
      <c r="AH126" s="1" t="s">
        <v>146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1022.3013166666664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213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214</v>
      </c>
      <c r="BD127" s="56">
        <v>0</v>
      </c>
    </row>
    <row r="128" spans="1:56" ht="27.75" customHeight="1" x14ac:dyDescent="0.45">
      <c r="A128" s="3">
        <v>45908</v>
      </c>
      <c r="B128" s="14" t="s">
        <v>128</v>
      </c>
      <c r="C128" s="9" t="s">
        <v>320</v>
      </c>
      <c r="D128" s="13" t="s">
        <v>59</v>
      </c>
      <c r="E128" s="9">
        <v>23</v>
      </c>
      <c r="F128" s="9">
        <v>35</v>
      </c>
      <c r="G128" s="9" t="s">
        <v>482</v>
      </c>
      <c r="H128" s="9">
        <v>0</v>
      </c>
      <c r="I128" s="9">
        <v>90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483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484</v>
      </c>
      <c r="BD128" s="56">
        <v>939.58494666666661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483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485</v>
      </c>
      <c r="BD129" s="56">
        <v>0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299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99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11157.371681512501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299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99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46559.511849046357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114</v>
      </c>
      <c r="BD132" s="56">
        <v>0</v>
      </c>
    </row>
    <row r="133" spans="1:56" ht="27.75" customHeight="1" x14ac:dyDescent="0.45">
      <c r="A133" s="3">
        <v>45894</v>
      </c>
      <c r="B133" s="14" t="s">
        <v>374</v>
      </c>
      <c r="C133" s="9" t="s">
        <v>137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123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132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45906</v>
      </c>
      <c r="B134" s="14" t="s">
        <v>478</v>
      </c>
      <c r="C134" s="9" t="s">
        <v>179</v>
      </c>
      <c r="D134" s="13" t="s">
        <v>479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91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185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222.03107333333332</v>
      </c>
    </row>
    <row r="135" spans="1:56" ht="27.75" customHeight="1" x14ac:dyDescent="0.45">
      <c r="A135" s="3">
        <v>45906</v>
      </c>
      <c r="B135" s="14" t="s">
        <v>478</v>
      </c>
      <c r="C135" s="9" t="s">
        <v>179</v>
      </c>
      <c r="D135" s="13" t="s">
        <v>480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185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383.51996222222226</v>
      </c>
    </row>
    <row r="136" spans="1:56" ht="27.75" customHeight="1" x14ac:dyDescent="0.45">
      <c r="A136" s="3">
        <v>45906</v>
      </c>
      <c r="B136" s="14" t="s">
        <v>128</v>
      </c>
      <c r="C136" s="9" t="s">
        <v>179</v>
      </c>
      <c r="D136" s="13" t="s">
        <v>481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185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383.51996222222226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45904</v>
      </c>
      <c r="B138" s="14" t="s">
        <v>455</v>
      </c>
      <c r="C138" s="9" t="s">
        <v>456</v>
      </c>
      <c r="D138" s="13" t="s">
        <v>457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458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459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460</v>
      </c>
      <c r="AG138" s="1" t="s">
        <v>115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450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459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450</v>
      </c>
      <c r="BD139" s="56">
        <v>0</v>
      </c>
    </row>
    <row r="140" spans="1:56" ht="27.75" customHeight="1" x14ac:dyDescent="0.45">
      <c r="A140" s="3">
        <v>45909</v>
      </c>
      <c r="B140" s="14" t="s">
        <v>128</v>
      </c>
      <c r="C140" s="9" t="s">
        <v>495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92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197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312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 t="s">
        <v>135</v>
      </c>
      <c r="B141" s="14" t="s">
        <v>135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197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197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198</v>
      </c>
      <c r="BD142" s="56">
        <v>0</v>
      </c>
    </row>
    <row r="143" spans="1:56" ht="27.75" customHeight="1" x14ac:dyDescent="0.45">
      <c r="A143" s="3">
        <v>45898</v>
      </c>
      <c r="B143" s="14" t="s">
        <v>414</v>
      </c>
      <c r="C143" s="9" t="s">
        <v>109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88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115</v>
      </c>
      <c r="AH143" s="1" t="s">
        <v>146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1288.3364433333331</v>
      </c>
    </row>
    <row r="144" spans="1:56" ht="27.75" customHeight="1" x14ac:dyDescent="0.45">
      <c r="A144" s="3">
        <v>45901</v>
      </c>
      <c r="B144" s="14" t="s">
        <v>421</v>
      </c>
      <c r="C144" s="9" t="s">
        <v>109</v>
      </c>
      <c r="D144" s="13" t="s">
        <v>144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88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115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2763.4902219925007</v>
      </c>
    </row>
    <row r="145" spans="1:56" ht="27.75" customHeight="1" x14ac:dyDescent="0.45">
      <c r="A145" s="3">
        <v>45901</v>
      </c>
      <c r="B145" s="14" t="s">
        <v>422</v>
      </c>
      <c r="C145" s="9" t="s">
        <v>109</v>
      </c>
      <c r="D145" s="13" t="s">
        <v>144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88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115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1282.2876733333333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45895</v>
      </c>
      <c r="B147" s="14" t="s">
        <v>375</v>
      </c>
      <c r="C147" s="9" t="s">
        <v>147</v>
      </c>
      <c r="D147" s="13" t="s">
        <v>148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469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45909</v>
      </c>
      <c r="B148" s="14" t="s">
        <v>128</v>
      </c>
      <c r="C148" s="9" t="s">
        <v>147</v>
      </c>
      <c r="D148" s="13" t="s">
        <v>148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127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486</v>
      </c>
      <c r="AZ148" s="2">
        <v>0</v>
      </c>
      <c r="BA148" s="2">
        <v>0</v>
      </c>
      <c r="BB148" s="2">
        <v>0</v>
      </c>
      <c r="BC148" s="1" t="s">
        <v>104</v>
      </c>
      <c r="BD148" s="56">
        <v>4467.7393055555558</v>
      </c>
    </row>
    <row r="149" spans="1:56" ht="27.75" customHeight="1" x14ac:dyDescent="0.45">
      <c r="A149" s="3" t="s">
        <v>135</v>
      </c>
      <c r="B149" s="14" t="s">
        <v>135</v>
      </c>
      <c r="C149" s="9" t="s">
        <v>109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127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146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761.48529722222236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127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149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79" t="s">
        <v>52</v>
      </c>
      <c r="F3" s="79"/>
      <c r="G3" s="80">
        <v>9.4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79" t="s">
        <v>52</v>
      </c>
      <c r="F3" s="79"/>
      <c r="G3" s="80">
        <v>10.050000000000001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79" t="s">
        <v>52</v>
      </c>
      <c r="F3" s="79"/>
      <c r="G3" s="80">
        <v>10.33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79" t="s">
        <v>52</v>
      </c>
      <c r="F3" s="79"/>
      <c r="G3" s="80">
        <v>10.28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79" t="s">
        <v>52</v>
      </c>
      <c r="F3" s="79"/>
      <c r="G3" s="80">
        <v>11.09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79" t="s">
        <v>52</v>
      </c>
      <c r="F3" s="79"/>
      <c r="G3" s="80">
        <v>11.3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27</vt:i4>
      </vt:variant>
      <vt:variant>
        <vt:lpstr>ช่วงที่มีชื่อ</vt:lpstr>
      </vt:variant>
      <vt:variant>
        <vt:i4>7</vt:i4>
      </vt:variant>
    </vt:vector>
  </HeadingPairs>
  <TitlesOfParts>
    <vt:vector size="34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17-9-68</vt:lpstr>
      <vt:lpstr>16-9-68.1</vt:lpstr>
      <vt:lpstr>16-9-68</vt:lpstr>
      <vt:lpstr>15-9-68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2025-08-15T02:00:29Z</cp:lastPrinted>
  <dcterms:created xsi:type="dcterms:W3CDTF">2015-02-27T04:16:25Z</dcterms:created>
  <dcterms:modified xsi:type="dcterms:W3CDTF">2025-09-17T03:12:06Z</dcterms:modified>
</cp:coreProperties>
</file>