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8595"/>
  </bookViews>
  <sheets>
    <sheet name="Base" sheetId="1" r:id="rId1"/>
    <sheet name="Assoc - A" sheetId="2" r:id="rId2"/>
    <sheet name="Assoc - B" sheetId="3" r:id="rId3"/>
    <sheet name="Assoc - C" sheetId="4"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4" l="1"/>
  <c r="F12" i="4"/>
  <c r="F11" i="4"/>
  <c r="F10" i="4"/>
  <c r="F9" i="4"/>
  <c r="F8" i="4"/>
  <c r="G7" i="4"/>
  <c r="F7" i="4"/>
  <c r="F6" i="4"/>
  <c r="F5" i="4"/>
  <c r="G4" i="4"/>
  <c r="G10" i="4" s="1"/>
  <c r="F4" i="4"/>
  <c r="C14" i="4"/>
  <c r="C14" i="2"/>
  <c r="G7" i="3"/>
  <c r="C14" i="3"/>
  <c r="F13" i="3"/>
  <c r="F12" i="3"/>
  <c r="F11" i="3"/>
  <c r="F10" i="3"/>
  <c r="F9" i="3"/>
  <c r="F8" i="3"/>
  <c r="F7" i="3"/>
  <c r="F6" i="3"/>
  <c r="F5" i="3"/>
  <c r="F4" i="3"/>
  <c r="G7" i="2"/>
  <c r="G10" i="2" s="1"/>
  <c r="F5" i="2"/>
  <c r="F6" i="2"/>
  <c r="F7" i="2"/>
  <c r="F8" i="2"/>
  <c r="F9" i="2"/>
  <c r="F10" i="2"/>
  <c r="F11" i="2"/>
  <c r="F12" i="2"/>
  <c r="F13" i="2"/>
  <c r="F4" i="2"/>
  <c r="G4" i="3" l="1"/>
  <c r="G10" i="3" s="1"/>
  <c r="G4" i="2"/>
</calcChain>
</file>

<file path=xl/comments1.xml><?xml version="1.0" encoding="utf-8"?>
<comments xmlns="http://schemas.openxmlformats.org/spreadsheetml/2006/main">
  <authors>
    <author>David Piantone</author>
  </authors>
  <commentList>
    <comment ref="B17" authorId="0">
      <text>
        <r>
          <rPr>
            <b/>
            <sz val="9"/>
            <color indexed="81"/>
            <rFont val="Tahoma"/>
            <family val="2"/>
          </rPr>
          <t>David Piantone:</t>
        </r>
        <r>
          <rPr>
            <sz val="9"/>
            <color indexed="81"/>
            <rFont val="Tahoma"/>
            <family val="2"/>
          </rPr>
          <t xml:space="preserve">
J'ai fusionné les deux, ne voyant pas la différence ?</t>
        </r>
      </text>
    </comment>
    <comment ref="B20" authorId="0">
      <text>
        <r>
          <rPr>
            <b/>
            <sz val="9"/>
            <color indexed="81"/>
            <rFont val="Tahoma"/>
            <family val="2"/>
          </rPr>
          <t>David Piantone:</t>
        </r>
        <r>
          <rPr>
            <sz val="9"/>
            <color indexed="81"/>
            <rFont val="Tahoma"/>
            <family val="2"/>
          </rPr>
          <t xml:space="preserve">
Il me paraît plus "propre" de parler de "compte de résultat".
Le bilan fait apparaître l'actif et le passif, il doit être équilibré dans tous les cas. 
Le compte de résultat permet de faire apparaître le résultat positif ou négatif d'un exercice comptable</t>
        </r>
      </text>
    </comment>
    <comment ref="B41" authorId="0">
      <text>
        <r>
          <rPr>
            <b/>
            <sz val="9"/>
            <color indexed="81"/>
            <rFont val="Tahoma"/>
            <family val="2"/>
          </rPr>
          <t>David Piantone:</t>
        </r>
        <r>
          <rPr>
            <sz val="9"/>
            <color indexed="81"/>
            <rFont val="Tahoma"/>
            <family val="2"/>
          </rPr>
          <t xml:space="preserve">
J'ai retiré aussi ce point, car ce n'est malheureusement pas encore d'actualité :) </t>
        </r>
      </text>
    </comment>
  </commentList>
</comments>
</file>

<file path=xl/sharedStrings.xml><?xml version="1.0" encoding="utf-8"?>
<sst xmlns="http://schemas.openxmlformats.org/spreadsheetml/2006/main" count="311" uniqueCount="120">
  <si>
    <t>enfants gergoliens</t>
  </si>
  <si>
    <t>adolescents gergoliens</t>
  </si>
  <si>
    <t>adultes hommes gergoliens</t>
  </si>
  <si>
    <t>adultes femmes gergoliens</t>
  </si>
  <si>
    <t>vétérans gergoliens</t>
  </si>
  <si>
    <t>enfants non gergoliens</t>
  </si>
  <si>
    <t>adolescents non gergoliens</t>
  </si>
  <si>
    <t>adultes homme non gergoliens</t>
  </si>
  <si>
    <t>adultes femmes non gergoliennes</t>
  </si>
  <si>
    <t>vétérans non gergoliens</t>
  </si>
  <si>
    <t>salariés</t>
  </si>
  <si>
    <t>nb</t>
  </si>
  <si>
    <t>ETP</t>
  </si>
  <si>
    <t>bilan financier</t>
  </si>
  <si>
    <t>trésorie</t>
  </si>
  <si>
    <t>finances</t>
  </si>
  <si>
    <t>locaux mis à disposition</t>
  </si>
  <si>
    <t>rayonnement de l'association</t>
  </si>
  <si>
    <t>actions ponctuelles, ephémères (non réalisées tous les ans)</t>
  </si>
  <si>
    <t>personnes ayant un handicap</t>
  </si>
  <si>
    <t>fréquentation</t>
  </si>
  <si>
    <t>intervention hors secteur jargeau</t>
  </si>
  <si>
    <t>social</t>
  </si>
  <si>
    <t>adhérents</t>
  </si>
  <si>
    <t>montant</t>
  </si>
  <si>
    <t>coef</t>
  </si>
  <si>
    <t>&gt;1000€=0,8</t>
  </si>
  <si>
    <t>&lt;0€=1</t>
  </si>
  <si>
    <t>&lt;1000€=1,2</t>
  </si>
  <si>
    <t>encadrant (technique, administratif, rémunérés ou non)</t>
  </si>
  <si>
    <t>subventions hors jargeau</t>
  </si>
  <si>
    <t>0€=1</t>
  </si>
  <si>
    <t>critère d'évaluation</t>
  </si>
  <si>
    <t>&lt;1000€=0,8</t>
  </si>
  <si>
    <t>&lt;2000€=0,6</t>
  </si>
  <si>
    <t>&gt;2000€=0,5</t>
  </si>
  <si>
    <t>&lt;1000€=1</t>
  </si>
  <si>
    <t>&lt;3000€=0,8</t>
  </si>
  <si>
    <t>&lt;4000€=0,7</t>
  </si>
  <si>
    <t>&lt;5000€=0,6</t>
  </si>
  <si>
    <t>&gt;6000€=0,5</t>
  </si>
  <si>
    <t>&lt;2000€=0,9</t>
  </si>
  <si>
    <t>jamais=1,5</t>
  </si>
  <si>
    <t>1X/an=1,25</t>
  </si>
  <si>
    <t>1X/semestre=1</t>
  </si>
  <si>
    <t>1x/trimestre=1</t>
  </si>
  <si>
    <t>locaux affectés à l'assos=0,5</t>
  </si>
  <si>
    <t>1x/semaine=0,75</t>
  </si>
  <si>
    <t>participation à la vie communale</t>
  </si>
  <si>
    <t>personnes ayant une reduction de la mairie</t>
  </si>
  <si>
    <t>0=0,8</t>
  </si>
  <si>
    <t>1=1</t>
  </si>
  <si>
    <t>&gt;3=1,5</t>
  </si>
  <si>
    <t>&lt;3=1,2</t>
  </si>
  <si>
    <t>manifestations de l'asso réalisées dans l'année</t>
  </si>
  <si>
    <t>&lt;2=1</t>
  </si>
  <si>
    <t>&gt;3=1,3</t>
  </si>
  <si>
    <t>0=1</t>
  </si>
  <si>
    <t>&gt;1=1,5</t>
  </si>
  <si>
    <t>adhérents hétéroclites (jeunes et anciens, hommes et femmes, etc...)</t>
  </si>
  <si>
    <t>oui=1,4</t>
  </si>
  <si>
    <t>non=0,8</t>
  </si>
  <si>
    <t>oui/non</t>
  </si>
  <si>
    <t>convivialité, "climat", "ambiance"</t>
  </si>
  <si>
    <t>difficile=0,7</t>
  </si>
  <si>
    <t>tendu=0,9</t>
  </si>
  <si>
    <t>bonne=1,1</t>
  </si>
  <si>
    <t>fédérateur1,3</t>
  </si>
  <si>
    <t>Critère d'évaluation</t>
  </si>
  <si>
    <t xml:space="preserve">Caractéristiques de l'association </t>
  </si>
  <si>
    <t>Adhérents</t>
  </si>
  <si>
    <t>Finances</t>
  </si>
  <si>
    <t>Locaux mis à disposition</t>
  </si>
  <si>
    <t>Rayonnement de l'association</t>
  </si>
  <si>
    <t>Social</t>
  </si>
  <si>
    <t>Salariés/ETP</t>
  </si>
  <si>
    <t>Nombre</t>
  </si>
  <si>
    <t>enfants gergoliens (3-11 ans)</t>
  </si>
  <si>
    <t>adolescents gergoliens (12-18 ans)</t>
  </si>
  <si>
    <t>enfants non gergoliens (3-11 ans)</t>
  </si>
  <si>
    <t>adolescents non gergoliens (12-18 ans)</t>
  </si>
  <si>
    <t>Anciens non gergoliens (+70 ans)</t>
  </si>
  <si>
    <t>Anciens gergoliens (+70 ans)</t>
  </si>
  <si>
    <t xml:space="preserve">Fonctionnement </t>
  </si>
  <si>
    <t>Bénévoles</t>
  </si>
  <si>
    <t>Résultat :</t>
  </si>
  <si>
    <t xml:space="preserve">Compte de résultat </t>
  </si>
  <si>
    <t>Subventions publiques (hors Commune de Jargeau)</t>
  </si>
  <si>
    <t xml:space="preserve">Montant : </t>
  </si>
  <si>
    <t>Montant</t>
  </si>
  <si>
    <t>Fréquentation</t>
  </si>
  <si>
    <t>Coefficient multiplicateur</t>
  </si>
  <si>
    <t>Fédérateur : 1,3</t>
  </si>
  <si>
    <t>Difficile : 0,7</t>
  </si>
  <si>
    <t>Tendu : 0,9</t>
  </si>
  <si>
    <t>Bonne : 1,1</t>
  </si>
  <si>
    <t>Oui : 1,4</t>
  </si>
  <si>
    <t>Non : 0,8</t>
  </si>
  <si>
    <t>Jamais : 1,5</t>
  </si>
  <si>
    <t>1x/an : 1,25</t>
  </si>
  <si>
    <t>1x/semestre : 1</t>
  </si>
  <si>
    <t>Locaux communaux affectés à l'assos : 0,5</t>
  </si>
  <si>
    <t>1x/trimestre : 1</t>
  </si>
  <si>
    <t>1x/semaine : 0,75</t>
  </si>
  <si>
    <t>0 : 0,8</t>
  </si>
  <si>
    <t>1 : 1</t>
  </si>
  <si>
    <t>&lt;3 : 1,2</t>
  </si>
  <si>
    <t>&gt;3 : 1,5</t>
  </si>
  <si>
    <t>&gt;3 : 1,3</t>
  </si>
  <si>
    <t>&lt;2 : 1</t>
  </si>
  <si>
    <t>0 : 1</t>
  </si>
  <si>
    <t>&gt;1 : 1,5</t>
  </si>
  <si>
    <t>Score adhérent :</t>
  </si>
  <si>
    <t>ASSOCIATION - SPORT</t>
  </si>
  <si>
    <t>ASSOCIATION - ANCIENS</t>
  </si>
  <si>
    <t>nombre d'adhérents :</t>
  </si>
  <si>
    <t>ASSOCIATION - CULTURE</t>
  </si>
  <si>
    <t>Somme adhérents:</t>
  </si>
  <si>
    <t>Score autres crières :</t>
  </si>
  <si>
    <t>Total subvention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</si>
</sst>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theme="0" tint="-0.149967955565050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bgColor indexed="64"/>
      </patternFill>
    </fill>
  </fills>
  <borders count="3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thin">
        <color auto="1"/>
      </left>
      <right/>
      <top style="medium">
        <color indexed="64"/>
      </top>
      <bottom/>
      <diagonal/>
    </border>
    <border>
      <left style="thin">
        <color auto="1"/>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9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xf numFmtId="0" fontId="0" fillId="2" borderId="3" xfId="0" applyFill="1"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wrapText="1"/>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1" xfId="0" applyBorder="1" applyAlignment="1">
      <alignment horizontal="center" vertical="center"/>
    </xf>
    <xf numFmtId="0" fontId="0" fillId="0" borderId="17" xfId="0" applyBorder="1" applyAlignment="1">
      <alignment horizontal="center" vertical="center"/>
    </xf>
    <xf numFmtId="0" fontId="0" fillId="2" borderId="18"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2" fillId="5" borderId="11" xfId="0" applyFont="1"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2" fillId="0" borderId="16" xfId="0" applyFont="1" applyBorder="1" applyAlignment="1">
      <alignment horizont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21" xfId="0" applyBorder="1" applyAlignment="1">
      <alignment horizontal="left" vertical="center" wrapText="1"/>
    </xf>
    <xf numFmtId="0" fontId="0" fillId="0" borderId="0" xfId="0" applyAlignment="1">
      <alignment horizontal="left"/>
    </xf>
    <xf numFmtId="0" fontId="2" fillId="3" borderId="24" xfId="0" applyFont="1" applyFill="1" applyBorder="1" applyAlignment="1">
      <alignment horizontal="center" vertical="center"/>
    </xf>
    <xf numFmtId="0" fontId="0" fillId="0" borderId="25" xfId="0" applyBorder="1" applyAlignment="1">
      <alignment horizontal="left"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2" fillId="3" borderId="24" xfId="0" applyFont="1" applyFill="1"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2" borderId="14" xfId="0" applyFill="1" applyBorder="1" applyAlignment="1">
      <alignment horizontal="center" vertical="center"/>
    </xf>
    <xf numFmtId="0" fontId="0" fillId="2" borderId="17" xfId="0" applyFill="1" applyBorder="1" applyAlignment="1">
      <alignment horizontal="center" vertical="center"/>
    </xf>
    <xf numFmtId="0" fontId="0" fillId="2" borderId="31" xfId="0" applyFill="1" applyBorder="1" applyAlignment="1">
      <alignment horizontal="center" vertical="center"/>
    </xf>
    <xf numFmtId="0" fontId="2" fillId="3" borderId="19" xfId="0" applyFont="1" applyFill="1" applyBorder="1" applyAlignment="1">
      <alignment horizontal="center" vertical="center"/>
    </xf>
    <xf numFmtId="0" fontId="0" fillId="0" borderId="12" xfId="0" applyBorder="1" applyAlignment="1">
      <alignment horizontal="left" vertical="center" wrapText="1"/>
    </xf>
    <xf numFmtId="0" fontId="0" fillId="0" borderId="31" xfId="0" applyBorder="1"/>
    <xf numFmtId="0" fontId="0" fillId="0" borderId="23" xfId="0" applyBorder="1" applyAlignment="1">
      <alignment horizontal="left"/>
    </xf>
    <xf numFmtId="0" fontId="0" fillId="9" borderId="17" xfId="0" applyFill="1" applyBorder="1" applyAlignment="1">
      <alignment vertical="center"/>
    </xf>
    <xf numFmtId="0" fontId="2" fillId="3" borderId="20" xfId="0" applyFont="1" applyFill="1" applyBorder="1" applyAlignment="1">
      <alignment horizontal="center" vertical="center"/>
    </xf>
    <xf numFmtId="0" fontId="0" fillId="6" borderId="0" xfId="0" applyFill="1"/>
    <xf numFmtId="0" fontId="0" fillId="6" borderId="17" xfId="0" applyFill="1" applyBorder="1"/>
    <xf numFmtId="0" fontId="0" fillId="6" borderId="0" xfId="0" applyFill="1" applyBorder="1" applyAlignment="1">
      <alignment horizontal="center" vertical="center"/>
    </xf>
    <xf numFmtId="0" fontId="0" fillId="6" borderId="18" xfId="0" applyFill="1" applyBorder="1" applyAlignment="1">
      <alignment horizontal="center" vertical="center"/>
    </xf>
    <xf numFmtId="0" fontId="0" fillId="0" borderId="17" xfId="0" applyBorder="1"/>
    <xf numFmtId="0" fontId="3" fillId="0" borderId="13"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2" fillId="3" borderId="20" xfId="0" applyFont="1" applyFill="1" applyBorder="1" applyAlignment="1">
      <alignment horizontal="center" vertical="center" wrapText="1"/>
    </xf>
    <xf numFmtId="0" fontId="0" fillId="2" borderId="17" xfId="0" applyFill="1" applyBorder="1" applyAlignment="1">
      <alignment horizontal="left" vertical="center"/>
    </xf>
    <xf numFmtId="0" fontId="3" fillId="2" borderId="16" xfId="0" applyFont="1" applyFill="1" applyBorder="1" applyAlignment="1">
      <alignment horizontal="center" vertical="center"/>
    </xf>
    <xf numFmtId="49" fontId="0" fillId="2" borderId="17" xfId="0" applyNumberFormat="1" applyFill="1" applyBorder="1" applyAlignment="1">
      <alignment horizontal="center" vertical="center"/>
    </xf>
    <xf numFmtId="49" fontId="0" fillId="2" borderId="0" xfId="0" applyNumberFormat="1" applyFill="1" applyBorder="1" applyAlignment="1">
      <alignment horizontal="center" vertical="center"/>
    </xf>
    <xf numFmtId="49" fontId="0" fillId="2" borderId="18" xfId="0" applyNumberFormat="1" applyFill="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right" vertical="center" wrapText="1"/>
    </xf>
    <xf numFmtId="0" fontId="0" fillId="9" borderId="16" xfId="0" applyFill="1" applyBorder="1" applyAlignment="1">
      <alignment vertical="center"/>
    </xf>
    <xf numFmtId="0" fontId="2" fillId="9" borderId="17" xfId="0" applyFont="1" applyFill="1" applyBorder="1" applyAlignment="1">
      <alignment horizontal="center" vertical="center"/>
    </xf>
    <xf numFmtId="0" fontId="0" fillId="9" borderId="22" xfId="0" applyFill="1" applyBorder="1" applyAlignment="1">
      <alignment horizontal="left" vertical="center" wrapText="1"/>
    </xf>
    <xf numFmtId="0" fontId="0" fillId="9" borderId="23" xfId="0" applyFill="1" applyBorder="1" applyAlignment="1">
      <alignment horizontal="center" vertical="center"/>
    </xf>
    <xf numFmtId="0" fontId="0" fillId="9" borderId="18" xfId="0" applyFill="1" applyBorder="1" applyAlignment="1">
      <alignment horizontal="center" vertical="center"/>
    </xf>
    <xf numFmtId="0" fontId="0" fillId="9" borderId="31" xfId="0" applyFill="1" applyBorder="1" applyAlignment="1">
      <alignment vertical="center"/>
    </xf>
    <xf numFmtId="0" fontId="0" fillId="9" borderId="14" xfId="0" applyFill="1" applyBorder="1" applyAlignment="1">
      <alignment horizontal="right" vertical="center" wrapText="1"/>
    </xf>
    <xf numFmtId="0" fontId="0" fillId="9" borderId="15" xfId="0" applyFill="1" applyBorder="1" applyAlignment="1">
      <alignment horizontal="center" vertical="center"/>
    </xf>
    <xf numFmtId="0" fontId="0" fillId="8" borderId="16" xfId="0"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0" fillId="8" borderId="17" xfId="0" applyFill="1" applyBorder="1" applyAlignment="1">
      <alignment horizontal="center" vertical="center"/>
    </xf>
    <xf numFmtId="0" fontId="0" fillId="8" borderId="0" xfId="0" applyFill="1" applyBorder="1" applyAlignment="1">
      <alignment horizontal="center" vertical="center"/>
    </xf>
    <xf numFmtId="0" fontId="0" fillId="8" borderId="18" xfId="0" applyFill="1" applyBorder="1" applyAlignment="1">
      <alignment horizontal="center" vertical="center"/>
    </xf>
    <xf numFmtId="0" fontId="0" fillId="8" borderId="31" xfId="0" applyFill="1" applyBorder="1" applyAlignment="1">
      <alignment horizontal="center" vertical="center"/>
    </xf>
    <xf numFmtId="0" fontId="0" fillId="8" borderId="22" xfId="0" applyFill="1" applyBorder="1" applyAlignment="1">
      <alignment horizontal="center" vertical="center"/>
    </xf>
    <xf numFmtId="0" fontId="0" fillId="8" borderId="23" xfId="0" applyFill="1" applyBorder="1" applyAlignment="1">
      <alignment horizontal="center" vertical="center"/>
    </xf>
    <xf numFmtId="0" fontId="0" fillId="7" borderId="32" xfId="0" applyFill="1" applyBorder="1" applyAlignment="1">
      <alignment horizontal="left" vertical="center"/>
    </xf>
    <xf numFmtId="0" fontId="0" fillId="7" borderId="33" xfId="0" applyFill="1" applyBorder="1" applyAlignment="1">
      <alignment horizontal="center" vertical="center"/>
    </xf>
    <xf numFmtId="44" fontId="0" fillId="7" borderId="33" xfId="1" applyFont="1" applyFill="1" applyBorder="1" applyAlignment="1">
      <alignment horizontal="center" vertical="center"/>
    </xf>
  </cellXfs>
  <cellStyles count="2">
    <cellStyle name="Monétaire"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I45"/>
  <sheetViews>
    <sheetView tabSelected="1" workbookViewId="0">
      <selection activeCell="K25" sqref="K25"/>
    </sheetView>
  </sheetViews>
  <sheetFormatPr baseColWidth="10" defaultColWidth="10.85546875" defaultRowHeight="15" x14ac:dyDescent="0.25"/>
  <cols>
    <col min="1" max="1" width="15.5703125" style="1" customWidth="1"/>
    <col min="2" max="2" width="39.85546875" style="2" customWidth="1"/>
    <col min="3" max="3" width="14.28515625" style="1" customWidth="1"/>
    <col min="4" max="5" width="10.85546875" style="1"/>
    <col min="6" max="7" width="13.5703125" style="1" customWidth="1"/>
    <col min="8" max="8" width="15.140625" style="1" customWidth="1"/>
    <col min="9" max="9" width="23.85546875" style="1" customWidth="1"/>
    <col min="10" max="16384" width="10.85546875" style="1"/>
  </cols>
  <sheetData>
    <row r="3" spans="1:9" x14ac:dyDescent="0.25">
      <c r="A3" s="3"/>
      <c r="B3" s="4"/>
      <c r="C3" s="10"/>
      <c r="D3" s="18" t="s">
        <v>32</v>
      </c>
      <c r="E3" s="18"/>
      <c r="F3" s="18"/>
      <c r="G3" s="18"/>
      <c r="H3" s="18"/>
      <c r="I3" s="5"/>
    </row>
    <row r="4" spans="1:9" ht="14.45" x14ac:dyDescent="0.35">
      <c r="A4" s="6"/>
      <c r="B4" s="7"/>
      <c r="C4" s="11" t="s">
        <v>11</v>
      </c>
      <c r="D4" s="8" t="s">
        <v>25</v>
      </c>
      <c r="E4" s="8"/>
      <c r="F4" s="8"/>
      <c r="G4" s="8"/>
      <c r="H4" s="8"/>
      <c r="I4" s="9"/>
    </row>
    <row r="5" spans="1:9" x14ac:dyDescent="0.25">
      <c r="A5" s="23" t="s">
        <v>23</v>
      </c>
      <c r="B5" s="13" t="s">
        <v>0</v>
      </c>
      <c r="C5" s="10"/>
      <c r="D5" s="8">
        <v>1</v>
      </c>
      <c r="E5" s="8"/>
      <c r="F5" s="8"/>
      <c r="G5" s="8"/>
      <c r="H5" s="8"/>
      <c r="I5" s="9"/>
    </row>
    <row r="6" spans="1:9" x14ac:dyDescent="0.25">
      <c r="A6" s="20"/>
      <c r="B6" s="14" t="s">
        <v>1</v>
      </c>
      <c r="C6" s="11"/>
      <c r="D6" s="8">
        <v>1</v>
      </c>
      <c r="E6" s="8"/>
      <c r="F6" s="8"/>
      <c r="G6" s="8"/>
      <c r="H6" s="8"/>
      <c r="I6" s="9"/>
    </row>
    <row r="7" spans="1:9" x14ac:dyDescent="0.25">
      <c r="A7" s="20"/>
      <c r="B7" s="14" t="s">
        <v>2</v>
      </c>
      <c r="C7" s="11"/>
      <c r="D7" s="8">
        <v>1</v>
      </c>
      <c r="E7" s="8"/>
      <c r="F7" s="8"/>
      <c r="G7" s="8"/>
      <c r="H7" s="8"/>
      <c r="I7" s="9"/>
    </row>
    <row r="8" spans="1:9" x14ac:dyDescent="0.25">
      <c r="A8" s="20"/>
      <c r="B8" s="14" t="s">
        <v>3</v>
      </c>
      <c r="C8" s="11"/>
      <c r="D8" s="8">
        <v>1</v>
      </c>
      <c r="E8" s="8"/>
      <c r="F8" s="8"/>
      <c r="G8" s="8"/>
      <c r="H8" s="8"/>
      <c r="I8" s="9"/>
    </row>
    <row r="9" spans="1:9" x14ac:dyDescent="0.25">
      <c r="A9" s="20"/>
      <c r="B9" s="14" t="s">
        <v>4</v>
      </c>
      <c r="C9" s="11"/>
      <c r="D9" s="8">
        <v>1</v>
      </c>
      <c r="E9" s="8"/>
      <c r="F9" s="8"/>
      <c r="G9" s="8"/>
      <c r="H9" s="8"/>
      <c r="I9" s="9"/>
    </row>
    <row r="10" spans="1:9" x14ac:dyDescent="0.25">
      <c r="A10" s="20"/>
      <c r="B10" s="14" t="s">
        <v>5</v>
      </c>
      <c r="C10" s="11"/>
      <c r="D10" s="8">
        <v>0.8</v>
      </c>
      <c r="E10" s="8"/>
      <c r="F10" s="8"/>
      <c r="G10" s="8"/>
      <c r="H10" s="8"/>
      <c r="I10" s="9"/>
    </row>
    <row r="11" spans="1:9" x14ac:dyDescent="0.25">
      <c r="A11" s="20"/>
      <c r="B11" s="14" t="s">
        <v>6</v>
      </c>
      <c r="C11" s="11"/>
      <c r="D11" s="8">
        <v>0.8</v>
      </c>
      <c r="E11" s="8"/>
      <c r="F11" s="8"/>
      <c r="G11" s="8"/>
      <c r="H11" s="8"/>
      <c r="I11" s="9"/>
    </row>
    <row r="12" spans="1:9" x14ac:dyDescent="0.25">
      <c r="A12" s="20"/>
      <c r="B12" s="14" t="s">
        <v>7</v>
      </c>
      <c r="C12" s="11"/>
      <c r="D12" s="8">
        <v>0.8</v>
      </c>
      <c r="E12" s="8"/>
      <c r="F12" s="8"/>
      <c r="G12" s="8"/>
      <c r="H12" s="8"/>
      <c r="I12" s="9"/>
    </row>
    <row r="13" spans="1:9" x14ac:dyDescent="0.25">
      <c r="A13" s="20"/>
      <c r="B13" s="14" t="s">
        <v>8</v>
      </c>
      <c r="C13" s="11"/>
      <c r="D13" s="8">
        <v>0.8</v>
      </c>
      <c r="E13" s="8"/>
      <c r="F13" s="8"/>
      <c r="G13" s="8"/>
      <c r="H13" s="8"/>
      <c r="I13" s="9"/>
    </row>
    <row r="14" spans="1:9" x14ac:dyDescent="0.25">
      <c r="A14" s="20"/>
      <c r="B14" s="14" t="s">
        <v>9</v>
      </c>
      <c r="C14" s="11"/>
      <c r="D14" s="8">
        <v>0.8</v>
      </c>
      <c r="E14" s="8"/>
      <c r="F14" s="8"/>
      <c r="G14" s="8"/>
      <c r="H14" s="8"/>
      <c r="I14" s="9"/>
    </row>
    <row r="15" spans="1:9" ht="30" x14ac:dyDescent="0.25">
      <c r="A15" s="20"/>
      <c r="B15" s="14" t="s">
        <v>29</v>
      </c>
      <c r="C15" s="11"/>
      <c r="D15" s="8">
        <v>1.5</v>
      </c>
      <c r="E15" s="8"/>
      <c r="F15" s="8"/>
      <c r="G15" s="8"/>
      <c r="H15" s="8"/>
      <c r="I15" s="9"/>
    </row>
    <row r="16" spans="1:9" x14ac:dyDescent="0.25">
      <c r="A16" s="20"/>
      <c r="B16" s="14" t="s">
        <v>10</v>
      </c>
      <c r="C16" s="11"/>
      <c r="D16" s="8">
        <v>4</v>
      </c>
      <c r="E16" s="8"/>
      <c r="F16" s="8"/>
      <c r="G16" s="8"/>
      <c r="H16" s="8"/>
      <c r="I16" s="9"/>
    </row>
    <row r="17" spans="1:9" x14ac:dyDescent="0.25">
      <c r="A17" s="21"/>
      <c r="B17" s="15" t="s">
        <v>12</v>
      </c>
      <c r="C17" s="12"/>
      <c r="D17" s="8">
        <v>4</v>
      </c>
      <c r="E17" s="8"/>
      <c r="F17" s="8"/>
      <c r="G17" s="8"/>
      <c r="H17" s="8"/>
      <c r="I17" s="9"/>
    </row>
    <row r="18" spans="1:9" ht="14.45" x14ac:dyDescent="0.35">
      <c r="A18" s="6"/>
      <c r="B18" s="7"/>
      <c r="C18" s="11"/>
      <c r="D18" s="8"/>
      <c r="E18" s="8"/>
      <c r="F18" s="8"/>
      <c r="G18" s="8"/>
      <c r="H18" s="8"/>
      <c r="I18" s="9"/>
    </row>
    <row r="19" spans="1:9" x14ac:dyDescent="0.25">
      <c r="A19" s="23" t="s">
        <v>15</v>
      </c>
      <c r="B19" s="13"/>
      <c r="C19" s="10" t="s">
        <v>24</v>
      </c>
      <c r="D19" s="8" t="s">
        <v>27</v>
      </c>
      <c r="E19" s="8" t="s">
        <v>28</v>
      </c>
      <c r="F19" s="8" t="s">
        <v>26</v>
      </c>
      <c r="G19" s="8"/>
      <c r="H19" s="8"/>
      <c r="I19" s="9"/>
    </row>
    <row r="20" spans="1:9" x14ac:dyDescent="0.25">
      <c r="A20" s="20"/>
      <c r="B20" s="14" t="s">
        <v>13</v>
      </c>
      <c r="C20" s="11"/>
      <c r="D20" s="8"/>
      <c r="E20" s="8"/>
      <c r="F20" s="8"/>
      <c r="G20" s="8"/>
      <c r="H20" s="8"/>
      <c r="I20" s="9"/>
    </row>
    <row r="21" spans="1:9" x14ac:dyDescent="0.25">
      <c r="A21" s="20"/>
      <c r="B21" s="14"/>
      <c r="C21" s="11" t="s">
        <v>24</v>
      </c>
      <c r="D21" s="8" t="s">
        <v>31</v>
      </c>
      <c r="E21" s="8" t="s">
        <v>33</v>
      </c>
      <c r="F21" s="8" t="s">
        <v>34</v>
      </c>
      <c r="G21" s="8" t="s">
        <v>35</v>
      </c>
      <c r="H21" s="8"/>
      <c r="I21" s="9"/>
    </row>
    <row r="22" spans="1:9" x14ac:dyDescent="0.25">
      <c r="A22" s="20"/>
      <c r="B22" s="14" t="s">
        <v>30</v>
      </c>
      <c r="C22" s="11"/>
      <c r="D22" s="8"/>
      <c r="E22" s="8"/>
      <c r="F22" s="8"/>
      <c r="G22" s="8"/>
      <c r="H22" s="8"/>
      <c r="I22" s="9"/>
    </row>
    <row r="23" spans="1:9" x14ac:dyDescent="0.25">
      <c r="A23" s="20"/>
      <c r="B23" s="14"/>
      <c r="C23" s="11" t="s">
        <v>24</v>
      </c>
      <c r="D23" s="8" t="s">
        <v>36</v>
      </c>
      <c r="E23" s="8" t="s">
        <v>41</v>
      </c>
      <c r="F23" s="8" t="s">
        <v>37</v>
      </c>
      <c r="G23" s="8" t="s">
        <v>38</v>
      </c>
      <c r="H23" s="8" t="s">
        <v>39</v>
      </c>
      <c r="I23" s="9" t="s">
        <v>40</v>
      </c>
    </row>
    <row r="24" spans="1:9" x14ac:dyDescent="0.25">
      <c r="A24" s="21"/>
      <c r="B24" s="15" t="s">
        <v>14</v>
      </c>
      <c r="C24" s="12"/>
      <c r="D24" s="8"/>
      <c r="E24" s="8"/>
      <c r="F24" s="8"/>
      <c r="G24" s="8"/>
      <c r="H24" s="8"/>
      <c r="I24" s="9"/>
    </row>
    <row r="25" spans="1:9" ht="14.45" x14ac:dyDescent="0.35">
      <c r="A25" s="6"/>
      <c r="B25" s="7"/>
      <c r="C25" s="11"/>
      <c r="D25" s="8"/>
      <c r="E25" s="8"/>
      <c r="F25" s="8"/>
      <c r="G25" s="8"/>
      <c r="H25" s="8"/>
      <c r="I25" s="9"/>
    </row>
    <row r="26" spans="1:9" x14ac:dyDescent="0.25">
      <c r="A26" s="19" t="s">
        <v>16</v>
      </c>
      <c r="B26" s="13"/>
      <c r="C26" s="10" t="s">
        <v>20</v>
      </c>
      <c r="D26" s="8" t="s">
        <v>42</v>
      </c>
      <c r="E26" s="8" t="s">
        <v>43</v>
      </c>
      <c r="F26" s="8" t="s">
        <v>44</v>
      </c>
      <c r="G26" s="8" t="s">
        <v>45</v>
      </c>
      <c r="H26" s="8" t="s">
        <v>47</v>
      </c>
      <c r="I26" s="9" t="s">
        <v>46</v>
      </c>
    </row>
    <row r="27" spans="1:9" x14ac:dyDescent="0.25">
      <c r="A27" s="22"/>
      <c r="B27" s="15"/>
      <c r="C27" s="12"/>
      <c r="D27" s="8"/>
      <c r="E27" s="8"/>
      <c r="F27" s="8"/>
      <c r="G27" s="8"/>
      <c r="H27" s="8"/>
      <c r="I27" s="9"/>
    </row>
    <row r="28" spans="1:9" ht="14.45" x14ac:dyDescent="0.35">
      <c r="A28" s="6"/>
      <c r="B28" s="7"/>
      <c r="C28" s="11"/>
      <c r="D28" s="8"/>
      <c r="E28" s="8"/>
      <c r="F28" s="8"/>
      <c r="G28" s="8"/>
      <c r="H28" s="8"/>
      <c r="I28" s="9"/>
    </row>
    <row r="29" spans="1:9" x14ac:dyDescent="0.25">
      <c r="A29" s="19" t="s">
        <v>17</v>
      </c>
      <c r="B29" s="13"/>
      <c r="C29" s="10" t="s">
        <v>11</v>
      </c>
      <c r="D29" s="8" t="s">
        <v>50</v>
      </c>
      <c r="E29" s="8" t="s">
        <v>51</v>
      </c>
      <c r="F29" s="8" t="s">
        <v>53</v>
      </c>
      <c r="G29" s="8" t="s">
        <v>52</v>
      </c>
      <c r="H29" s="8"/>
      <c r="I29" s="9"/>
    </row>
    <row r="30" spans="1:9" ht="29.25" customHeight="1" x14ac:dyDescent="0.25">
      <c r="A30" s="20"/>
      <c r="B30" s="14" t="s">
        <v>54</v>
      </c>
      <c r="C30" s="11"/>
      <c r="D30" s="8"/>
      <c r="E30" s="8"/>
      <c r="F30" s="8"/>
      <c r="G30" s="8"/>
      <c r="H30" s="8"/>
      <c r="I30" s="9"/>
    </row>
    <row r="31" spans="1:9" x14ac:dyDescent="0.25">
      <c r="A31" s="20"/>
      <c r="B31" s="14"/>
      <c r="C31" s="11" t="s">
        <v>11</v>
      </c>
      <c r="D31" s="8" t="s">
        <v>50</v>
      </c>
      <c r="E31" s="8" t="s">
        <v>55</v>
      </c>
      <c r="F31" s="8" t="s">
        <v>56</v>
      </c>
      <c r="G31" s="8"/>
      <c r="H31" s="8"/>
      <c r="I31" s="9"/>
    </row>
    <row r="32" spans="1:9" x14ac:dyDescent="0.25">
      <c r="A32" s="20"/>
      <c r="B32" s="14" t="s">
        <v>48</v>
      </c>
      <c r="C32" s="11"/>
      <c r="D32" s="8"/>
      <c r="E32" s="8"/>
      <c r="F32" s="8"/>
      <c r="G32" s="8"/>
      <c r="H32" s="8"/>
      <c r="I32" s="9"/>
    </row>
    <row r="33" spans="1:9" x14ac:dyDescent="0.25">
      <c r="A33" s="20"/>
      <c r="B33" s="14"/>
      <c r="C33" s="11" t="s">
        <v>11</v>
      </c>
      <c r="D33" s="8" t="s">
        <v>57</v>
      </c>
      <c r="E33" s="8" t="s">
        <v>58</v>
      </c>
      <c r="F33" s="8"/>
      <c r="G33" s="8"/>
      <c r="H33" s="8"/>
      <c r="I33" s="9"/>
    </row>
    <row r="34" spans="1:9" ht="30" x14ac:dyDescent="0.25">
      <c r="A34" s="20"/>
      <c r="B34" s="14" t="s">
        <v>18</v>
      </c>
      <c r="C34" s="11"/>
      <c r="D34" s="8"/>
      <c r="E34" s="8"/>
      <c r="F34" s="8"/>
      <c r="G34" s="8"/>
      <c r="H34" s="8"/>
      <c r="I34" s="9"/>
    </row>
    <row r="35" spans="1:9" x14ac:dyDescent="0.25">
      <c r="A35" s="20"/>
      <c r="B35" s="14"/>
      <c r="C35" s="11" t="s">
        <v>11</v>
      </c>
      <c r="D35" s="8" t="s">
        <v>57</v>
      </c>
      <c r="E35" s="8" t="s">
        <v>58</v>
      </c>
      <c r="F35" s="8"/>
      <c r="G35" s="8"/>
      <c r="H35" s="8"/>
      <c r="I35" s="9"/>
    </row>
    <row r="36" spans="1:9" x14ac:dyDescent="0.25">
      <c r="A36" s="21"/>
      <c r="B36" s="15" t="s">
        <v>21</v>
      </c>
      <c r="C36" s="12"/>
      <c r="D36" s="8"/>
      <c r="E36" s="8"/>
      <c r="F36" s="8"/>
      <c r="G36" s="8"/>
      <c r="H36" s="8"/>
      <c r="I36" s="9"/>
    </row>
    <row r="37" spans="1:9" ht="14.45" x14ac:dyDescent="0.35">
      <c r="A37" s="6"/>
      <c r="B37" s="7"/>
      <c r="C37" s="11"/>
      <c r="D37" s="8"/>
      <c r="E37" s="8"/>
      <c r="F37" s="8"/>
      <c r="G37" s="8"/>
      <c r="H37" s="8"/>
      <c r="I37" s="9"/>
    </row>
    <row r="38" spans="1:9" x14ac:dyDescent="0.25">
      <c r="A38" s="23" t="s">
        <v>22</v>
      </c>
      <c r="B38" s="13"/>
      <c r="C38" s="10" t="s">
        <v>62</v>
      </c>
      <c r="D38" s="8" t="s">
        <v>60</v>
      </c>
      <c r="E38" s="8" t="s">
        <v>61</v>
      </c>
      <c r="F38" s="8"/>
      <c r="G38" s="8"/>
      <c r="H38" s="8"/>
      <c r="I38" s="9"/>
    </row>
    <row r="39" spans="1:9" ht="30" x14ac:dyDescent="0.25">
      <c r="A39" s="20"/>
      <c r="B39" s="14" t="s">
        <v>59</v>
      </c>
      <c r="C39" s="11"/>
      <c r="D39" s="8"/>
      <c r="E39" s="8"/>
      <c r="F39" s="8"/>
      <c r="G39" s="8"/>
      <c r="H39" s="8"/>
      <c r="I39" s="9"/>
    </row>
    <row r="40" spans="1:9" x14ac:dyDescent="0.25">
      <c r="A40" s="20"/>
      <c r="B40" s="14"/>
      <c r="C40" s="11" t="s">
        <v>62</v>
      </c>
      <c r="D40" s="8" t="s">
        <v>60</v>
      </c>
      <c r="E40" s="8" t="s">
        <v>61</v>
      </c>
      <c r="F40" s="8"/>
      <c r="G40" s="8"/>
      <c r="H40" s="8"/>
      <c r="I40" s="9"/>
    </row>
    <row r="41" spans="1:9" ht="30" x14ac:dyDescent="0.25">
      <c r="A41" s="20"/>
      <c r="B41" s="14" t="s">
        <v>49</v>
      </c>
      <c r="C41" s="11"/>
      <c r="D41" s="8"/>
      <c r="E41" s="8"/>
      <c r="F41" s="8"/>
      <c r="G41" s="8"/>
      <c r="H41" s="8"/>
      <c r="I41" s="9"/>
    </row>
    <row r="42" spans="1:9" x14ac:dyDescent="0.25">
      <c r="A42" s="20"/>
      <c r="B42" s="14"/>
      <c r="C42" s="11" t="s">
        <v>62</v>
      </c>
      <c r="D42" s="8" t="s">
        <v>60</v>
      </c>
      <c r="E42" s="8" t="s">
        <v>61</v>
      </c>
      <c r="F42" s="8"/>
      <c r="G42" s="8"/>
      <c r="H42" s="8"/>
      <c r="I42" s="9"/>
    </row>
    <row r="43" spans="1:9" x14ac:dyDescent="0.25">
      <c r="A43" s="20"/>
      <c r="B43" s="14" t="s">
        <v>19</v>
      </c>
      <c r="C43" s="11"/>
      <c r="D43" s="8"/>
      <c r="E43" s="8"/>
      <c r="F43" s="8"/>
      <c r="G43" s="8"/>
      <c r="H43" s="8"/>
      <c r="I43" s="9"/>
    </row>
    <row r="44" spans="1:9" x14ac:dyDescent="0.25">
      <c r="A44" s="20"/>
      <c r="B44" s="14"/>
      <c r="C44" s="11"/>
      <c r="D44" s="8" t="s">
        <v>64</v>
      </c>
      <c r="E44" s="8" t="s">
        <v>65</v>
      </c>
      <c r="F44" s="8" t="s">
        <v>66</v>
      </c>
      <c r="G44" s="8" t="s">
        <v>67</v>
      </c>
      <c r="H44" s="8"/>
      <c r="I44" s="9"/>
    </row>
    <row r="45" spans="1:9" x14ac:dyDescent="0.25">
      <c r="A45" s="21"/>
      <c r="B45" s="15" t="s">
        <v>63</v>
      </c>
      <c r="C45" s="12"/>
      <c r="D45" s="16"/>
      <c r="E45" s="16"/>
      <c r="F45" s="16"/>
      <c r="G45" s="16"/>
      <c r="H45" s="16"/>
      <c r="I45" s="17"/>
    </row>
  </sheetData>
  <mergeCells count="6">
    <mergeCell ref="A38:A45"/>
    <mergeCell ref="D3:H3"/>
    <mergeCell ref="A29:A36"/>
    <mergeCell ref="A26:A27"/>
    <mergeCell ref="A19:A24"/>
    <mergeCell ref="A5:A17"/>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activeCell="G43" sqref="D43:G43"/>
    </sheetView>
  </sheetViews>
  <sheetFormatPr baseColWidth="10" defaultRowHeight="15" x14ac:dyDescent="0.25"/>
  <cols>
    <col min="1" max="1" width="15.5703125" customWidth="1"/>
    <col min="2" max="2" width="39.85546875" style="44" customWidth="1"/>
    <col min="3" max="3" width="14.28515625" customWidth="1"/>
    <col min="4" max="4" width="26" customWidth="1"/>
    <col min="5" max="5" width="19.140625" customWidth="1"/>
    <col min="6" max="8" width="20.85546875" customWidth="1"/>
    <col min="9" max="9" width="42.42578125" customWidth="1"/>
    <col min="11" max="11" width="27.85546875" customWidth="1"/>
  </cols>
  <sheetData>
    <row r="1" spans="1:9" ht="15.75" thickBot="1" x14ac:dyDescent="0.3">
      <c r="A1" s="38" t="s">
        <v>113</v>
      </c>
      <c r="B1" s="24"/>
      <c r="C1" s="24"/>
      <c r="D1" s="24"/>
      <c r="E1" s="24"/>
      <c r="F1" s="24"/>
      <c r="G1" s="24"/>
      <c r="H1" s="24"/>
      <c r="I1" s="25"/>
    </row>
    <row r="2" spans="1:9" ht="15.75" thickBot="1" x14ac:dyDescent="0.3">
      <c r="A2" s="32" t="s">
        <v>69</v>
      </c>
      <c r="B2" s="33"/>
      <c r="C2" s="34"/>
      <c r="D2" s="35" t="s">
        <v>68</v>
      </c>
      <c r="E2" s="36"/>
      <c r="F2" s="36"/>
      <c r="G2" s="36"/>
      <c r="H2" s="36"/>
      <c r="I2" s="37"/>
    </row>
    <row r="3" spans="1:9" ht="15.75" thickBot="1" x14ac:dyDescent="0.3">
      <c r="A3" s="28"/>
      <c r="B3" s="42"/>
      <c r="C3" s="68" t="s">
        <v>76</v>
      </c>
      <c r="D3" s="72" t="s">
        <v>91</v>
      </c>
      <c r="E3" s="53"/>
      <c r="F3" s="86" t="s">
        <v>117</v>
      </c>
      <c r="G3" s="95" t="s">
        <v>112</v>
      </c>
      <c r="H3" s="87"/>
      <c r="I3" s="88"/>
    </row>
    <row r="4" spans="1:9" ht="15.75" thickBot="1" x14ac:dyDescent="0.3">
      <c r="A4" s="45" t="s">
        <v>70</v>
      </c>
      <c r="B4" s="46" t="s">
        <v>77</v>
      </c>
      <c r="C4" s="47">
        <v>18</v>
      </c>
      <c r="D4" s="54">
        <v>1</v>
      </c>
      <c r="E4" s="8"/>
      <c r="F4" s="89">
        <f>SUM(C4*D4)</f>
        <v>18</v>
      </c>
      <c r="G4" s="96">
        <f>SUM(F4:F13)</f>
        <v>101.60000000000001</v>
      </c>
      <c r="H4" s="90"/>
      <c r="I4" s="91"/>
    </row>
    <row r="5" spans="1:9" ht="15.75" thickBot="1" x14ac:dyDescent="0.3">
      <c r="A5" s="56"/>
      <c r="B5" s="41" t="s">
        <v>78</v>
      </c>
      <c r="C5" s="48">
        <v>25</v>
      </c>
      <c r="D5" s="54">
        <v>1</v>
      </c>
      <c r="E5" s="8"/>
      <c r="F5" s="89">
        <f>SUM(C5*D5)</f>
        <v>25</v>
      </c>
      <c r="G5" s="90"/>
      <c r="H5" s="90"/>
      <c r="I5" s="91"/>
    </row>
    <row r="6" spans="1:9" x14ac:dyDescent="0.25">
      <c r="A6" s="56"/>
      <c r="B6" s="41" t="s">
        <v>2</v>
      </c>
      <c r="C6" s="48">
        <v>19</v>
      </c>
      <c r="D6" s="54">
        <v>1</v>
      </c>
      <c r="E6" s="8"/>
      <c r="F6" s="89">
        <f>SUM(C6*D6)</f>
        <v>19</v>
      </c>
      <c r="G6" s="95" t="s">
        <v>118</v>
      </c>
      <c r="H6" s="90"/>
      <c r="I6" s="91"/>
    </row>
    <row r="7" spans="1:9" ht="15.75" thickBot="1" x14ac:dyDescent="0.3">
      <c r="A7" s="56"/>
      <c r="B7" s="41" t="s">
        <v>3</v>
      </c>
      <c r="C7" s="48">
        <v>14</v>
      </c>
      <c r="D7" s="54">
        <v>1</v>
      </c>
      <c r="E7" s="8"/>
      <c r="F7" s="89">
        <f>SUM(C7*D7)</f>
        <v>14</v>
      </c>
      <c r="G7" s="96">
        <f>SUM(C11:C12,C15:C19,C21:C22,C24:C31,C34:C35,C37:C39)</f>
        <v>17.2</v>
      </c>
      <c r="H7" s="90"/>
      <c r="I7" s="91"/>
    </row>
    <row r="8" spans="1:9" ht="15.75" thickBot="1" x14ac:dyDescent="0.3">
      <c r="A8" s="56"/>
      <c r="B8" s="41" t="s">
        <v>82</v>
      </c>
      <c r="C8" s="48">
        <v>4</v>
      </c>
      <c r="D8" s="54">
        <v>1</v>
      </c>
      <c r="E8" s="8"/>
      <c r="F8" s="89">
        <f>SUM(C8*D8)</f>
        <v>4</v>
      </c>
      <c r="G8" s="90"/>
      <c r="H8" s="90"/>
      <c r="I8" s="91"/>
    </row>
    <row r="9" spans="1:9" x14ac:dyDescent="0.25">
      <c r="A9" s="56"/>
      <c r="B9" s="41" t="s">
        <v>79</v>
      </c>
      <c r="C9" s="48">
        <v>8</v>
      </c>
      <c r="D9" s="54">
        <v>0.8</v>
      </c>
      <c r="E9" s="8"/>
      <c r="F9" s="89">
        <f>SUM(C9*D9)</f>
        <v>6.4</v>
      </c>
      <c r="G9" s="95" t="s">
        <v>119</v>
      </c>
      <c r="H9" s="90"/>
      <c r="I9" s="91"/>
    </row>
    <row r="10" spans="1:9" ht="15.75" thickBot="1" x14ac:dyDescent="0.3">
      <c r="A10" s="56"/>
      <c r="B10" s="41" t="s">
        <v>80</v>
      </c>
      <c r="C10" s="48">
        <v>9</v>
      </c>
      <c r="D10" s="54">
        <v>0.8</v>
      </c>
      <c r="E10" s="8"/>
      <c r="F10" s="89">
        <f>SUM(C10*D10)</f>
        <v>7.2</v>
      </c>
      <c r="G10" s="97">
        <f>G4*G7</f>
        <v>1747.52</v>
      </c>
      <c r="H10" s="90"/>
      <c r="I10" s="91"/>
    </row>
    <row r="11" spans="1:9" x14ac:dyDescent="0.25">
      <c r="A11" s="56"/>
      <c r="B11" s="41" t="s">
        <v>7</v>
      </c>
      <c r="C11" s="48">
        <v>4</v>
      </c>
      <c r="D11" s="54">
        <v>0.8</v>
      </c>
      <c r="E11" s="8"/>
      <c r="F11" s="89">
        <f>SUM(C11*D11)</f>
        <v>3.2</v>
      </c>
      <c r="G11" s="90"/>
      <c r="H11" s="90"/>
      <c r="I11" s="91"/>
    </row>
    <row r="12" spans="1:9" x14ac:dyDescent="0.25">
      <c r="A12" s="56"/>
      <c r="B12" s="41" t="s">
        <v>8</v>
      </c>
      <c r="C12" s="48">
        <v>5</v>
      </c>
      <c r="D12" s="54">
        <v>0.8</v>
      </c>
      <c r="E12" s="8"/>
      <c r="F12" s="89">
        <f>SUM(C12*D12)</f>
        <v>4</v>
      </c>
      <c r="G12" s="90"/>
      <c r="H12" s="90"/>
      <c r="I12" s="91"/>
    </row>
    <row r="13" spans="1:9" ht="15.75" thickBot="1" x14ac:dyDescent="0.3">
      <c r="A13" s="61"/>
      <c r="B13" s="43" t="s">
        <v>81</v>
      </c>
      <c r="C13" s="49">
        <v>1</v>
      </c>
      <c r="D13" s="54">
        <v>0.8</v>
      </c>
      <c r="E13" s="8"/>
      <c r="F13" s="89">
        <f>SUM(C13*D13)</f>
        <v>0.8</v>
      </c>
      <c r="G13" s="90"/>
      <c r="H13" s="90"/>
      <c r="I13" s="91"/>
    </row>
    <row r="14" spans="1:9" ht="15.75" thickBot="1" x14ac:dyDescent="0.3">
      <c r="A14" s="79"/>
      <c r="B14" s="77" t="s">
        <v>115</v>
      </c>
      <c r="C14" s="76">
        <f>SUM(C4:C13)</f>
        <v>107</v>
      </c>
      <c r="D14" s="54"/>
      <c r="E14" s="8"/>
      <c r="F14" s="92"/>
      <c r="G14" s="93"/>
      <c r="H14" s="93"/>
      <c r="I14" s="94"/>
    </row>
    <row r="15" spans="1:9" ht="15.75" thickBot="1" x14ac:dyDescent="0.3">
      <c r="A15" s="83"/>
      <c r="B15" s="80"/>
      <c r="C15" s="81"/>
      <c r="D15" s="54"/>
      <c r="E15" s="8"/>
      <c r="F15" s="8"/>
      <c r="G15" s="8"/>
      <c r="H15" s="8"/>
      <c r="I15" s="29"/>
    </row>
    <row r="16" spans="1:9" x14ac:dyDescent="0.25">
      <c r="A16" s="45" t="s">
        <v>83</v>
      </c>
      <c r="B16" s="46" t="s">
        <v>84</v>
      </c>
      <c r="C16" s="47">
        <v>4</v>
      </c>
      <c r="D16" s="54">
        <v>1.5</v>
      </c>
      <c r="E16" s="8"/>
      <c r="F16" s="8"/>
      <c r="G16" s="8"/>
      <c r="H16" s="8"/>
      <c r="I16" s="29"/>
    </row>
    <row r="17" spans="1:13" ht="15.75" thickBot="1" x14ac:dyDescent="0.3">
      <c r="A17" s="56"/>
      <c r="B17" s="41" t="s">
        <v>75</v>
      </c>
      <c r="C17" s="48">
        <v>0</v>
      </c>
      <c r="D17" s="54">
        <v>4</v>
      </c>
      <c r="E17" s="64"/>
      <c r="F17" s="64"/>
      <c r="G17" s="64"/>
      <c r="H17" s="64"/>
      <c r="I17" s="65"/>
    </row>
    <row r="18" spans="1:13" ht="15.75" thickBot="1" x14ac:dyDescent="0.3">
      <c r="A18" s="27"/>
      <c r="B18" s="57"/>
      <c r="C18" s="67" t="s">
        <v>89</v>
      </c>
      <c r="D18" s="8"/>
      <c r="E18" s="64"/>
      <c r="F18" s="64"/>
      <c r="G18" s="64"/>
      <c r="H18" s="64"/>
      <c r="I18" s="65"/>
    </row>
    <row r="19" spans="1:13" x14ac:dyDescent="0.25">
      <c r="A19" s="56" t="s">
        <v>71</v>
      </c>
      <c r="B19" s="41"/>
      <c r="C19" s="47"/>
      <c r="D19" s="62"/>
      <c r="E19" s="62"/>
      <c r="F19" s="62"/>
      <c r="G19" s="62"/>
      <c r="H19" s="64"/>
      <c r="I19" s="65"/>
    </row>
    <row r="20" spans="1:13" x14ac:dyDescent="0.25">
      <c r="A20" s="39"/>
      <c r="B20" s="41" t="s">
        <v>86</v>
      </c>
      <c r="C20" s="48">
        <v>1</v>
      </c>
      <c r="D20" s="62" t="s">
        <v>85</v>
      </c>
      <c r="E20" s="64" t="s">
        <v>27</v>
      </c>
      <c r="F20" s="64" t="s">
        <v>28</v>
      </c>
      <c r="G20" s="64" t="s">
        <v>26</v>
      </c>
      <c r="H20" s="64"/>
      <c r="I20" s="65"/>
    </row>
    <row r="21" spans="1:13" x14ac:dyDescent="0.25">
      <c r="A21" s="39"/>
      <c r="B21" s="41"/>
      <c r="C21" s="6"/>
      <c r="D21" s="63"/>
      <c r="E21" s="62"/>
      <c r="F21" s="62"/>
      <c r="G21" s="62"/>
      <c r="H21" s="62"/>
      <c r="I21" s="65"/>
    </row>
    <row r="22" spans="1:13" ht="30" x14ac:dyDescent="0.25">
      <c r="A22" s="39"/>
      <c r="B22" s="41" t="s">
        <v>87</v>
      </c>
      <c r="C22" s="6">
        <v>0.8</v>
      </c>
      <c r="D22" s="71" t="s">
        <v>88</v>
      </c>
      <c r="E22" s="64" t="s">
        <v>31</v>
      </c>
      <c r="F22" s="64" t="s">
        <v>33</v>
      </c>
      <c r="G22" s="64" t="s">
        <v>34</v>
      </c>
      <c r="H22" s="64" t="s">
        <v>35</v>
      </c>
      <c r="I22" s="65"/>
    </row>
    <row r="23" spans="1:13" ht="15.75" thickBot="1" x14ac:dyDescent="0.3">
      <c r="A23" s="40"/>
      <c r="B23" s="43"/>
      <c r="C23" s="52"/>
      <c r="D23" s="54"/>
      <c r="E23" s="8"/>
      <c r="F23" s="8"/>
      <c r="G23" s="8"/>
      <c r="H23" s="8"/>
      <c r="I23" s="29"/>
    </row>
    <row r="24" spans="1:13" ht="15.75" thickBot="1" x14ac:dyDescent="0.3">
      <c r="A24" s="28"/>
      <c r="B24" s="42"/>
      <c r="C24" s="69" t="s">
        <v>90</v>
      </c>
      <c r="D24" s="54"/>
      <c r="E24" s="8"/>
      <c r="F24" s="8"/>
      <c r="G24" s="8"/>
      <c r="H24" s="8"/>
      <c r="I24" s="29"/>
    </row>
    <row r="25" spans="1:13" ht="15" customHeight="1" x14ac:dyDescent="0.25">
      <c r="A25" s="50" t="s">
        <v>72</v>
      </c>
      <c r="B25" s="46"/>
      <c r="C25" s="51">
        <v>0.5</v>
      </c>
      <c r="D25" s="54" t="s">
        <v>98</v>
      </c>
      <c r="E25" s="8" t="s">
        <v>99</v>
      </c>
      <c r="F25" s="8" t="s">
        <v>100</v>
      </c>
      <c r="G25" s="8" t="s">
        <v>102</v>
      </c>
      <c r="H25" s="8" t="s">
        <v>103</v>
      </c>
      <c r="I25" s="29" t="s">
        <v>101</v>
      </c>
    </row>
    <row r="26" spans="1:13" ht="15.75" thickBot="1" x14ac:dyDescent="0.3">
      <c r="A26" s="70"/>
      <c r="B26" s="43"/>
      <c r="C26" s="52"/>
      <c r="D26" s="54"/>
      <c r="E26" s="8"/>
      <c r="F26" s="8"/>
      <c r="G26" s="8"/>
      <c r="H26" s="8"/>
      <c r="I26" s="29"/>
    </row>
    <row r="27" spans="1:13" ht="15.75" thickBot="1" x14ac:dyDescent="0.3">
      <c r="A27" s="28"/>
      <c r="B27" s="42"/>
      <c r="C27" s="69" t="s">
        <v>76</v>
      </c>
      <c r="D27" s="54"/>
      <c r="E27" s="8"/>
      <c r="F27" s="8"/>
      <c r="G27" s="8"/>
      <c r="H27" s="8"/>
      <c r="I27" s="29"/>
    </row>
    <row r="28" spans="1:13" x14ac:dyDescent="0.25">
      <c r="A28" s="50" t="s">
        <v>73</v>
      </c>
      <c r="B28" s="46"/>
      <c r="C28" s="51"/>
      <c r="D28" s="54"/>
      <c r="E28" s="8"/>
      <c r="F28" s="8"/>
      <c r="G28" s="8"/>
      <c r="H28" s="8"/>
      <c r="I28" s="29"/>
      <c r="M28" s="66"/>
    </row>
    <row r="29" spans="1:13" ht="30" x14ac:dyDescent="0.25">
      <c r="A29" s="39"/>
      <c r="B29" s="41" t="s">
        <v>54</v>
      </c>
      <c r="C29" s="6">
        <v>1.5</v>
      </c>
      <c r="D29" s="73" t="s">
        <v>104</v>
      </c>
      <c r="E29" s="74" t="s">
        <v>105</v>
      </c>
      <c r="F29" s="74" t="s">
        <v>106</v>
      </c>
      <c r="G29" s="74" t="s">
        <v>107</v>
      </c>
      <c r="H29" s="74"/>
      <c r="I29" s="75"/>
    </row>
    <row r="30" spans="1:13" x14ac:dyDescent="0.25">
      <c r="A30" s="39"/>
      <c r="B30" s="41"/>
      <c r="C30" s="6"/>
      <c r="D30" s="73"/>
      <c r="E30" s="74"/>
      <c r="F30" s="74"/>
      <c r="G30" s="74"/>
      <c r="H30" s="74"/>
      <c r="I30" s="75"/>
    </row>
    <row r="31" spans="1:13" x14ac:dyDescent="0.25">
      <c r="A31" s="39"/>
      <c r="B31" s="41" t="s">
        <v>48</v>
      </c>
      <c r="C31" s="6"/>
      <c r="D31" s="73" t="s">
        <v>104</v>
      </c>
      <c r="E31" s="74" t="s">
        <v>109</v>
      </c>
      <c r="F31" s="74" t="s">
        <v>108</v>
      </c>
      <c r="G31" s="74"/>
      <c r="H31" s="74"/>
      <c r="I31" s="75"/>
    </row>
    <row r="32" spans="1:13" x14ac:dyDescent="0.25">
      <c r="A32" s="39"/>
      <c r="B32" s="41"/>
      <c r="C32" s="6"/>
      <c r="D32" s="73"/>
      <c r="E32" s="74"/>
      <c r="F32" s="74"/>
      <c r="G32" s="74"/>
      <c r="H32" s="74"/>
      <c r="I32" s="75"/>
    </row>
    <row r="33" spans="1:9" ht="30" x14ac:dyDescent="0.25">
      <c r="A33" s="39"/>
      <c r="B33" s="41" t="s">
        <v>18</v>
      </c>
      <c r="C33" s="6">
        <v>1</v>
      </c>
      <c r="D33" s="73" t="s">
        <v>110</v>
      </c>
      <c r="E33" s="74" t="s">
        <v>111</v>
      </c>
      <c r="F33" s="74"/>
      <c r="G33" s="74"/>
      <c r="H33" s="74"/>
      <c r="I33" s="75"/>
    </row>
    <row r="34" spans="1:9" x14ac:dyDescent="0.25">
      <c r="A34" s="39"/>
      <c r="B34" s="41"/>
      <c r="C34" s="6"/>
      <c r="D34" s="73"/>
      <c r="E34" s="74"/>
      <c r="F34" s="74"/>
      <c r="G34" s="74"/>
      <c r="H34" s="74"/>
      <c r="I34" s="75"/>
    </row>
    <row r="35" spans="1:9" ht="15.75" thickBot="1" x14ac:dyDescent="0.3">
      <c r="A35" s="40"/>
      <c r="B35" s="43" t="s">
        <v>21</v>
      </c>
      <c r="C35" s="52">
        <v>0</v>
      </c>
      <c r="D35" s="73" t="s">
        <v>110</v>
      </c>
      <c r="E35" s="74" t="s">
        <v>111</v>
      </c>
      <c r="F35" s="74"/>
      <c r="G35" s="74"/>
      <c r="H35" s="74"/>
      <c r="I35" s="75"/>
    </row>
    <row r="36" spans="1:9" ht="15.75" thickBot="1" x14ac:dyDescent="0.3">
      <c r="A36" s="28"/>
      <c r="B36" s="42"/>
      <c r="C36" s="6"/>
      <c r="D36" s="54"/>
      <c r="E36" s="8"/>
      <c r="F36" s="8"/>
      <c r="G36" s="8"/>
      <c r="H36" s="8"/>
      <c r="I36" s="29"/>
    </row>
    <row r="37" spans="1:9" x14ac:dyDescent="0.25">
      <c r="A37" s="45" t="s">
        <v>74</v>
      </c>
      <c r="B37" s="46"/>
      <c r="C37" s="51" t="s">
        <v>62</v>
      </c>
      <c r="D37" s="54"/>
      <c r="E37" s="8"/>
      <c r="F37" s="8"/>
      <c r="G37" s="8"/>
      <c r="H37" s="8"/>
      <c r="I37" s="29"/>
    </row>
    <row r="38" spans="1:9" ht="30" x14ac:dyDescent="0.25">
      <c r="A38" s="56"/>
      <c r="B38" s="41" t="s">
        <v>59</v>
      </c>
      <c r="C38" s="6">
        <v>1.4</v>
      </c>
      <c r="D38" s="54" t="s">
        <v>96</v>
      </c>
      <c r="E38" s="8" t="s">
        <v>97</v>
      </c>
      <c r="F38" s="8"/>
      <c r="G38" s="8"/>
      <c r="H38" s="8"/>
      <c r="I38" s="29"/>
    </row>
    <row r="39" spans="1:9" x14ac:dyDescent="0.25">
      <c r="A39" s="56"/>
      <c r="B39" s="41"/>
      <c r="C39" s="6"/>
      <c r="D39" s="54"/>
      <c r="E39" s="8"/>
      <c r="F39" s="8"/>
      <c r="G39" s="8"/>
      <c r="H39" s="8"/>
      <c r="I39" s="29"/>
    </row>
    <row r="40" spans="1:9" x14ac:dyDescent="0.25">
      <c r="A40" s="56"/>
      <c r="B40" s="41"/>
      <c r="C40" s="6" t="s">
        <v>62</v>
      </c>
      <c r="D40" s="54"/>
      <c r="E40" s="8"/>
      <c r="F40" s="8"/>
      <c r="G40" s="8"/>
      <c r="H40" s="8"/>
      <c r="I40" s="29"/>
    </row>
    <row r="41" spans="1:9" x14ac:dyDescent="0.25">
      <c r="A41" s="56"/>
      <c r="B41" s="41" t="s">
        <v>19</v>
      </c>
      <c r="C41" s="6"/>
      <c r="D41" s="54" t="s">
        <v>96</v>
      </c>
      <c r="E41" s="8" t="s">
        <v>97</v>
      </c>
      <c r="F41" s="8"/>
      <c r="G41" s="8"/>
      <c r="H41" s="8"/>
      <c r="I41" s="29"/>
    </row>
    <row r="42" spans="1:9" x14ac:dyDescent="0.25">
      <c r="A42" s="56"/>
      <c r="B42" s="41"/>
      <c r="C42" s="6">
        <v>0.8</v>
      </c>
      <c r="D42" s="54"/>
      <c r="E42" s="8"/>
      <c r="F42" s="8"/>
      <c r="G42" s="8"/>
      <c r="H42" s="8"/>
      <c r="I42" s="29"/>
    </row>
    <row r="43" spans="1:9" ht="15.75" thickBot="1" x14ac:dyDescent="0.3">
      <c r="A43" s="61"/>
      <c r="B43" s="43" t="s">
        <v>63</v>
      </c>
      <c r="C43" s="52">
        <v>1.3</v>
      </c>
      <c r="D43" s="55" t="s">
        <v>93</v>
      </c>
      <c r="E43" s="30" t="s">
        <v>94</v>
      </c>
      <c r="F43" s="30" t="s">
        <v>95</v>
      </c>
      <c r="G43" s="30" t="s">
        <v>92</v>
      </c>
      <c r="H43" s="30"/>
      <c r="I43" s="31"/>
    </row>
    <row r="44" spans="1:9" ht="15.75" thickBot="1" x14ac:dyDescent="0.3"/>
    <row r="45" spans="1:9" x14ac:dyDescent="0.25">
      <c r="A45" s="26"/>
      <c r="B45" s="25"/>
    </row>
    <row r="46" spans="1:9" ht="15.75" thickBot="1" x14ac:dyDescent="0.3">
      <c r="A46" s="58"/>
      <c r="B46" s="59"/>
    </row>
  </sheetData>
  <mergeCells count="10">
    <mergeCell ref="A1:I1"/>
    <mergeCell ref="D2:I2"/>
    <mergeCell ref="A2:C2"/>
    <mergeCell ref="A45:B45"/>
    <mergeCell ref="A4:A13"/>
    <mergeCell ref="A16:A17"/>
    <mergeCell ref="A37:A43"/>
    <mergeCell ref="A19:A23"/>
    <mergeCell ref="A25:A26"/>
    <mergeCell ref="A28:A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F3" sqref="F3"/>
    </sheetView>
  </sheetViews>
  <sheetFormatPr baseColWidth="10" defaultRowHeight="15" x14ac:dyDescent="0.25"/>
  <cols>
    <col min="1" max="1" width="15.5703125" customWidth="1"/>
    <col min="2" max="2" width="39.85546875" customWidth="1"/>
    <col min="3" max="3" width="14.28515625" customWidth="1"/>
    <col min="4" max="4" width="26" customWidth="1"/>
    <col min="5" max="5" width="19.140625" customWidth="1"/>
    <col min="6" max="8" width="20.85546875" customWidth="1"/>
    <col min="9" max="9" width="42.42578125" customWidth="1"/>
  </cols>
  <sheetData>
    <row r="1" spans="1:9" ht="15.75" thickBot="1" x14ac:dyDescent="0.3">
      <c r="A1" s="38" t="s">
        <v>114</v>
      </c>
      <c r="B1" s="24"/>
      <c r="C1" s="24"/>
      <c r="D1" s="24"/>
      <c r="E1" s="24"/>
      <c r="F1" s="24"/>
      <c r="G1" s="24"/>
      <c r="H1" s="24"/>
      <c r="I1" s="25"/>
    </row>
    <row r="2" spans="1:9" ht="15.75" thickBot="1" x14ac:dyDescent="0.3">
      <c r="A2" s="32" t="s">
        <v>69</v>
      </c>
      <c r="B2" s="33"/>
      <c r="C2" s="34"/>
      <c r="D2" s="35" t="s">
        <v>68</v>
      </c>
      <c r="E2" s="36"/>
      <c r="F2" s="36"/>
      <c r="G2" s="36"/>
      <c r="H2" s="36"/>
      <c r="I2" s="37"/>
    </row>
    <row r="3" spans="1:9" ht="15.75" thickBot="1" x14ac:dyDescent="0.3">
      <c r="A3" s="28"/>
      <c r="B3" s="42"/>
      <c r="C3" s="68" t="s">
        <v>76</v>
      </c>
      <c r="D3" s="72" t="s">
        <v>91</v>
      </c>
      <c r="E3" s="53"/>
      <c r="F3" s="86" t="s">
        <v>117</v>
      </c>
      <c r="G3" s="95" t="s">
        <v>112</v>
      </c>
      <c r="H3" s="87"/>
      <c r="I3" s="88"/>
    </row>
    <row r="4" spans="1:9" ht="15.75" thickBot="1" x14ac:dyDescent="0.3">
      <c r="A4" s="45" t="s">
        <v>70</v>
      </c>
      <c r="B4" s="46" t="s">
        <v>77</v>
      </c>
      <c r="C4" s="47">
        <v>0</v>
      </c>
      <c r="D4" s="54">
        <v>1</v>
      </c>
      <c r="E4" s="8"/>
      <c r="F4" s="89">
        <f>SUM(C4*D4)</f>
        <v>0</v>
      </c>
      <c r="G4" s="96">
        <f>SUM(F4:F13)</f>
        <v>61.600000000000009</v>
      </c>
      <c r="H4" s="90"/>
      <c r="I4" s="91"/>
    </row>
    <row r="5" spans="1:9" ht="15.75" thickBot="1" x14ac:dyDescent="0.3">
      <c r="A5" s="56"/>
      <c r="B5" s="41" t="s">
        <v>78</v>
      </c>
      <c r="C5" s="48">
        <v>0</v>
      </c>
      <c r="D5" s="54">
        <v>1</v>
      </c>
      <c r="E5" s="8"/>
      <c r="F5" s="89">
        <f>SUM(C5*D5)</f>
        <v>0</v>
      </c>
      <c r="G5" s="90"/>
      <c r="H5" s="90"/>
      <c r="I5" s="91"/>
    </row>
    <row r="6" spans="1:9" x14ac:dyDescent="0.25">
      <c r="A6" s="56"/>
      <c r="B6" s="41" t="s">
        <v>2</v>
      </c>
      <c r="C6" s="48">
        <v>16</v>
      </c>
      <c r="D6" s="54">
        <v>1</v>
      </c>
      <c r="E6" s="8"/>
      <c r="F6" s="89">
        <f>SUM(C6*D6)</f>
        <v>16</v>
      </c>
      <c r="G6" s="95" t="s">
        <v>118</v>
      </c>
      <c r="H6" s="90"/>
      <c r="I6" s="91"/>
    </row>
    <row r="7" spans="1:9" ht="15.75" thickBot="1" x14ac:dyDescent="0.3">
      <c r="A7" s="56"/>
      <c r="B7" s="41" t="s">
        <v>3</v>
      </c>
      <c r="C7" s="48">
        <v>3</v>
      </c>
      <c r="D7" s="54">
        <v>1</v>
      </c>
      <c r="E7" s="8"/>
      <c r="F7" s="89">
        <f>SUM(C7*D7)</f>
        <v>3</v>
      </c>
      <c r="G7" s="96">
        <f>SUM(C16:C17,C20,C22,C25,C29,C33,C31,C35,C38,C41,C43)</f>
        <v>8.85</v>
      </c>
      <c r="H7" s="90"/>
      <c r="I7" s="91"/>
    </row>
    <row r="8" spans="1:9" ht="15.75" thickBot="1" x14ac:dyDescent="0.3">
      <c r="A8" s="56"/>
      <c r="B8" s="41" t="s">
        <v>82</v>
      </c>
      <c r="C8" s="48">
        <v>29</v>
      </c>
      <c r="D8" s="54">
        <v>1</v>
      </c>
      <c r="E8" s="8"/>
      <c r="F8" s="89">
        <f>SUM(C8*D8)</f>
        <v>29</v>
      </c>
      <c r="G8" s="90"/>
      <c r="H8" s="90"/>
      <c r="I8" s="91"/>
    </row>
    <row r="9" spans="1:9" x14ac:dyDescent="0.25">
      <c r="A9" s="56"/>
      <c r="B9" s="41" t="s">
        <v>79</v>
      </c>
      <c r="C9" s="48">
        <v>0</v>
      </c>
      <c r="D9" s="54">
        <v>0.8</v>
      </c>
      <c r="E9" s="8"/>
      <c r="F9" s="89">
        <f>SUM(C9*D9)</f>
        <v>0</v>
      </c>
      <c r="G9" s="95" t="s">
        <v>119</v>
      </c>
      <c r="H9" s="90"/>
      <c r="I9" s="91"/>
    </row>
    <row r="10" spans="1:9" ht="15.75" thickBot="1" x14ac:dyDescent="0.3">
      <c r="A10" s="56"/>
      <c r="B10" s="41" t="s">
        <v>80</v>
      </c>
      <c r="C10" s="48">
        <v>0</v>
      </c>
      <c r="D10" s="54">
        <v>0.8</v>
      </c>
      <c r="E10" s="8"/>
      <c r="F10" s="89">
        <f>SUM(C10*D10)</f>
        <v>0</v>
      </c>
      <c r="G10" s="97">
        <f>G4*G7</f>
        <v>545.16000000000008</v>
      </c>
      <c r="H10" s="90"/>
      <c r="I10" s="91"/>
    </row>
    <row r="11" spans="1:9" x14ac:dyDescent="0.25">
      <c r="A11" s="56"/>
      <c r="B11" s="41" t="s">
        <v>7</v>
      </c>
      <c r="C11" s="48">
        <v>4</v>
      </c>
      <c r="D11" s="54">
        <v>0.8</v>
      </c>
      <c r="E11" s="8"/>
      <c r="F11" s="89">
        <f>SUM(C11*D11)</f>
        <v>3.2</v>
      </c>
      <c r="G11" s="90"/>
      <c r="H11" s="90"/>
      <c r="I11" s="91"/>
    </row>
    <row r="12" spans="1:9" x14ac:dyDescent="0.25">
      <c r="A12" s="56"/>
      <c r="B12" s="41" t="s">
        <v>8</v>
      </c>
      <c r="C12" s="48">
        <v>4</v>
      </c>
      <c r="D12" s="54">
        <v>0.8</v>
      </c>
      <c r="E12" s="8"/>
      <c r="F12" s="89">
        <f>SUM(C12*D12)</f>
        <v>3.2</v>
      </c>
      <c r="G12" s="90"/>
      <c r="H12" s="90"/>
      <c r="I12" s="91"/>
    </row>
    <row r="13" spans="1:9" ht="15.75" thickBot="1" x14ac:dyDescent="0.3">
      <c r="A13" s="61"/>
      <c r="B13" s="43" t="s">
        <v>81</v>
      </c>
      <c r="C13" s="49">
        <v>9</v>
      </c>
      <c r="D13" s="54">
        <v>0.8</v>
      </c>
      <c r="E13" s="8"/>
      <c r="F13" s="89">
        <f>SUM(C13*D13)</f>
        <v>7.2</v>
      </c>
      <c r="G13" s="90"/>
      <c r="H13" s="90"/>
      <c r="I13" s="91"/>
    </row>
    <row r="14" spans="1:9" ht="15" customHeight="1" thickBot="1" x14ac:dyDescent="0.3">
      <c r="A14" s="78"/>
      <c r="B14" s="84" t="s">
        <v>115</v>
      </c>
      <c r="C14" s="85">
        <f>SUM(C4:C13)</f>
        <v>65</v>
      </c>
      <c r="D14" s="54"/>
      <c r="E14" s="8"/>
      <c r="F14" s="92"/>
      <c r="G14" s="93"/>
      <c r="H14" s="93"/>
      <c r="I14" s="94"/>
    </row>
    <row r="15" spans="1:9" ht="16.5" customHeight="1" thickBot="1" x14ac:dyDescent="0.3">
      <c r="A15" s="60"/>
      <c r="B15" s="80"/>
      <c r="C15" s="82"/>
      <c r="D15" s="54"/>
      <c r="E15" s="8"/>
      <c r="F15" s="8"/>
      <c r="G15" s="8"/>
      <c r="H15" s="8"/>
      <c r="I15" s="29"/>
    </row>
    <row r="16" spans="1:9" x14ac:dyDescent="0.25">
      <c r="A16" s="45" t="s">
        <v>83</v>
      </c>
      <c r="B16" s="46" t="s">
        <v>84</v>
      </c>
      <c r="C16" s="47">
        <v>0</v>
      </c>
      <c r="D16" s="54">
        <v>1.5</v>
      </c>
      <c r="E16" s="8"/>
      <c r="F16" s="8"/>
      <c r="G16" s="8"/>
      <c r="H16" s="8"/>
      <c r="I16" s="29"/>
    </row>
    <row r="17" spans="1:9" ht="15.75" thickBot="1" x14ac:dyDescent="0.3">
      <c r="A17" s="56"/>
      <c r="B17" s="41" t="s">
        <v>75</v>
      </c>
      <c r="C17" s="48">
        <v>0</v>
      </c>
      <c r="D17" s="54">
        <v>4</v>
      </c>
      <c r="E17" s="64"/>
      <c r="F17" s="64"/>
      <c r="G17" s="64"/>
      <c r="H17" s="64"/>
      <c r="I17" s="65"/>
    </row>
    <row r="18" spans="1:9" ht="15.75" thickBot="1" x14ac:dyDescent="0.3">
      <c r="A18" s="27"/>
      <c r="B18" s="57"/>
      <c r="C18" s="67" t="s">
        <v>89</v>
      </c>
      <c r="D18" s="8"/>
      <c r="E18" s="64"/>
      <c r="F18" s="64"/>
      <c r="G18" s="64"/>
      <c r="H18" s="64"/>
      <c r="I18" s="65"/>
    </row>
    <row r="19" spans="1:9" x14ac:dyDescent="0.25">
      <c r="A19" s="56" t="s">
        <v>71</v>
      </c>
      <c r="B19" s="41"/>
      <c r="C19" s="47"/>
      <c r="D19" s="62"/>
      <c r="E19" s="62"/>
      <c r="F19" s="62"/>
      <c r="G19" s="62"/>
      <c r="H19" s="64"/>
      <c r="I19" s="65"/>
    </row>
    <row r="20" spans="1:9" x14ac:dyDescent="0.25">
      <c r="A20" s="39"/>
      <c r="B20" s="41" t="s">
        <v>86</v>
      </c>
      <c r="C20" s="48">
        <v>1.2</v>
      </c>
      <c r="D20" s="62" t="s">
        <v>85</v>
      </c>
      <c r="E20" s="64" t="s">
        <v>27</v>
      </c>
      <c r="F20" s="64" t="s">
        <v>28</v>
      </c>
      <c r="G20" s="64" t="s">
        <v>26</v>
      </c>
      <c r="H20" s="64"/>
      <c r="I20" s="65"/>
    </row>
    <row r="21" spans="1:9" x14ac:dyDescent="0.25">
      <c r="A21" s="39"/>
      <c r="B21" s="41"/>
      <c r="C21" s="6"/>
      <c r="D21" s="63"/>
      <c r="E21" s="62"/>
      <c r="F21" s="62"/>
      <c r="G21" s="62"/>
      <c r="H21" s="62"/>
      <c r="I21" s="65"/>
    </row>
    <row r="22" spans="1:9" ht="30" x14ac:dyDescent="0.25">
      <c r="A22" s="39"/>
      <c r="B22" s="41" t="s">
        <v>87</v>
      </c>
      <c r="C22" s="6">
        <v>1</v>
      </c>
      <c r="D22" s="71" t="s">
        <v>88</v>
      </c>
      <c r="E22" s="64" t="s">
        <v>31</v>
      </c>
      <c r="F22" s="64" t="s">
        <v>33</v>
      </c>
      <c r="G22" s="64" t="s">
        <v>34</v>
      </c>
      <c r="H22" s="64" t="s">
        <v>35</v>
      </c>
      <c r="I22" s="65"/>
    </row>
    <row r="23" spans="1:9" ht="15.75" thickBot="1" x14ac:dyDescent="0.3">
      <c r="A23" s="40"/>
      <c r="B23" s="43"/>
      <c r="C23" s="52"/>
      <c r="D23" s="54"/>
      <c r="E23" s="8"/>
      <c r="F23" s="8"/>
      <c r="G23" s="8"/>
      <c r="H23" s="8"/>
      <c r="I23" s="29"/>
    </row>
    <row r="24" spans="1:9" ht="15.75" thickBot="1" x14ac:dyDescent="0.3">
      <c r="A24" s="28"/>
      <c r="B24" s="42"/>
      <c r="C24" s="69" t="s">
        <v>90</v>
      </c>
      <c r="D24" s="54"/>
      <c r="E24" s="8"/>
      <c r="F24" s="8"/>
      <c r="G24" s="8"/>
      <c r="H24" s="8"/>
      <c r="I24" s="29"/>
    </row>
    <row r="25" spans="1:9" ht="15" customHeight="1" x14ac:dyDescent="0.25">
      <c r="A25" s="50" t="s">
        <v>72</v>
      </c>
      <c r="B25" s="46"/>
      <c r="C25" s="51">
        <v>0.75</v>
      </c>
      <c r="D25" s="54" t="s">
        <v>98</v>
      </c>
      <c r="E25" s="8" t="s">
        <v>99</v>
      </c>
      <c r="F25" s="8" t="s">
        <v>100</v>
      </c>
      <c r="G25" s="8" t="s">
        <v>102</v>
      </c>
      <c r="H25" s="8" t="s">
        <v>103</v>
      </c>
      <c r="I25" s="29" t="s">
        <v>101</v>
      </c>
    </row>
    <row r="26" spans="1:9" ht="15.75" thickBot="1" x14ac:dyDescent="0.3">
      <c r="A26" s="70"/>
      <c r="B26" s="43"/>
      <c r="C26" s="52"/>
      <c r="D26" s="54"/>
      <c r="E26" s="8"/>
      <c r="F26" s="8"/>
      <c r="G26" s="8"/>
      <c r="H26" s="8"/>
      <c r="I26" s="29"/>
    </row>
    <row r="27" spans="1:9" ht="15.75" thickBot="1" x14ac:dyDescent="0.3">
      <c r="A27" s="28"/>
      <c r="B27" s="42"/>
      <c r="C27" s="69" t="s">
        <v>76</v>
      </c>
      <c r="D27" s="54"/>
      <c r="E27" s="8"/>
      <c r="F27" s="8"/>
      <c r="G27" s="8"/>
      <c r="H27" s="8"/>
      <c r="I27" s="29"/>
    </row>
    <row r="28" spans="1:9" x14ac:dyDescent="0.25">
      <c r="A28" s="50" t="s">
        <v>73</v>
      </c>
      <c r="B28" s="46"/>
      <c r="C28" s="51"/>
      <c r="D28" s="54"/>
      <c r="E28" s="8"/>
      <c r="F28" s="8"/>
      <c r="G28" s="8"/>
      <c r="H28" s="8"/>
      <c r="I28" s="29"/>
    </row>
    <row r="29" spans="1:9" ht="30" x14ac:dyDescent="0.25">
      <c r="A29" s="39"/>
      <c r="B29" s="41" t="s">
        <v>54</v>
      </c>
      <c r="C29" s="6">
        <v>1.5</v>
      </c>
      <c r="D29" s="73" t="s">
        <v>104</v>
      </c>
      <c r="E29" s="74" t="s">
        <v>105</v>
      </c>
      <c r="F29" s="74" t="s">
        <v>106</v>
      </c>
      <c r="G29" s="74" t="s">
        <v>107</v>
      </c>
      <c r="H29" s="74"/>
      <c r="I29" s="75"/>
    </row>
    <row r="30" spans="1:9" x14ac:dyDescent="0.25">
      <c r="A30" s="39"/>
      <c r="B30" s="41"/>
      <c r="C30" s="6"/>
      <c r="D30" s="73"/>
      <c r="E30" s="74"/>
      <c r="F30" s="74"/>
      <c r="G30" s="74"/>
      <c r="H30" s="74"/>
      <c r="I30" s="75"/>
    </row>
    <row r="31" spans="1:9" x14ac:dyDescent="0.25">
      <c r="A31" s="39"/>
      <c r="B31" s="41" t="s">
        <v>48</v>
      </c>
      <c r="C31" s="6"/>
      <c r="D31" s="73" t="s">
        <v>104</v>
      </c>
      <c r="E31" s="74" t="s">
        <v>109</v>
      </c>
      <c r="F31" s="74" t="s">
        <v>108</v>
      </c>
      <c r="G31" s="74"/>
      <c r="H31" s="74"/>
      <c r="I31" s="75"/>
    </row>
    <row r="32" spans="1:9" x14ac:dyDescent="0.25">
      <c r="A32" s="39"/>
      <c r="B32" s="41"/>
      <c r="C32" s="6"/>
      <c r="D32" s="73"/>
      <c r="E32" s="74"/>
      <c r="F32" s="74"/>
      <c r="G32" s="74"/>
      <c r="H32" s="74"/>
      <c r="I32" s="75"/>
    </row>
    <row r="33" spans="1:9" ht="30" x14ac:dyDescent="0.25">
      <c r="A33" s="39"/>
      <c r="B33" s="41" t="s">
        <v>18</v>
      </c>
      <c r="C33" s="6">
        <v>1.5</v>
      </c>
      <c r="D33" s="73" t="s">
        <v>110</v>
      </c>
      <c r="E33" s="74" t="s">
        <v>111</v>
      </c>
      <c r="F33" s="74"/>
      <c r="G33" s="74"/>
      <c r="H33" s="74"/>
      <c r="I33" s="75"/>
    </row>
    <row r="34" spans="1:9" x14ac:dyDescent="0.25">
      <c r="A34" s="39"/>
      <c r="B34" s="41"/>
      <c r="C34" s="6"/>
      <c r="D34" s="73"/>
      <c r="E34" s="74"/>
      <c r="F34" s="74"/>
      <c r="G34" s="74"/>
      <c r="H34" s="74"/>
      <c r="I34" s="75"/>
    </row>
    <row r="35" spans="1:9" ht="15.75" thickBot="1" x14ac:dyDescent="0.3">
      <c r="A35" s="40"/>
      <c r="B35" s="43" t="s">
        <v>21</v>
      </c>
      <c r="C35" s="52">
        <v>0</v>
      </c>
      <c r="D35" s="73" t="s">
        <v>110</v>
      </c>
      <c r="E35" s="74" t="s">
        <v>111</v>
      </c>
      <c r="F35" s="74"/>
      <c r="G35" s="74"/>
      <c r="H35" s="74"/>
      <c r="I35" s="75"/>
    </row>
    <row r="36" spans="1:9" ht="15.75" thickBot="1" x14ac:dyDescent="0.3">
      <c r="A36" s="28"/>
      <c r="B36" s="42"/>
      <c r="C36" s="6"/>
      <c r="D36" s="54"/>
      <c r="E36" s="8"/>
      <c r="F36" s="8"/>
      <c r="G36" s="8"/>
      <c r="H36" s="8"/>
      <c r="I36" s="29"/>
    </row>
    <row r="37" spans="1:9" x14ac:dyDescent="0.25">
      <c r="A37" s="45" t="s">
        <v>74</v>
      </c>
      <c r="B37" s="46"/>
      <c r="C37" s="51" t="s">
        <v>62</v>
      </c>
      <c r="D37" s="54"/>
      <c r="E37" s="8"/>
      <c r="F37" s="8"/>
      <c r="G37" s="8"/>
      <c r="H37" s="8"/>
      <c r="I37" s="29"/>
    </row>
    <row r="38" spans="1:9" ht="30" x14ac:dyDescent="0.25">
      <c r="A38" s="56"/>
      <c r="B38" s="41" t="s">
        <v>59</v>
      </c>
      <c r="C38" s="6">
        <v>0.8</v>
      </c>
      <c r="D38" s="54" t="s">
        <v>96</v>
      </c>
      <c r="E38" s="8" t="s">
        <v>97</v>
      </c>
      <c r="F38" s="8"/>
      <c r="G38" s="8"/>
      <c r="H38" s="8"/>
      <c r="I38" s="29"/>
    </row>
    <row r="39" spans="1:9" x14ac:dyDescent="0.25">
      <c r="A39" s="56"/>
      <c r="B39" s="41"/>
      <c r="C39" s="6"/>
      <c r="D39" s="54"/>
      <c r="E39" s="8"/>
      <c r="F39" s="8"/>
      <c r="G39" s="8"/>
      <c r="H39" s="8"/>
      <c r="I39" s="29"/>
    </row>
    <row r="40" spans="1:9" x14ac:dyDescent="0.25">
      <c r="A40" s="56"/>
      <c r="B40" s="41"/>
      <c r="C40" s="6" t="s">
        <v>62</v>
      </c>
      <c r="D40" s="54"/>
      <c r="E40" s="8"/>
      <c r="F40" s="8"/>
      <c r="G40" s="8"/>
      <c r="H40" s="8"/>
      <c r="I40" s="29"/>
    </row>
    <row r="41" spans="1:9" x14ac:dyDescent="0.25">
      <c r="A41" s="56"/>
      <c r="B41" s="41" t="s">
        <v>19</v>
      </c>
      <c r="C41" s="6">
        <v>0.8</v>
      </c>
      <c r="D41" s="54" t="s">
        <v>96</v>
      </c>
      <c r="E41" s="8" t="s">
        <v>97</v>
      </c>
      <c r="F41" s="8"/>
      <c r="G41" s="8"/>
      <c r="H41" s="8"/>
      <c r="I41" s="29"/>
    </row>
    <row r="42" spans="1:9" x14ac:dyDescent="0.25">
      <c r="A42" s="56"/>
      <c r="B42" s="41"/>
      <c r="C42" s="6"/>
      <c r="D42" s="54"/>
      <c r="E42" s="8"/>
      <c r="F42" s="8"/>
      <c r="G42" s="8"/>
      <c r="H42" s="8"/>
      <c r="I42" s="29"/>
    </row>
    <row r="43" spans="1:9" ht="15.75" thickBot="1" x14ac:dyDescent="0.3">
      <c r="A43" s="61"/>
      <c r="B43" s="43" t="s">
        <v>63</v>
      </c>
      <c r="C43" s="52">
        <v>1.3</v>
      </c>
      <c r="D43" s="55" t="s">
        <v>93</v>
      </c>
      <c r="E43" s="30" t="s">
        <v>94</v>
      </c>
      <c r="F43" s="30" t="s">
        <v>95</v>
      </c>
      <c r="G43" s="30" t="s">
        <v>92</v>
      </c>
      <c r="H43" s="30"/>
      <c r="I43" s="31"/>
    </row>
  </sheetData>
  <mergeCells count="9">
    <mergeCell ref="A25:A26"/>
    <mergeCell ref="A28:A35"/>
    <mergeCell ref="A37:A43"/>
    <mergeCell ref="A1:I1"/>
    <mergeCell ref="A2:C2"/>
    <mergeCell ref="D2:I2"/>
    <mergeCell ref="A4:A13"/>
    <mergeCell ref="A16:A17"/>
    <mergeCell ref="A19:A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F3" sqref="F3"/>
    </sheetView>
  </sheetViews>
  <sheetFormatPr baseColWidth="10" defaultRowHeight="15" x14ac:dyDescent="0.25"/>
  <cols>
    <col min="1" max="1" width="15.5703125" customWidth="1"/>
    <col min="2" max="2" width="39.85546875" customWidth="1"/>
    <col min="3" max="3" width="14.28515625" customWidth="1"/>
    <col min="4" max="4" width="26" customWidth="1"/>
    <col min="5" max="5" width="19.140625" customWidth="1"/>
    <col min="6" max="8" width="20.85546875" customWidth="1"/>
    <col min="9" max="9" width="42.42578125" customWidth="1"/>
  </cols>
  <sheetData>
    <row r="1" spans="1:9" ht="15.75" thickBot="1" x14ac:dyDescent="0.3">
      <c r="A1" s="38" t="s">
        <v>116</v>
      </c>
      <c r="B1" s="24"/>
      <c r="C1" s="24"/>
      <c r="D1" s="24"/>
      <c r="E1" s="24"/>
      <c r="F1" s="24"/>
      <c r="G1" s="24"/>
      <c r="H1" s="24"/>
      <c r="I1" s="25"/>
    </row>
    <row r="2" spans="1:9" ht="15.75" thickBot="1" x14ac:dyDescent="0.3">
      <c r="A2" s="32" t="s">
        <v>69</v>
      </c>
      <c r="B2" s="33"/>
      <c r="C2" s="34"/>
      <c r="D2" s="35" t="s">
        <v>68</v>
      </c>
      <c r="E2" s="36"/>
      <c r="F2" s="36"/>
      <c r="G2" s="36"/>
      <c r="H2" s="36"/>
      <c r="I2" s="37"/>
    </row>
    <row r="3" spans="1:9" ht="15.75" thickBot="1" x14ac:dyDescent="0.3">
      <c r="A3" s="28"/>
      <c r="B3" s="42"/>
      <c r="C3" s="68" t="s">
        <v>76</v>
      </c>
      <c r="D3" s="72" t="s">
        <v>91</v>
      </c>
      <c r="E3" s="53"/>
      <c r="F3" s="86" t="s">
        <v>117</v>
      </c>
      <c r="G3" s="95" t="s">
        <v>112</v>
      </c>
      <c r="H3" s="87"/>
      <c r="I3" s="88"/>
    </row>
    <row r="4" spans="1:9" ht="15.75" thickBot="1" x14ac:dyDescent="0.3">
      <c r="A4" s="45" t="s">
        <v>70</v>
      </c>
      <c r="B4" s="46" t="s">
        <v>77</v>
      </c>
      <c r="C4" s="47">
        <v>0</v>
      </c>
      <c r="D4" s="54">
        <v>1</v>
      </c>
      <c r="E4" s="8"/>
      <c r="F4" s="89">
        <f>SUM(C4*D4)</f>
        <v>0</v>
      </c>
      <c r="G4" s="96">
        <f>SUM(F4:F13)</f>
        <v>29.000000000000004</v>
      </c>
      <c r="H4" s="90"/>
      <c r="I4" s="91"/>
    </row>
    <row r="5" spans="1:9" ht="15.75" thickBot="1" x14ac:dyDescent="0.3">
      <c r="A5" s="56"/>
      <c r="B5" s="41" t="s">
        <v>78</v>
      </c>
      <c r="C5" s="48">
        <v>6</v>
      </c>
      <c r="D5" s="54">
        <v>1</v>
      </c>
      <c r="E5" s="8"/>
      <c r="F5" s="89">
        <f>SUM(C5*D5)</f>
        <v>6</v>
      </c>
      <c r="G5" s="90"/>
      <c r="H5" s="90"/>
      <c r="I5" s="91"/>
    </row>
    <row r="6" spans="1:9" x14ac:dyDescent="0.25">
      <c r="A6" s="56"/>
      <c r="B6" s="41" t="s">
        <v>2</v>
      </c>
      <c r="C6" s="48">
        <v>8</v>
      </c>
      <c r="D6" s="54">
        <v>1</v>
      </c>
      <c r="E6" s="8"/>
      <c r="F6" s="89">
        <f>SUM(C6*D6)</f>
        <v>8</v>
      </c>
      <c r="G6" s="95" t="s">
        <v>118</v>
      </c>
      <c r="H6" s="90"/>
      <c r="I6" s="91"/>
    </row>
    <row r="7" spans="1:9" ht="15.75" thickBot="1" x14ac:dyDescent="0.3">
      <c r="A7" s="56"/>
      <c r="B7" s="41" t="s">
        <v>3</v>
      </c>
      <c r="C7" s="48">
        <v>9</v>
      </c>
      <c r="D7" s="54">
        <v>1</v>
      </c>
      <c r="E7" s="8"/>
      <c r="F7" s="89">
        <f>SUM(C7*D7)</f>
        <v>9</v>
      </c>
      <c r="G7" s="96">
        <f>SUM(C16:C17,C20,C22,C25,C29,C33,C31,C35,C38,C41,C43)</f>
        <v>10.1</v>
      </c>
      <c r="H7" s="90"/>
      <c r="I7" s="91"/>
    </row>
    <row r="8" spans="1:9" ht="15.75" thickBot="1" x14ac:dyDescent="0.3">
      <c r="A8" s="56"/>
      <c r="B8" s="41" t="s">
        <v>82</v>
      </c>
      <c r="C8" s="48">
        <v>2</v>
      </c>
      <c r="D8" s="54">
        <v>1</v>
      </c>
      <c r="E8" s="8"/>
      <c r="F8" s="89">
        <f>SUM(C8*D8)</f>
        <v>2</v>
      </c>
      <c r="G8" s="90"/>
      <c r="H8" s="90"/>
      <c r="I8" s="91"/>
    </row>
    <row r="9" spans="1:9" x14ac:dyDescent="0.25">
      <c r="A9" s="56"/>
      <c r="B9" s="41" t="s">
        <v>79</v>
      </c>
      <c r="C9" s="48">
        <v>0</v>
      </c>
      <c r="D9" s="54">
        <v>0.8</v>
      </c>
      <c r="E9" s="8"/>
      <c r="F9" s="89">
        <f>SUM(C9*D9)</f>
        <v>0</v>
      </c>
      <c r="G9" s="95" t="s">
        <v>119</v>
      </c>
      <c r="H9" s="90"/>
      <c r="I9" s="91"/>
    </row>
    <row r="10" spans="1:9" ht="15.75" thickBot="1" x14ac:dyDescent="0.3">
      <c r="A10" s="56"/>
      <c r="B10" s="41" t="s">
        <v>80</v>
      </c>
      <c r="C10" s="48">
        <v>1</v>
      </c>
      <c r="D10" s="54">
        <v>0.8</v>
      </c>
      <c r="E10" s="8"/>
      <c r="F10" s="89">
        <f>SUM(C10*D10)</f>
        <v>0.8</v>
      </c>
      <c r="G10" s="97">
        <f>G4*G7</f>
        <v>292.90000000000003</v>
      </c>
      <c r="H10" s="90"/>
      <c r="I10" s="91"/>
    </row>
    <row r="11" spans="1:9" x14ac:dyDescent="0.25">
      <c r="A11" s="56"/>
      <c r="B11" s="41" t="s">
        <v>7</v>
      </c>
      <c r="C11" s="48">
        <v>1</v>
      </c>
      <c r="D11" s="54">
        <v>0.8</v>
      </c>
      <c r="E11" s="8"/>
      <c r="F11" s="89">
        <f>SUM(C11*D11)</f>
        <v>0.8</v>
      </c>
      <c r="G11" s="90"/>
      <c r="H11" s="90"/>
      <c r="I11" s="91"/>
    </row>
    <row r="12" spans="1:9" x14ac:dyDescent="0.25">
      <c r="A12" s="56"/>
      <c r="B12" s="41" t="s">
        <v>8</v>
      </c>
      <c r="C12" s="48">
        <v>2</v>
      </c>
      <c r="D12" s="54">
        <v>0.8</v>
      </c>
      <c r="E12" s="8"/>
      <c r="F12" s="89">
        <f>SUM(C12*D12)</f>
        <v>1.6</v>
      </c>
      <c r="G12" s="90"/>
      <c r="H12" s="90"/>
      <c r="I12" s="91"/>
    </row>
    <row r="13" spans="1:9" ht="15.75" thickBot="1" x14ac:dyDescent="0.3">
      <c r="A13" s="61"/>
      <c r="B13" s="43" t="s">
        <v>81</v>
      </c>
      <c r="C13" s="49">
        <v>1</v>
      </c>
      <c r="D13" s="54">
        <v>0.8</v>
      </c>
      <c r="E13" s="8"/>
      <c r="F13" s="89">
        <f>SUM(C13*D13)</f>
        <v>0.8</v>
      </c>
      <c r="G13" s="90"/>
      <c r="H13" s="90"/>
      <c r="I13" s="91"/>
    </row>
    <row r="14" spans="1:9" ht="15.75" thickBot="1" x14ac:dyDescent="0.3">
      <c r="A14" s="78"/>
      <c r="B14" s="84" t="s">
        <v>115</v>
      </c>
      <c r="C14" s="85">
        <f>SUM(C4:C13)</f>
        <v>30</v>
      </c>
      <c r="D14" s="54"/>
      <c r="E14" s="8"/>
      <c r="F14" s="92"/>
      <c r="G14" s="93"/>
      <c r="H14" s="93"/>
      <c r="I14" s="94"/>
    </row>
    <row r="15" spans="1:9" ht="15.75" thickBot="1" x14ac:dyDescent="0.3">
      <c r="A15" s="60"/>
      <c r="B15" s="80"/>
      <c r="C15" s="82"/>
      <c r="D15" s="54"/>
      <c r="E15" s="8"/>
      <c r="F15" s="8"/>
      <c r="G15" s="8"/>
      <c r="H15" s="8"/>
      <c r="I15" s="29"/>
    </row>
    <row r="16" spans="1:9" x14ac:dyDescent="0.25">
      <c r="A16" s="45" t="s">
        <v>83</v>
      </c>
      <c r="B16" s="46" t="s">
        <v>84</v>
      </c>
      <c r="C16" s="47">
        <v>0</v>
      </c>
      <c r="D16" s="54">
        <v>1.5</v>
      </c>
      <c r="E16" s="8"/>
      <c r="F16" s="8"/>
      <c r="G16" s="8"/>
      <c r="H16" s="8"/>
      <c r="I16" s="29"/>
    </row>
    <row r="17" spans="1:9" ht="15.75" thickBot="1" x14ac:dyDescent="0.3">
      <c r="A17" s="56"/>
      <c r="B17" s="41" t="s">
        <v>75</v>
      </c>
      <c r="C17" s="48">
        <v>0</v>
      </c>
      <c r="D17" s="54">
        <v>4</v>
      </c>
      <c r="E17" s="64"/>
      <c r="F17" s="64"/>
      <c r="G17" s="64"/>
      <c r="H17" s="64"/>
      <c r="I17" s="65"/>
    </row>
    <row r="18" spans="1:9" ht="15.75" thickBot="1" x14ac:dyDescent="0.3">
      <c r="A18" s="27"/>
      <c r="B18" s="57"/>
      <c r="C18" s="67" t="s">
        <v>89</v>
      </c>
      <c r="D18" s="8"/>
      <c r="E18" s="64"/>
      <c r="F18" s="64"/>
      <c r="G18" s="64"/>
      <c r="H18" s="64"/>
      <c r="I18" s="65"/>
    </row>
    <row r="19" spans="1:9" x14ac:dyDescent="0.25">
      <c r="A19" s="56" t="s">
        <v>71</v>
      </c>
      <c r="B19" s="41"/>
      <c r="C19" s="47"/>
      <c r="D19" s="62"/>
      <c r="E19" s="62"/>
      <c r="F19" s="62"/>
      <c r="G19" s="62"/>
      <c r="H19" s="64"/>
      <c r="I19" s="65"/>
    </row>
    <row r="20" spans="1:9" x14ac:dyDescent="0.25">
      <c r="A20" s="39"/>
      <c r="B20" s="41" t="s">
        <v>86</v>
      </c>
      <c r="C20" s="48">
        <v>1.2</v>
      </c>
      <c r="D20" s="62" t="s">
        <v>85</v>
      </c>
      <c r="E20" s="64" t="s">
        <v>27</v>
      </c>
      <c r="F20" s="64" t="s">
        <v>28</v>
      </c>
      <c r="G20" s="64" t="s">
        <v>26</v>
      </c>
      <c r="H20" s="64"/>
      <c r="I20" s="65"/>
    </row>
    <row r="21" spans="1:9" x14ac:dyDescent="0.25">
      <c r="A21" s="39"/>
      <c r="B21" s="41"/>
      <c r="C21" s="6"/>
      <c r="D21" s="63"/>
      <c r="E21" s="62"/>
      <c r="F21" s="62"/>
      <c r="G21" s="62"/>
      <c r="H21" s="62"/>
      <c r="I21" s="65"/>
    </row>
    <row r="22" spans="1:9" ht="30" x14ac:dyDescent="0.25">
      <c r="A22" s="39"/>
      <c r="B22" s="41" t="s">
        <v>87</v>
      </c>
      <c r="C22" s="6">
        <v>1</v>
      </c>
      <c r="D22" s="71" t="s">
        <v>88</v>
      </c>
      <c r="E22" s="64" t="s">
        <v>31</v>
      </c>
      <c r="F22" s="64" t="s">
        <v>33</v>
      </c>
      <c r="G22" s="64" t="s">
        <v>34</v>
      </c>
      <c r="H22" s="64" t="s">
        <v>35</v>
      </c>
      <c r="I22" s="65"/>
    </row>
    <row r="23" spans="1:9" ht="15.75" thickBot="1" x14ac:dyDescent="0.3">
      <c r="A23" s="40"/>
      <c r="B23" s="43"/>
      <c r="C23" s="52"/>
      <c r="D23" s="54"/>
      <c r="E23" s="8"/>
      <c r="F23" s="8"/>
      <c r="G23" s="8"/>
      <c r="H23" s="8"/>
      <c r="I23" s="29"/>
    </row>
    <row r="24" spans="1:9" ht="15.75" thickBot="1" x14ac:dyDescent="0.3">
      <c r="A24" s="28"/>
      <c r="B24" s="42"/>
      <c r="C24" s="69" t="s">
        <v>90</v>
      </c>
      <c r="D24" s="54"/>
      <c r="E24" s="8"/>
      <c r="F24" s="8"/>
      <c r="G24" s="8"/>
      <c r="H24" s="8"/>
      <c r="I24" s="29"/>
    </row>
    <row r="25" spans="1:9" x14ac:dyDescent="0.25">
      <c r="A25" s="50" t="s">
        <v>72</v>
      </c>
      <c r="B25" s="46"/>
      <c r="C25" s="51">
        <v>0.5</v>
      </c>
      <c r="D25" s="54" t="s">
        <v>98</v>
      </c>
      <c r="E25" s="8" t="s">
        <v>99</v>
      </c>
      <c r="F25" s="8" t="s">
        <v>100</v>
      </c>
      <c r="G25" s="8" t="s">
        <v>102</v>
      </c>
      <c r="H25" s="8" t="s">
        <v>103</v>
      </c>
      <c r="I25" s="29" t="s">
        <v>101</v>
      </c>
    </row>
    <row r="26" spans="1:9" ht="15.75" thickBot="1" x14ac:dyDescent="0.3">
      <c r="A26" s="70"/>
      <c r="B26" s="43"/>
      <c r="C26" s="52"/>
      <c r="D26" s="54"/>
      <c r="E26" s="8"/>
      <c r="F26" s="8"/>
      <c r="G26" s="8"/>
      <c r="H26" s="8"/>
      <c r="I26" s="29"/>
    </row>
    <row r="27" spans="1:9" ht="15.75" thickBot="1" x14ac:dyDescent="0.3">
      <c r="A27" s="28"/>
      <c r="B27" s="42"/>
      <c r="C27" s="69" t="s">
        <v>76</v>
      </c>
      <c r="D27" s="54"/>
      <c r="E27" s="8"/>
      <c r="F27" s="8"/>
      <c r="G27" s="8"/>
      <c r="H27" s="8"/>
      <c r="I27" s="29"/>
    </row>
    <row r="28" spans="1:9" x14ac:dyDescent="0.25">
      <c r="A28" s="50" t="s">
        <v>73</v>
      </c>
      <c r="B28" s="46"/>
      <c r="C28" s="51"/>
      <c r="D28" s="54"/>
      <c r="E28" s="8"/>
      <c r="F28" s="8"/>
      <c r="G28" s="8"/>
      <c r="H28" s="8"/>
      <c r="I28" s="29"/>
    </row>
    <row r="29" spans="1:9" ht="30" x14ac:dyDescent="0.25">
      <c r="A29" s="39"/>
      <c r="B29" s="41" t="s">
        <v>54</v>
      </c>
      <c r="C29" s="6">
        <v>1.5</v>
      </c>
      <c r="D29" s="73" t="s">
        <v>104</v>
      </c>
      <c r="E29" s="74" t="s">
        <v>105</v>
      </c>
      <c r="F29" s="74" t="s">
        <v>106</v>
      </c>
      <c r="G29" s="74" t="s">
        <v>107</v>
      </c>
      <c r="H29" s="74"/>
      <c r="I29" s="75"/>
    </row>
    <row r="30" spans="1:9" x14ac:dyDescent="0.25">
      <c r="A30" s="39"/>
      <c r="B30" s="41"/>
      <c r="C30" s="6"/>
      <c r="D30" s="73"/>
      <c r="E30" s="74"/>
      <c r="F30" s="74"/>
      <c r="G30" s="74"/>
      <c r="H30" s="74"/>
      <c r="I30" s="75"/>
    </row>
    <row r="31" spans="1:9" x14ac:dyDescent="0.25">
      <c r="A31" s="39"/>
      <c r="B31" s="41" t="s">
        <v>48</v>
      </c>
      <c r="C31" s="6"/>
      <c r="D31" s="73" t="s">
        <v>104</v>
      </c>
      <c r="E31" s="74" t="s">
        <v>109</v>
      </c>
      <c r="F31" s="74" t="s">
        <v>108</v>
      </c>
      <c r="G31" s="74"/>
      <c r="H31" s="74"/>
      <c r="I31" s="75"/>
    </row>
    <row r="32" spans="1:9" x14ac:dyDescent="0.25">
      <c r="A32" s="39"/>
      <c r="B32" s="41"/>
      <c r="C32" s="6"/>
      <c r="D32" s="73"/>
      <c r="E32" s="74"/>
      <c r="F32" s="74"/>
      <c r="G32" s="74"/>
      <c r="H32" s="74"/>
      <c r="I32" s="75"/>
    </row>
    <row r="33" spans="1:9" ht="30" x14ac:dyDescent="0.25">
      <c r="A33" s="39"/>
      <c r="B33" s="41" t="s">
        <v>18</v>
      </c>
      <c r="C33" s="6">
        <v>1</v>
      </c>
      <c r="D33" s="73" t="s">
        <v>110</v>
      </c>
      <c r="E33" s="74" t="s">
        <v>111</v>
      </c>
      <c r="F33" s="74"/>
      <c r="G33" s="74"/>
      <c r="H33" s="74"/>
      <c r="I33" s="75"/>
    </row>
    <row r="34" spans="1:9" x14ac:dyDescent="0.25">
      <c r="A34" s="39"/>
      <c r="B34" s="41"/>
      <c r="C34" s="6"/>
      <c r="D34" s="73"/>
      <c r="E34" s="74"/>
      <c r="F34" s="74"/>
      <c r="G34" s="74"/>
      <c r="H34" s="74"/>
      <c r="I34" s="75"/>
    </row>
    <row r="35" spans="1:9" ht="15.75" thickBot="1" x14ac:dyDescent="0.3">
      <c r="A35" s="40"/>
      <c r="B35" s="43" t="s">
        <v>21</v>
      </c>
      <c r="C35" s="52">
        <v>1</v>
      </c>
      <c r="D35" s="73" t="s">
        <v>110</v>
      </c>
      <c r="E35" s="74" t="s">
        <v>111</v>
      </c>
      <c r="F35" s="74"/>
      <c r="G35" s="74"/>
      <c r="H35" s="74"/>
      <c r="I35" s="75"/>
    </row>
    <row r="36" spans="1:9" ht="15.75" thickBot="1" x14ac:dyDescent="0.3">
      <c r="A36" s="28"/>
      <c r="B36" s="42"/>
      <c r="C36" s="6"/>
      <c r="D36" s="54"/>
      <c r="E36" s="8"/>
      <c r="F36" s="8"/>
      <c r="G36" s="8"/>
      <c r="H36" s="8"/>
      <c r="I36" s="29"/>
    </row>
    <row r="37" spans="1:9" x14ac:dyDescent="0.25">
      <c r="A37" s="45" t="s">
        <v>74</v>
      </c>
      <c r="B37" s="46"/>
      <c r="C37" s="51" t="s">
        <v>62</v>
      </c>
      <c r="D37" s="54"/>
      <c r="E37" s="8"/>
      <c r="F37" s="8"/>
      <c r="G37" s="8"/>
      <c r="H37" s="8"/>
      <c r="I37" s="29"/>
    </row>
    <row r="38" spans="1:9" ht="30" x14ac:dyDescent="0.25">
      <c r="A38" s="56"/>
      <c r="B38" s="41" t="s">
        <v>59</v>
      </c>
      <c r="C38" s="6">
        <v>1.4</v>
      </c>
      <c r="D38" s="54" t="s">
        <v>96</v>
      </c>
      <c r="E38" s="8" t="s">
        <v>97</v>
      </c>
      <c r="F38" s="8"/>
      <c r="G38" s="8"/>
      <c r="H38" s="8"/>
      <c r="I38" s="29"/>
    </row>
    <row r="39" spans="1:9" x14ac:dyDescent="0.25">
      <c r="A39" s="56"/>
      <c r="B39" s="41"/>
      <c r="C39" s="6"/>
      <c r="D39" s="54"/>
      <c r="E39" s="8"/>
      <c r="F39" s="8"/>
      <c r="G39" s="8"/>
      <c r="H39" s="8"/>
      <c r="I39" s="29"/>
    </row>
    <row r="40" spans="1:9" x14ac:dyDescent="0.25">
      <c r="A40" s="56"/>
      <c r="B40" s="41"/>
      <c r="C40" s="6" t="s">
        <v>62</v>
      </c>
      <c r="D40" s="54"/>
      <c r="E40" s="8"/>
      <c r="F40" s="8"/>
      <c r="G40" s="8"/>
      <c r="H40" s="8"/>
      <c r="I40" s="29"/>
    </row>
    <row r="41" spans="1:9" x14ac:dyDescent="0.25">
      <c r="A41" s="56"/>
      <c r="B41" s="41" t="s">
        <v>19</v>
      </c>
      <c r="C41" s="6">
        <v>1.4</v>
      </c>
      <c r="D41" s="54" t="s">
        <v>96</v>
      </c>
      <c r="E41" s="8" t="s">
        <v>97</v>
      </c>
      <c r="F41" s="8"/>
      <c r="G41" s="8"/>
      <c r="H41" s="8"/>
      <c r="I41" s="29"/>
    </row>
    <row r="42" spans="1:9" x14ac:dyDescent="0.25">
      <c r="A42" s="56"/>
      <c r="B42" s="41"/>
      <c r="C42" s="6"/>
      <c r="D42" s="54"/>
      <c r="E42" s="8"/>
      <c r="F42" s="8"/>
      <c r="G42" s="8"/>
      <c r="H42" s="8"/>
      <c r="I42" s="29"/>
    </row>
    <row r="43" spans="1:9" ht="15.75" thickBot="1" x14ac:dyDescent="0.3">
      <c r="A43" s="61"/>
      <c r="B43" s="43" t="s">
        <v>63</v>
      </c>
      <c r="C43" s="52">
        <v>1.1000000000000001</v>
      </c>
      <c r="D43" s="55" t="s">
        <v>93</v>
      </c>
      <c r="E43" s="30" t="s">
        <v>94</v>
      </c>
      <c r="F43" s="30" t="s">
        <v>95</v>
      </c>
      <c r="G43" s="30" t="s">
        <v>92</v>
      </c>
      <c r="H43" s="30"/>
      <c r="I43" s="31"/>
    </row>
  </sheetData>
  <mergeCells count="9">
    <mergeCell ref="A25:A26"/>
    <mergeCell ref="A28:A35"/>
    <mergeCell ref="A37:A43"/>
    <mergeCell ref="A1:I1"/>
    <mergeCell ref="A2:C2"/>
    <mergeCell ref="D2:I2"/>
    <mergeCell ref="A4:A13"/>
    <mergeCell ref="A16:A17"/>
    <mergeCell ref="A19:A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Base</vt:lpstr>
      <vt:lpstr>Assoc - A</vt:lpstr>
      <vt:lpstr>Assoc - B</vt:lpstr>
      <vt:lpstr>Assoc - C</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Trollé</dc:creator>
  <cp:lastModifiedBy>David Piantone</cp:lastModifiedBy>
  <dcterms:created xsi:type="dcterms:W3CDTF">2017-04-06T11:01:53Z</dcterms:created>
  <dcterms:modified xsi:type="dcterms:W3CDTF">2017-04-10T13:22:37Z</dcterms:modified>
</cp:coreProperties>
</file>