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ups W1-W4" sheetId="1" r:id="rId4"/>
    <sheet state="visible" name="Table picks" sheetId="2" r:id="rId5"/>
    <sheet state="visible" name="Opp picks" sheetId="3" r:id="rId6"/>
  </sheets>
  <definedNames/>
  <calcPr/>
</workbook>
</file>

<file path=xl/sharedStrings.xml><?xml version="1.0" encoding="utf-8"?>
<sst xmlns="http://schemas.openxmlformats.org/spreadsheetml/2006/main" count="141" uniqueCount="29">
  <si>
    <t>BW</t>
  </si>
  <si>
    <t>BE</t>
  </si>
  <si>
    <t>CRS</t>
  </si>
  <si>
    <t>DM</t>
  </si>
  <si>
    <t>ES</t>
  </si>
  <si>
    <t>IN</t>
  </si>
  <si>
    <t>KRK</t>
  </si>
  <si>
    <t>MH</t>
  </si>
  <si>
    <t>SHR</t>
  </si>
  <si>
    <t>WC</t>
  </si>
  <si>
    <t>WEEK 1</t>
  </si>
  <si>
    <t>6 (sub)</t>
  </si>
  <si>
    <t>Total</t>
  </si>
  <si>
    <t>GOU</t>
  </si>
  <si>
    <t>WEEK 2</t>
  </si>
  <si>
    <t>EE</t>
  </si>
  <si>
    <t>WEEK 3</t>
  </si>
  <si>
    <t>CD</t>
  </si>
  <si>
    <t>WEEK 4</t>
  </si>
  <si>
    <t>ALL WEEKS</t>
  </si>
  <si>
    <t>Week 1</t>
  </si>
  <si>
    <t>CSR</t>
  </si>
  <si>
    <t>Unknown</t>
  </si>
  <si>
    <t>This week trend</t>
  </si>
  <si>
    <t>Week 2</t>
  </si>
  <si>
    <t>Last week trend</t>
  </si>
  <si>
    <t>Week 3</t>
  </si>
  <si>
    <t>Week 4</t>
  </si>
  <si>
    <t>Overall 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</si>
</sst>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1" numFmtId="0" xfId="0" applyAlignment="1" applyFont="1">
      <alignment horizontal="center" readingOrder="0"/>
    </xf>
    <xf borderId="2" fillId="0" fontId="2" numFmtId="0" xfId="0" applyAlignment="1" applyBorder="1" applyFont="1">
      <alignment vertical="bottom"/>
    </xf>
    <xf borderId="3" fillId="0" fontId="1" numFmtId="0" xfId="0" applyAlignment="1" applyBorder="1" applyFont="1">
      <alignment horizontal="right" shrinkToFit="0" vertical="bottom" wrapText="1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2" fillId="3" fontId="1" numFmtId="0" xfId="0" applyAlignment="1" applyBorder="1" applyFill="1" applyFont="1">
      <alignment horizontal="center" shrinkToFit="0" vertical="bottom" wrapText="1"/>
    </xf>
    <xf borderId="2" fillId="4" fontId="1" numFmtId="0" xfId="0" applyAlignment="1" applyBorder="1" applyFill="1" applyFont="1">
      <alignment horizontal="center" shrinkToFit="0" vertical="bottom" wrapText="1"/>
    </xf>
    <xf borderId="2" fillId="5" fontId="1" numFmtId="0" xfId="0" applyAlignment="1" applyBorder="1" applyFill="1" applyFont="1">
      <alignment horizontal="center" shrinkToFit="0" vertical="bottom" wrapText="1"/>
    </xf>
    <xf borderId="2" fillId="5" fontId="2" numFmtId="0" xfId="0" applyAlignment="1" applyBorder="1" applyFont="1">
      <alignment vertical="bottom"/>
    </xf>
    <xf borderId="2" fillId="6" fontId="1" numFmtId="0" xfId="0" applyAlignment="1" applyBorder="1" applyFill="1" applyFont="1">
      <alignment horizontal="center" shrinkToFit="0" vertical="bottom" wrapText="1"/>
    </xf>
    <xf borderId="2" fillId="3" fontId="1" numFmtId="0" xfId="0" applyAlignment="1" applyBorder="1" applyFont="1">
      <alignment horizontal="center" readingOrder="0" shrinkToFit="0" vertical="bottom" wrapText="1"/>
    </xf>
    <xf borderId="2" fillId="4" fontId="1" numFmtId="0" xfId="0" applyAlignment="1" applyBorder="1" applyFont="1">
      <alignment horizontal="center" readingOrder="0" shrinkToFit="0" vertical="bottom" wrapText="1"/>
    </xf>
    <xf borderId="2" fillId="5" fontId="1" numFmtId="0" xfId="0" applyAlignment="1" applyBorder="1" applyFont="1">
      <alignment horizontal="center" readingOrder="0" shrinkToFit="0" vertical="bottom" wrapText="1"/>
    </xf>
    <xf borderId="2" fillId="6" fontId="1" numFmtId="0" xfId="0" applyAlignment="1" applyBorder="1" applyFont="1">
      <alignment horizontal="center" readingOrder="0" shrinkToFit="0" vertical="bottom" wrapText="1"/>
    </xf>
    <xf borderId="2" fillId="3" fontId="1" numFmtId="0" xfId="0" applyAlignment="1" applyBorder="1" applyFont="1">
      <alignment horizontal="center" readingOrder="0" shrinkToFit="0" vertical="bottom" wrapText="1"/>
    </xf>
    <xf borderId="2" fillId="4" fontId="1" numFmtId="0" xfId="0" applyAlignment="1" applyBorder="1" applyFont="1">
      <alignment horizontal="center" readingOrder="0" vertical="bottom"/>
    </xf>
    <xf borderId="2" fillId="5" fontId="1" numFmtId="0" xfId="0" applyAlignment="1" applyBorder="1" applyFont="1">
      <alignment horizontal="center" readingOrder="0" vertical="bottom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2" t="s">
        <v>0</v>
      </c>
      <c r="B2" s="3"/>
      <c r="C2" s="1">
        <f>C14/(B15+C14)</f>
        <v>0.568627451</v>
      </c>
      <c r="D2" s="1">
        <f>D14/(B16+D14)</f>
        <v>0.45</v>
      </c>
      <c r="E2" s="1">
        <f>E14/(B17+E14)</f>
        <v>0.6481481481</v>
      </c>
      <c r="F2" s="1">
        <f>F14/(B18+F14)</f>
        <v>0.377593361</v>
      </c>
      <c r="G2" s="1">
        <f>G14/(B19+G14)</f>
        <v>0.4748201439</v>
      </c>
      <c r="H2" s="1">
        <f>H14/(B20+H14)</f>
        <v>0.4615384615</v>
      </c>
      <c r="I2" s="1">
        <f>I14/(B21+I14)</f>
        <v>0.5</v>
      </c>
      <c r="J2" s="1">
        <f>J14/(B22+J14)</f>
        <v>0.5873015873</v>
      </c>
      <c r="K2" s="1">
        <f>K14/(B23+K14)</f>
        <v>0.6199095023</v>
      </c>
    </row>
    <row r="3">
      <c r="A3" s="2" t="s">
        <v>1</v>
      </c>
      <c r="B3" s="1">
        <f>B15/(B15+C14)</f>
        <v>0.431372549</v>
      </c>
      <c r="C3" s="4"/>
      <c r="D3" s="1">
        <f>D15/(C16+D15)</f>
        <v>0.6666666667</v>
      </c>
      <c r="E3" s="1">
        <f>E15/(C17+E15)</f>
        <v>0.3333333333</v>
      </c>
      <c r="F3" s="1">
        <f>F15/(F15+C18)</f>
        <v>0.5810810811</v>
      </c>
      <c r="G3" s="1">
        <f>G15/(G15+C19)</f>
        <v>0.3867924528</v>
      </c>
      <c r="H3" s="1">
        <f>H15/(C20+H15)</f>
        <v>0.5625</v>
      </c>
      <c r="I3" s="1">
        <f>I15/(I15+C21)</f>
        <v>0.45</v>
      </c>
      <c r="J3" s="1">
        <f>J15/(J15+C22)</f>
        <v>0.5</v>
      </c>
      <c r="K3" s="1">
        <f>K15/(K15+C23)</f>
        <v>0.52</v>
      </c>
    </row>
    <row r="4">
      <c r="A4" s="2" t="s">
        <v>2</v>
      </c>
      <c r="B4" s="1">
        <f>B16/(B16+D14)</f>
        <v>0.55</v>
      </c>
      <c r="C4" s="1">
        <f>C16/(C16+D15)</f>
        <v>0.3333333333</v>
      </c>
      <c r="D4" s="4"/>
      <c r="E4" s="1">
        <f>E16/(E16+D17)</f>
        <v>0.6666666667</v>
      </c>
      <c r="F4" s="1">
        <f>F16/(F16+D18)</f>
        <v>0.55</v>
      </c>
      <c r="G4" s="1">
        <f>G16/(G16+D19)</f>
        <v>0.5</v>
      </c>
      <c r="H4" s="1">
        <f>H16/(H16+D20)</f>
        <v>0.5</v>
      </c>
      <c r="I4" s="1">
        <f>I16/(I16+D21)</f>
        <v>0.5</v>
      </c>
      <c r="J4" s="1">
        <f>J16/(J16+D22)</f>
        <v>0.5625</v>
      </c>
      <c r="K4" s="1">
        <f>K16/(K16+D23)</f>
        <v>0.4444444444</v>
      </c>
    </row>
    <row r="5">
      <c r="A5" s="2" t="s">
        <v>3</v>
      </c>
      <c r="B5" s="1">
        <f>B17/(B17+E14)</f>
        <v>0.3518518519</v>
      </c>
      <c r="C5" s="1">
        <f>C17/(C17+E15)</f>
        <v>0.6666666667</v>
      </c>
      <c r="D5" s="1">
        <f>D17/(D17+E16)</f>
        <v>0.3333333333</v>
      </c>
      <c r="E5" s="4"/>
      <c r="F5" s="1">
        <f>F17/(F17+E18)</f>
        <v>0.4695652174</v>
      </c>
      <c r="G5" s="1">
        <f>G17/(G17+E19)</f>
        <v>0.5538461538</v>
      </c>
      <c r="H5" s="1">
        <f>H17/(H17+E20)</f>
        <v>0.4166666667</v>
      </c>
      <c r="I5" s="1">
        <f>I17/(I17+E21)</f>
        <v>0.4838709677</v>
      </c>
      <c r="J5" s="1">
        <f>J17/(J17+E22)</f>
        <v>0.6829268293</v>
      </c>
      <c r="K5" s="1">
        <f>K17/(K17+E23)</f>
        <v>0.4081632653</v>
      </c>
    </row>
    <row r="6">
      <c r="A6" s="2" t="s">
        <v>4</v>
      </c>
      <c r="B6" s="1">
        <f>B18/(B18+F14)</f>
        <v>0.622406639</v>
      </c>
      <c r="C6" s="1">
        <f>C18/(C18+F15)</f>
        <v>0.4189189189</v>
      </c>
      <c r="D6" s="1">
        <f>D18/(D18+F16)</f>
        <v>0.45</v>
      </c>
      <c r="E6" s="1">
        <f>E18/(E18+F17)</f>
        <v>0.5304347826</v>
      </c>
      <c r="F6" s="4"/>
      <c r="G6" s="1">
        <f>G18/(G18+F19)</f>
        <v>0.5691489362</v>
      </c>
      <c r="H6" s="1">
        <f>H18/(H18+F20)</f>
        <v>0.6346153846</v>
      </c>
      <c r="I6" s="1">
        <f>I18/(I18+F21)</f>
        <v>0.5538461538</v>
      </c>
      <c r="J6" s="1">
        <f>J18/(J18+F22)</f>
        <v>0.5652173913</v>
      </c>
      <c r="K6" s="1">
        <f>K18/(K18+F23)</f>
        <v>0.4698795181</v>
      </c>
    </row>
    <row r="7">
      <c r="A7" s="2" t="s">
        <v>5</v>
      </c>
      <c r="B7" s="1">
        <f>B19/(B19+G14)</f>
        <v>0.5251798561</v>
      </c>
      <c r="C7" s="1">
        <f>C19/(C19+G15)</f>
        <v>0.6132075472</v>
      </c>
      <c r="D7" s="1">
        <f>D19/(D19+G16)</f>
        <v>0.5</v>
      </c>
      <c r="E7" s="1">
        <f>E19/(G17+E19)</f>
        <v>0.4461538462</v>
      </c>
      <c r="F7" s="1">
        <f>F19/(F19+G18)</f>
        <v>0.4308510638</v>
      </c>
      <c r="G7" s="4"/>
      <c r="H7" s="1">
        <f>H19/(H19+G20)</f>
        <v>0.5652173913</v>
      </c>
      <c r="I7" s="1">
        <f>I19/(I19+G21)</f>
        <v>0.4137931034</v>
      </c>
      <c r="J7" s="1">
        <f>J19/(J19+G22)</f>
        <v>0.4935064935</v>
      </c>
      <c r="K7" s="1">
        <f>K19/(K19+G23)</f>
        <v>0.4708994709</v>
      </c>
    </row>
    <row r="8">
      <c r="A8" s="2" t="s">
        <v>6</v>
      </c>
      <c r="B8" s="1">
        <f>B20/(B20+H14)</f>
        <v>0.5384615385</v>
      </c>
      <c r="C8" s="1">
        <f>C20/(C20+H15)</f>
        <v>0.4375</v>
      </c>
      <c r="D8" s="1">
        <f>D20/(D20+H16)</f>
        <v>0.5</v>
      </c>
      <c r="E8" s="1">
        <f>E20/(H17+E20)</f>
        <v>0.5833333333</v>
      </c>
      <c r="F8" s="1">
        <f>F20/(F20+H18)</f>
        <v>0.3653846154</v>
      </c>
      <c r="G8" s="1">
        <f>G20/(G20+H19)</f>
        <v>0.4347826087</v>
      </c>
      <c r="H8" s="4"/>
      <c r="I8" s="1">
        <f>I20/(I20+H21)</f>
        <v>0.75</v>
      </c>
      <c r="J8" s="1">
        <f>J20/(J20+H22)</f>
        <v>0.8333333333</v>
      </c>
      <c r="K8" s="1">
        <f>K20/(K20+H23)</f>
        <v>0.6111111111</v>
      </c>
    </row>
    <row r="9">
      <c r="A9" s="2" t="s">
        <v>7</v>
      </c>
      <c r="B9" s="1">
        <f>B21/(B21+I14)</f>
        <v>0.5</v>
      </c>
      <c r="C9" s="1">
        <f>C21/(I15+C21)</f>
        <v>0.55</v>
      </c>
      <c r="D9" s="1">
        <f>D21/(D21+I16)</f>
        <v>0.5</v>
      </c>
      <c r="E9" s="1">
        <f>E21/(E21+I17)</f>
        <v>0.5161290323</v>
      </c>
      <c r="F9" s="1">
        <f>F21/(F21+I18)</f>
        <v>0.4461538462</v>
      </c>
      <c r="G9" s="1">
        <f>G21/(G21+I19)</f>
        <v>0.5862068966</v>
      </c>
      <c r="H9" s="1">
        <f>H21/(H21+I20)</f>
        <v>0.25</v>
      </c>
      <c r="I9" s="4"/>
      <c r="J9" s="1">
        <f>J21/(J21+I22)</f>
        <v>0.3846153846</v>
      </c>
      <c r="K9" s="1">
        <f>K21/(K21+I23)</f>
        <v>0.641025641</v>
      </c>
    </row>
    <row r="10">
      <c r="A10" s="2" t="s">
        <v>8</v>
      </c>
      <c r="B10" s="1">
        <f>B22/(B22+J14)</f>
        <v>0.4126984127</v>
      </c>
      <c r="C10" s="1">
        <f>C22/(J15+C22)</f>
        <v>0.5</v>
      </c>
      <c r="D10" s="1">
        <f>D22/(D22+J16)</f>
        <v>0.4375</v>
      </c>
      <c r="E10" s="1">
        <f t="shared" ref="E10:F10" si="1">E22/(E22+J17)</f>
        <v>0.3170731707</v>
      </c>
      <c r="F10" s="1">
        <f t="shared" si="1"/>
        <v>0.5</v>
      </c>
      <c r="G10" s="1">
        <f>G22/(G22+J19)</f>
        <v>0.5064935065</v>
      </c>
      <c r="H10" s="1">
        <f>H22/(J20+H22)</f>
        <v>0.1666666667</v>
      </c>
      <c r="I10" s="1">
        <f>I22/(I22+J21)</f>
        <v>0.6153846154</v>
      </c>
      <c r="J10" s="4"/>
      <c r="K10" s="1">
        <f>K22/(K22+J23)</f>
        <v>0.5405405405</v>
      </c>
    </row>
    <row r="11">
      <c r="A11" s="2" t="s">
        <v>9</v>
      </c>
      <c r="B11" s="1">
        <f>B23/(B23+K14)</f>
        <v>0.3800904977</v>
      </c>
      <c r="C11" s="1">
        <f>C23/(C23+K15)</f>
        <v>0.48</v>
      </c>
      <c r="D11" s="1">
        <f>D23/(D23+K16)</f>
        <v>0.5555555556</v>
      </c>
      <c r="E11" s="1">
        <f>E23/(E23+K17)</f>
        <v>0.5918367347</v>
      </c>
      <c r="F11" s="1">
        <f>F23/(F23+K18)</f>
        <v>0.5301204819</v>
      </c>
      <c r="G11" s="1">
        <f>G23/(K19+G23)</f>
        <v>0.5291005291</v>
      </c>
      <c r="H11" s="1">
        <f>H23/(H23+K20)</f>
        <v>0.3888888889</v>
      </c>
      <c r="I11" s="1">
        <f>I23/(I23+K21)</f>
        <v>0.358974359</v>
      </c>
      <c r="J11" s="1">
        <f>J23/(J23+K22)</f>
        <v>0.4594594595</v>
      </c>
      <c r="K11" s="4"/>
    </row>
    <row r="1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</row>
    <row r="14">
      <c r="A14" s="2" t="s">
        <v>0</v>
      </c>
      <c r="B14" s="3">
        <v>29.0</v>
      </c>
      <c r="C14" s="2">
        <v>29.0</v>
      </c>
      <c r="D14" s="2">
        <v>9.0</v>
      </c>
      <c r="E14" s="2">
        <v>35.0</v>
      </c>
      <c r="F14" s="2">
        <v>91.0</v>
      </c>
      <c r="G14" s="2">
        <v>66.0</v>
      </c>
      <c r="H14" s="2">
        <v>6.0</v>
      </c>
      <c r="I14" s="2">
        <v>11.0</v>
      </c>
      <c r="J14" s="2">
        <v>37.0</v>
      </c>
      <c r="K14" s="2">
        <v>137.0</v>
      </c>
    </row>
    <row r="15">
      <c r="A15" s="2" t="s">
        <v>1</v>
      </c>
      <c r="B15" s="2">
        <v>22.0</v>
      </c>
      <c r="C15" s="4"/>
      <c r="D15" s="2">
        <v>2.0</v>
      </c>
      <c r="E15" s="2">
        <v>6.0</v>
      </c>
      <c r="F15" s="2">
        <v>43.0</v>
      </c>
      <c r="G15" s="2">
        <v>41.0</v>
      </c>
      <c r="H15" s="2">
        <v>9.0</v>
      </c>
      <c r="I15" s="2">
        <v>9.0</v>
      </c>
      <c r="J15" s="2">
        <v>9.0</v>
      </c>
      <c r="K15" s="2">
        <v>39.0</v>
      </c>
    </row>
    <row r="16">
      <c r="A16" s="2" t="s">
        <v>2</v>
      </c>
      <c r="B16" s="2">
        <v>11.0</v>
      </c>
      <c r="C16" s="2">
        <v>1.0</v>
      </c>
      <c r="D16" s="4"/>
      <c r="E16" s="2">
        <v>2.0</v>
      </c>
      <c r="F16" s="2">
        <v>11.0</v>
      </c>
      <c r="G16" s="2">
        <v>5.0</v>
      </c>
      <c r="H16" s="2">
        <v>2.0</v>
      </c>
      <c r="I16" s="2">
        <v>4.0</v>
      </c>
      <c r="J16" s="2">
        <v>9.0</v>
      </c>
      <c r="K16" s="2">
        <v>4.0</v>
      </c>
    </row>
    <row r="17">
      <c r="A17" s="2" t="s">
        <v>3</v>
      </c>
      <c r="B17" s="2">
        <v>19.0</v>
      </c>
      <c r="C17" s="2">
        <v>12.0</v>
      </c>
      <c r="D17" s="2">
        <v>1.0</v>
      </c>
      <c r="E17" s="4"/>
      <c r="F17" s="2">
        <v>54.0</v>
      </c>
      <c r="G17" s="2">
        <v>36.0</v>
      </c>
      <c r="H17" s="2">
        <v>5.0</v>
      </c>
      <c r="I17" s="2">
        <v>15.0</v>
      </c>
      <c r="J17" s="2">
        <v>28.0</v>
      </c>
      <c r="K17" s="2">
        <v>20.0</v>
      </c>
    </row>
    <row r="18">
      <c r="A18" s="2" t="s">
        <v>4</v>
      </c>
      <c r="B18" s="2">
        <v>150.0</v>
      </c>
      <c r="C18" s="2">
        <v>31.0</v>
      </c>
      <c r="D18" s="2">
        <v>9.0</v>
      </c>
      <c r="E18" s="2">
        <v>61.0</v>
      </c>
      <c r="F18" s="4"/>
      <c r="G18" s="2">
        <v>107.0</v>
      </c>
      <c r="H18" s="2">
        <v>33.0</v>
      </c>
      <c r="I18" s="2">
        <v>36.0</v>
      </c>
      <c r="J18" s="2">
        <v>26.0</v>
      </c>
      <c r="K18" s="2">
        <v>117.0</v>
      </c>
    </row>
    <row r="19">
      <c r="A19" s="2" t="s">
        <v>5</v>
      </c>
      <c r="B19" s="2">
        <v>73.0</v>
      </c>
      <c r="C19" s="2">
        <v>65.0</v>
      </c>
      <c r="D19" s="2">
        <v>5.0</v>
      </c>
      <c r="E19" s="2">
        <v>29.0</v>
      </c>
      <c r="F19" s="2">
        <v>81.0</v>
      </c>
      <c r="G19" s="4"/>
      <c r="H19" s="2">
        <v>13.0</v>
      </c>
      <c r="I19" s="2">
        <v>24.0</v>
      </c>
      <c r="J19" s="2">
        <v>38.0</v>
      </c>
      <c r="K19" s="2">
        <v>89.0</v>
      </c>
    </row>
    <row r="20">
      <c r="A20" s="2" t="s">
        <v>6</v>
      </c>
      <c r="B20" s="2">
        <v>7.0</v>
      </c>
      <c r="C20" s="2">
        <v>7.0</v>
      </c>
      <c r="D20" s="2">
        <v>2.0</v>
      </c>
      <c r="E20" s="2">
        <v>7.0</v>
      </c>
      <c r="F20" s="2">
        <v>19.0</v>
      </c>
      <c r="G20" s="2">
        <v>10.0</v>
      </c>
      <c r="H20" s="4"/>
      <c r="I20" s="2">
        <v>6.0</v>
      </c>
      <c r="J20" s="2">
        <v>10.0</v>
      </c>
      <c r="K20" s="2">
        <v>33.0</v>
      </c>
    </row>
    <row r="21">
      <c r="A21" s="2" t="s">
        <v>7</v>
      </c>
      <c r="B21" s="2">
        <v>11.0</v>
      </c>
      <c r="C21" s="2">
        <v>11.0</v>
      </c>
      <c r="D21" s="2">
        <v>4.0</v>
      </c>
      <c r="E21" s="2">
        <v>16.0</v>
      </c>
      <c r="F21" s="2">
        <v>29.0</v>
      </c>
      <c r="G21" s="2">
        <v>34.0</v>
      </c>
      <c r="H21" s="2">
        <v>2.0</v>
      </c>
      <c r="I21" s="4"/>
      <c r="J21" s="2">
        <v>10.0</v>
      </c>
      <c r="K21" s="2">
        <v>25.0</v>
      </c>
    </row>
    <row r="22">
      <c r="A22" s="2" t="s">
        <v>8</v>
      </c>
      <c r="B22" s="2">
        <v>26.0</v>
      </c>
      <c r="C22" s="2">
        <v>9.0</v>
      </c>
      <c r="D22" s="2">
        <v>7.0</v>
      </c>
      <c r="E22" s="2">
        <v>13.0</v>
      </c>
      <c r="F22" s="2">
        <v>20.0</v>
      </c>
      <c r="G22" s="2">
        <v>39.0</v>
      </c>
      <c r="H22" s="2">
        <v>2.0</v>
      </c>
      <c r="I22" s="2">
        <v>16.0</v>
      </c>
      <c r="J22" s="4"/>
      <c r="K22" s="2">
        <v>20.0</v>
      </c>
    </row>
    <row r="23">
      <c r="A23" s="2" t="s">
        <v>9</v>
      </c>
      <c r="B23" s="2">
        <v>84.0</v>
      </c>
      <c r="C23" s="2">
        <v>36.0</v>
      </c>
      <c r="D23" s="2">
        <v>5.0</v>
      </c>
      <c r="E23" s="2">
        <v>29.0</v>
      </c>
      <c r="F23" s="2">
        <v>132.0</v>
      </c>
      <c r="G23" s="2">
        <v>100.0</v>
      </c>
      <c r="H23" s="2">
        <v>21.0</v>
      </c>
      <c r="I23" s="2">
        <v>14.0</v>
      </c>
      <c r="J23" s="2">
        <v>17.0</v>
      </c>
      <c r="K2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10</v>
      </c>
    </row>
    <row r="2">
      <c r="A2" s="6"/>
      <c r="B2" s="7">
        <v>1.0</v>
      </c>
      <c r="C2" s="7">
        <v>2.0</v>
      </c>
      <c r="D2" s="7">
        <v>3.0</v>
      </c>
      <c r="E2" s="7">
        <v>4.0</v>
      </c>
      <c r="F2" s="7">
        <v>5.0</v>
      </c>
      <c r="G2" s="8" t="s">
        <v>11</v>
      </c>
      <c r="H2" s="9" t="s">
        <v>12</v>
      </c>
    </row>
    <row r="3">
      <c r="A3" s="10" t="s">
        <v>0</v>
      </c>
      <c r="B3" s="11">
        <v>9.0</v>
      </c>
      <c r="C3" s="11">
        <v>7.0</v>
      </c>
      <c r="D3" s="11">
        <v>7.0</v>
      </c>
      <c r="E3" s="12">
        <v>5.0</v>
      </c>
      <c r="F3" s="12">
        <v>4.0</v>
      </c>
      <c r="G3" s="11">
        <v>8.0</v>
      </c>
      <c r="H3" s="11">
        <f t="shared" ref="H3:H12" si="1">B3+C3+D3+E3+F3+G3</f>
        <v>40</v>
      </c>
    </row>
    <row r="4">
      <c r="A4" s="10" t="s">
        <v>1</v>
      </c>
      <c r="B4" s="12">
        <v>4.0</v>
      </c>
      <c r="C4" s="13">
        <v>2.0</v>
      </c>
      <c r="D4" s="11">
        <v>7.0</v>
      </c>
      <c r="E4" s="13">
        <v>2.0</v>
      </c>
      <c r="F4" s="12">
        <v>5.0</v>
      </c>
      <c r="G4" s="13">
        <v>2.0</v>
      </c>
      <c r="H4" s="12">
        <f t="shared" si="1"/>
        <v>22</v>
      </c>
    </row>
    <row r="5">
      <c r="A5" s="10" t="s">
        <v>2</v>
      </c>
      <c r="B5" s="14"/>
      <c r="C5" s="12">
        <v>2.0</v>
      </c>
      <c r="D5" s="13">
        <v>1.0</v>
      </c>
      <c r="E5" s="12">
        <v>2.0</v>
      </c>
      <c r="F5" s="13">
        <v>1.0</v>
      </c>
      <c r="G5" s="13">
        <v>1.0</v>
      </c>
      <c r="H5" s="13">
        <f t="shared" si="1"/>
        <v>7</v>
      </c>
    </row>
    <row r="6">
      <c r="A6" s="10" t="s">
        <v>3</v>
      </c>
      <c r="B6" s="12">
        <v>4.0</v>
      </c>
      <c r="C6" s="12">
        <v>3.0</v>
      </c>
      <c r="D6" s="11">
        <v>5.0</v>
      </c>
      <c r="E6" s="12">
        <v>3.0</v>
      </c>
      <c r="F6" s="13">
        <v>1.0</v>
      </c>
      <c r="G6" s="12">
        <v>5.0</v>
      </c>
      <c r="H6" s="12">
        <f t="shared" si="1"/>
        <v>21</v>
      </c>
    </row>
    <row r="7">
      <c r="A7" s="10" t="s">
        <v>4</v>
      </c>
      <c r="B7" s="12">
        <v>5.0</v>
      </c>
      <c r="C7" s="12">
        <v>7.0</v>
      </c>
      <c r="D7" s="13">
        <v>3.0</v>
      </c>
      <c r="E7" s="12">
        <v>9.0</v>
      </c>
      <c r="F7" s="11">
        <v>14.0</v>
      </c>
      <c r="G7" s="12">
        <v>6.0</v>
      </c>
      <c r="H7" s="11">
        <f t="shared" si="1"/>
        <v>44</v>
      </c>
    </row>
    <row r="8">
      <c r="A8" s="10" t="s">
        <v>13</v>
      </c>
      <c r="B8" s="13">
        <v>1.0</v>
      </c>
      <c r="C8" s="13">
        <v>1.0</v>
      </c>
      <c r="D8" s="12">
        <v>2.0</v>
      </c>
      <c r="E8" s="13">
        <v>1.0</v>
      </c>
      <c r="F8" s="14"/>
      <c r="G8" s="14"/>
      <c r="H8" s="13">
        <f t="shared" si="1"/>
        <v>5</v>
      </c>
    </row>
    <row r="9">
      <c r="A9" s="10" t="s">
        <v>5</v>
      </c>
      <c r="B9" s="11">
        <v>12.0</v>
      </c>
      <c r="C9" s="11">
        <v>13.0</v>
      </c>
      <c r="D9" s="12">
        <v>9.0</v>
      </c>
      <c r="E9" s="12">
        <v>9.0</v>
      </c>
      <c r="F9" s="12">
        <v>9.0</v>
      </c>
      <c r="G9" s="13">
        <v>1.0</v>
      </c>
      <c r="H9" s="15">
        <f t="shared" si="1"/>
        <v>53</v>
      </c>
    </row>
    <row r="10">
      <c r="A10" s="10" t="s">
        <v>7</v>
      </c>
      <c r="B10" s="13">
        <v>1.0</v>
      </c>
      <c r="C10" s="12">
        <v>3.0</v>
      </c>
      <c r="D10" s="12">
        <v>3.0</v>
      </c>
      <c r="E10" s="14"/>
      <c r="F10" s="13">
        <v>2.0</v>
      </c>
      <c r="G10" s="11">
        <v>4.0</v>
      </c>
      <c r="H10" s="13">
        <f t="shared" si="1"/>
        <v>13</v>
      </c>
    </row>
    <row r="11">
      <c r="A11" s="10" t="s">
        <v>8</v>
      </c>
      <c r="B11" s="12">
        <v>5.0</v>
      </c>
      <c r="C11" s="12">
        <v>5.0</v>
      </c>
      <c r="D11" s="13">
        <v>2.0</v>
      </c>
      <c r="E11" s="11">
        <v>8.0</v>
      </c>
      <c r="F11" s="12">
        <v>6.0</v>
      </c>
      <c r="G11" s="13">
        <v>1.0</v>
      </c>
      <c r="H11" s="12">
        <f t="shared" si="1"/>
        <v>27</v>
      </c>
    </row>
    <row r="12">
      <c r="A12" s="10" t="s">
        <v>9</v>
      </c>
      <c r="B12" s="12">
        <v>7.0</v>
      </c>
      <c r="C12" s="12">
        <v>7.0</v>
      </c>
      <c r="D12" s="11">
        <v>10.0</v>
      </c>
      <c r="E12" s="11">
        <v>10.0</v>
      </c>
      <c r="F12" s="12">
        <v>6.0</v>
      </c>
      <c r="G12" s="13">
        <v>2.0</v>
      </c>
      <c r="H12" s="11">
        <f t="shared" si="1"/>
        <v>42</v>
      </c>
    </row>
    <row r="14">
      <c r="A14" s="5" t="s">
        <v>14</v>
      </c>
    </row>
    <row r="15">
      <c r="A15" s="6"/>
      <c r="B15" s="7">
        <v>1.0</v>
      </c>
      <c r="C15" s="7">
        <v>2.0</v>
      </c>
      <c r="D15" s="7">
        <v>3.0</v>
      </c>
      <c r="E15" s="7">
        <v>4.0</v>
      </c>
      <c r="F15" s="7">
        <v>5.0</v>
      </c>
      <c r="G15" s="8" t="s">
        <v>11</v>
      </c>
      <c r="H15" s="9" t="s">
        <v>12</v>
      </c>
    </row>
    <row r="16">
      <c r="A16" s="10" t="s">
        <v>0</v>
      </c>
      <c r="B16" s="16">
        <v>9.0</v>
      </c>
      <c r="C16" s="17">
        <v>5.0</v>
      </c>
      <c r="D16" s="17">
        <v>5.0</v>
      </c>
      <c r="E16" s="17">
        <v>5.0</v>
      </c>
      <c r="F16" s="16">
        <v>11.0</v>
      </c>
      <c r="G16" s="16">
        <v>10.0</v>
      </c>
      <c r="H16" s="16">
        <f t="shared" ref="H16:H25" si="2">SUM(B16:G16)</f>
        <v>45</v>
      </c>
    </row>
    <row r="17">
      <c r="A17" s="10" t="s">
        <v>1</v>
      </c>
      <c r="B17" s="17">
        <v>6.0</v>
      </c>
      <c r="C17" s="17">
        <v>3.0</v>
      </c>
      <c r="D17" s="18">
        <v>2.0</v>
      </c>
      <c r="E17" s="18">
        <v>2.0</v>
      </c>
      <c r="F17" s="17">
        <v>3.0</v>
      </c>
      <c r="G17" s="17">
        <v>4.0</v>
      </c>
      <c r="H17" s="17">
        <f t="shared" si="2"/>
        <v>20</v>
      </c>
    </row>
    <row r="18">
      <c r="A18" s="10" t="s">
        <v>2</v>
      </c>
      <c r="B18" s="18">
        <v>2.0</v>
      </c>
      <c r="C18" s="13"/>
      <c r="D18" s="18">
        <v>1.0</v>
      </c>
      <c r="E18" s="13"/>
      <c r="F18" s="18">
        <v>1.0</v>
      </c>
      <c r="G18" s="13"/>
      <c r="H18" s="18">
        <f t="shared" si="2"/>
        <v>4</v>
      </c>
    </row>
    <row r="19">
      <c r="A19" s="10" t="s">
        <v>3</v>
      </c>
      <c r="B19" s="18">
        <v>2.0</v>
      </c>
      <c r="C19" s="17">
        <v>5.0</v>
      </c>
      <c r="D19" s="17">
        <v>5.0</v>
      </c>
      <c r="E19" s="17">
        <v>5.0</v>
      </c>
      <c r="F19" s="17">
        <v>4.0</v>
      </c>
      <c r="G19" s="17">
        <v>3.0</v>
      </c>
      <c r="H19" s="17">
        <f t="shared" si="2"/>
        <v>24</v>
      </c>
    </row>
    <row r="20">
      <c r="A20" s="10" t="s">
        <v>4</v>
      </c>
      <c r="B20" s="17">
        <v>5.0</v>
      </c>
      <c r="C20" s="16">
        <v>7.0</v>
      </c>
      <c r="D20" s="17">
        <v>4.0</v>
      </c>
      <c r="E20" s="16">
        <v>8.0</v>
      </c>
      <c r="F20" s="16">
        <v>8.0</v>
      </c>
      <c r="G20" s="17">
        <v>3.0</v>
      </c>
      <c r="H20" s="16">
        <f t="shared" si="2"/>
        <v>35</v>
      </c>
    </row>
    <row r="21">
      <c r="A21" s="10" t="s">
        <v>15</v>
      </c>
      <c r="B21" s="18">
        <v>1.0</v>
      </c>
      <c r="C21" s="18">
        <v>1.0</v>
      </c>
      <c r="D21" s="18">
        <v>1.0</v>
      </c>
      <c r="E21" s="13"/>
      <c r="F21" s="14"/>
      <c r="G21" s="14"/>
      <c r="H21" s="18">
        <f t="shared" si="2"/>
        <v>3</v>
      </c>
    </row>
    <row r="22">
      <c r="A22" s="10" t="s">
        <v>5</v>
      </c>
      <c r="B22" s="17">
        <v>6.0</v>
      </c>
      <c r="C22" s="16">
        <v>12.0</v>
      </c>
      <c r="D22" s="16">
        <v>14.0</v>
      </c>
      <c r="E22" s="16">
        <v>13.0</v>
      </c>
      <c r="F22" s="16">
        <v>11.0</v>
      </c>
      <c r="G22" s="18">
        <v>2.0</v>
      </c>
      <c r="H22" s="19">
        <f t="shared" si="2"/>
        <v>58</v>
      </c>
    </row>
    <row r="23">
      <c r="A23" s="10" t="s">
        <v>7</v>
      </c>
      <c r="B23" s="17">
        <v>3.0</v>
      </c>
      <c r="C23" s="17">
        <v>3.0</v>
      </c>
      <c r="D23" s="17">
        <v>5.0</v>
      </c>
      <c r="E23" s="18">
        <v>2.0</v>
      </c>
      <c r="F23" s="18">
        <v>2.0</v>
      </c>
      <c r="G23" s="17">
        <v>3.0</v>
      </c>
      <c r="H23" s="17">
        <f t="shared" si="2"/>
        <v>18</v>
      </c>
    </row>
    <row r="24">
      <c r="A24" s="10" t="s">
        <v>8</v>
      </c>
      <c r="B24" s="17">
        <v>5.0</v>
      </c>
      <c r="C24" s="18">
        <v>2.0</v>
      </c>
      <c r="D24" s="17">
        <v>4.0</v>
      </c>
      <c r="E24" s="17">
        <v>3.0</v>
      </c>
      <c r="F24" s="18">
        <v>1.0</v>
      </c>
      <c r="G24" s="13"/>
      <c r="H24" s="17">
        <f t="shared" si="2"/>
        <v>15</v>
      </c>
    </row>
    <row r="25">
      <c r="A25" s="10" t="s">
        <v>9</v>
      </c>
      <c r="B25" s="16">
        <v>10.0</v>
      </c>
      <c r="C25" s="16">
        <v>10.0</v>
      </c>
      <c r="D25" s="16">
        <v>9.0</v>
      </c>
      <c r="E25" s="16">
        <v>11.0</v>
      </c>
      <c r="F25" s="16">
        <v>8.0</v>
      </c>
      <c r="G25" s="17">
        <v>3.0</v>
      </c>
      <c r="H25" s="19">
        <f t="shared" si="2"/>
        <v>51</v>
      </c>
    </row>
    <row r="27">
      <c r="A27" s="5" t="s">
        <v>16</v>
      </c>
    </row>
    <row r="28">
      <c r="A28" s="6"/>
      <c r="B28" s="7">
        <v>1.0</v>
      </c>
      <c r="C28" s="7">
        <v>2.0</v>
      </c>
      <c r="D28" s="7">
        <v>3.0</v>
      </c>
      <c r="E28" s="7">
        <v>4.0</v>
      </c>
      <c r="F28" s="7">
        <v>5.0</v>
      </c>
      <c r="G28" s="8" t="s">
        <v>11</v>
      </c>
      <c r="H28" s="9" t="s">
        <v>12</v>
      </c>
    </row>
    <row r="29">
      <c r="A29" s="10" t="s">
        <v>0</v>
      </c>
      <c r="B29" s="17">
        <v>7.0</v>
      </c>
      <c r="C29" s="17">
        <v>7.0</v>
      </c>
      <c r="D29" s="17">
        <v>9.0</v>
      </c>
      <c r="E29" s="17">
        <v>5.0</v>
      </c>
      <c r="F29" s="17">
        <v>6.0</v>
      </c>
      <c r="G29" s="16">
        <v>5.0</v>
      </c>
      <c r="H29" s="16">
        <f t="shared" ref="H29:H38" si="3">SUM(B29:G29)</f>
        <v>39</v>
      </c>
    </row>
    <row r="30">
      <c r="A30" s="10" t="s">
        <v>1</v>
      </c>
      <c r="B30" s="18">
        <v>2.0</v>
      </c>
      <c r="C30" s="17">
        <v>5.0</v>
      </c>
      <c r="D30" s="17">
        <v>5.0</v>
      </c>
      <c r="E30" s="18">
        <v>2.0</v>
      </c>
      <c r="F30" s="18">
        <v>2.0</v>
      </c>
      <c r="G30" s="18"/>
      <c r="H30" s="17">
        <f t="shared" si="3"/>
        <v>16</v>
      </c>
    </row>
    <row r="31">
      <c r="A31" s="10" t="s">
        <v>17</v>
      </c>
      <c r="B31" s="18">
        <v>1.0</v>
      </c>
      <c r="C31" s="13"/>
      <c r="D31" s="18"/>
      <c r="E31" s="18">
        <v>1.0</v>
      </c>
      <c r="F31" s="18">
        <v>1.0</v>
      </c>
      <c r="G31" s="17">
        <v>2.0</v>
      </c>
      <c r="H31" s="18">
        <f t="shared" si="3"/>
        <v>5</v>
      </c>
    </row>
    <row r="32">
      <c r="A32" s="10" t="s">
        <v>3</v>
      </c>
      <c r="B32" s="17">
        <v>3.0</v>
      </c>
      <c r="C32" s="18">
        <v>2.0</v>
      </c>
      <c r="D32" s="18"/>
      <c r="E32" s="18">
        <v>2.0</v>
      </c>
      <c r="F32" s="17">
        <v>4.0</v>
      </c>
      <c r="G32" s="16">
        <v>6.0</v>
      </c>
      <c r="H32" s="17">
        <f t="shared" si="3"/>
        <v>17</v>
      </c>
    </row>
    <row r="33">
      <c r="A33" s="10" t="s">
        <v>4</v>
      </c>
      <c r="B33" s="16">
        <v>11.0</v>
      </c>
      <c r="C33" s="16">
        <v>10.0</v>
      </c>
      <c r="D33" s="17">
        <v>10.0</v>
      </c>
      <c r="E33" s="17">
        <v>10.0</v>
      </c>
      <c r="F33" s="16">
        <v>14.0</v>
      </c>
      <c r="G33" s="16">
        <v>9.0</v>
      </c>
      <c r="H33" s="19">
        <f t="shared" si="3"/>
        <v>64</v>
      </c>
    </row>
    <row r="34">
      <c r="A34" s="10" t="s">
        <v>5</v>
      </c>
      <c r="B34" s="16">
        <v>10.0</v>
      </c>
      <c r="C34" s="20">
        <v>8.0</v>
      </c>
      <c r="D34" s="16">
        <v>13.0</v>
      </c>
      <c r="E34" s="16">
        <v>13.0</v>
      </c>
      <c r="F34" s="21">
        <v>3.0</v>
      </c>
      <c r="G34" s="22">
        <v>1.0</v>
      </c>
      <c r="H34" s="16">
        <f t="shared" si="3"/>
        <v>48</v>
      </c>
      <c r="I34" s="23"/>
    </row>
    <row r="35">
      <c r="A35" s="10" t="s">
        <v>6</v>
      </c>
      <c r="B35" s="18">
        <v>1.0</v>
      </c>
      <c r="C35" s="17">
        <v>3.0</v>
      </c>
      <c r="D35" s="18">
        <v>1.0</v>
      </c>
      <c r="E35" s="18">
        <v>1.0</v>
      </c>
      <c r="F35" s="17">
        <v>4.0</v>
      </c>
      <c r="G35" s="18"/>
      <c r="H35" s="18">
        <f t="shared" si="3"/>
        <v>10</v>
      </c>
    </row>
    <row r="36">
      <c r="A36" s="10" t="s">
        <v>7</v>
      </c>
      <c r="B36" s="17">
        <v>5.0</v>
      </c>
      <c r="C36" s="17">
        <v>4.0</v>
      </c>
      <c r="D36" s="17">
        <v>3.0</v>
      </c>
      <c r="E36" s="17">
        <v>3.0</v>
      </c>
      <c r="F36" s="17">
        <v>5.0</v>
      </c>
      <c r="G36" s="18">
        <v>1.0</v>
      </c>
      <c r="H36" s="17">
        <f t="shared" si="3"/>
        <v>21</v>
      </c>
    </row>
    <row r="37">
      <c r="A37" s="10" t="s">
        <v>8</v>
      </c>
      <c r="B37" s="18">
        <v>1.0</v>
      </c>
      <c r="C37" s="18">
        <v>1.0</v>
      </c>
      <c r="D37" s="17">
        <v>4.0</v>
      </c>
      <c r="E37" s="18">
        <v>1.0</v>
      </c>
      <c r="F37" s="17">
        <v>4.0</v>
      </c>
      <c r="G37" s="18">
        <v>1.0</v>
      </c>
      <c r="H37" s="18">
        <f t="shared" si="3"/>
        <v>12</v>
      </c>
    </row>
    <row r="38">
      <c r="A38" s="10" t="s">
        <v>9</v>
      </c>
      <c r="B38" s="16">
        <v>9.0</v>
      </c>
      <c r="C38" s="16">
        <v>9.0</v>
      </c>
      <c r="D38" s="17">
        <v>3.0</v>
      </c>
      <c r="E38" s="16">
        <v>11.0</v>
      </c>
      <c r="F38" s="17">
        <v>6.0</v>
      </c>
      <c r="G38" s="17">
        <v>3.0</v>
      </c>
      <c r="H38" s="16">
        <f t="shared" si="3"/>
        <v>41</v>
      </c>
    </row>
    <row r="40">
      <c r="A40" s="5" t="s">
        <v>18</v>
      </c>
    </row>
    <row r="41">
      <c r="A41" s="6"/>
      <c r="B41" s="7">
        <v>1.0</v>
      </c>
      <c r="C41" s="7">
        <v>2.0</v>
      </c>
      <c r="D41" s="7">
        <v>3.0</v>
      </c>
      <c r="E41" s="7">
        <v>4.0</v>
      </c>
      <c r="F41" s="7">
        <v>5.0</v>
      </c>
      <c r="G41" s="8" t="s">
        <v>11</v>
      </c>
      <c r="H41" s="9" t="s">
        <v>12</v>
      </c>
    </row>
    <row r="42">
      <c r="A42" s="10" t="s">
        <v>0</v>
      </c>
      <c r="B42" s="17">
        <v>4.0</v>
      </c>
      <c r="C42" s="17">
        <v>7.0</v>
      </c>
      <c r="D42" s="17">
        <v>7.0</v>
      </c>
      <c r="E42" s="16">
        <v>10.0</v>
      </c>
      <c r="F42" s="17">
        <v>7.0</v>
      </c>
      <c r="G42" s="16">
        <v>11.0</v>
      </c>
      <c r="H42" s="16">
        <f t="shared" ref="H42:H51" si="4">SUM(B42:G42)</f>
        <v>46</v>
      </c>
    </row>
    <row r="43">
      <c r="A43" s="10" t="s">
        <v>1</v>
      </c>
      <c r="B43" s="18">
        <v>2.0</v>
      </c>
      <c r="C43" s="18">
        <v>2.0</v>
      </c>
      <c r="D43" s="17">
        <v>4.0</v>
      </c>
      <c r="E43" s="18">
        <v>1.0</v>
      </c>
      <c r="F43" s="17">
        <v>4.0</v>
      </c>
      <c r="G43" s="18">
        <v>2.0</v>
      </c>
      <c r="H43" s="17">
        <f t="shared" si="4"/>
        <v>15</v>
      </c>
    </row>
    <row r="44">
      <c r="A44" s="10" t="s">
        <v>2</v>
      </c>
      <c r="B44" s="18">
        <v>1.0</v>
      </c>
      <c r="C44" s="18">
        <v>1.0</v>
      </c>
      <c r="D44" s="18"/>
      <c r="E44" s="18">
        <v>3.0</v>
      </c>
      <c r="F44" s="18">
        <v>1.0</v>
      </c>
      <c r="G44" s="13"/>
      <c r="H44" s="18">
        <f t="shared" si="4"/>
        <v>6</v>
      </c>
    </row>
    <row r="45">
      <c r="A45" s="10" t="s">
        <v>3</v>
      </c>
      <c r="B45" s="18">
        <v>2.0</v>
      </c>
      <c r="C45" s="17">
        <v>5.0</v>
      </c>
      <c r="D45" s="18">
        <v>1.0</v>
      </c>
      <c r="E45" s="18">
        <v>2.0</v>
      </c>
      <c r="F45" s="18"/>
      <c r="G45" s="17">
        <v>6.0</v>
      </c>
      <c r="H45" s="17">
        <f t="shared" si="4"/>
        <v>16</v>
      </c>
    </row>
    <row r="46">
      <c r="A46" s="10" t="s">
        <v>4</v>
      </c>
      <c r="B46" s="16">
        <v>15.0</v>
      </c>
      <c r="C46" s="16">
        <v>11.0</v>
      </c>
      <c r="D46" s="17">
        <v>7.0</v>
      </c>
      <c r="E46" s="16">
        <v>13.0</v>
      </c>
      <c r="F46" s="16">
        <v>10.0</v>
      </c>
      <c r="G46" s="16">
        <v>8.0</v>
      </c>
      <c r="H46" s="19">
        <f t="shared" si="4"/>
        <v>64</v>
      </c>
    </row>
    <row r="47">
      <c r="A47" s="10" t="s">
        <v>13</v>
      </c>
      <c r="B47" s="18">
        <v>1.0</v>
      </c>
      <c r="C47" s="18">
        <v>2.0</v>
      </c>
      <c r="D47" s="18"/>
      <c r="E47" s="18">
        <v>2.0</v>
      </c>
      <c r="F47" s="14"/>
      <c r="G47" s="14"/>
      <c r="H47" s="18">
        <f t="shared" si="4"/>
        <v>5</v>
      </c>
    </row>
    <row r="48">
      <c r="A48" s="10" t="s">
        <v>5</v>
      </c>
      <c r="B48" s="17">
        <v>8.0</v>
      </c>
      <c r="C48" s="17">
        <v>5.0</v>
      </c>
      <c r="D48" s="16">
        <v>10.0</v>
      </c>
      <c r="E48" s="18">
        <v>3.0</v>
      </c>
      <c r="F48" s="17">
        <v>6.0</v>
      </c>
      <c r="G48" s="18">
        <v>1.0</v>
      </c>
      <c r="H48" s="17">
        <f t="shared" si="4"/>
        <v>33</v>
      </c>
    </row>
    <row r="49">
      <c r="A49" s="10" t="s">
        <v>6</v>
      </c>
      <c r="B49" s="17">
        <v>4.0</v>
      </c>
      <c r="C49" s="17">
        <v>5.0</v>
      </c>
      <c r="D49" s="17">
        <v>7.0</v>
      </c>
      <c r="E49" s="18">
        <v>3.0</v>
      </c>
      <c r="F49" s="17">
        <v>5.0</v>
      </c>
      <c r="G49" s="18">
        <v>2.0</v>
      </c>
      <c r="H49" s="17">
        <f t="shared" si="4"/>
        <v>26</v>
      </c>
    </row>
    <row r="50">
      <c r="A50" s="10" t="s">
        <v>8</v>
      </c>
      <c r="B50" s="18">
        <v>2.0</v>
      </c>
      <c r="C50" s="18"/>
      <c r="D50" s="18">
        <v>2.0</v>
      </c>
      <c r="E50" s="18">
        <v>3.0</v>
      </c>
      <c r="F50" s="17">
        <v>6.0</v>
      </c>
      <c r="G50" s="18">
        <v>1.0</v>
      </c>
      <c r="H50" s="17">
        <f t="shared" si="4"/>
        <v>14</v>
      </c>
    </row>
    <row r="51">
      <c r="A51" s="10" t="s">
        <v>9</v>
      </c>
      <c r="B51" s="17">
        <v>10.0</v>
      </c>
      <c r="C51" s="16">
        <v>9.0</v>
      </c>
      <c r="D51" s="16">
        <v>10.0</v>
      </c>
      <c r="E51" s="17">
        <v>7.0</v>
      </c>
      <c r="F51" s="16">
        <v>9.0</v>
      </c>
      <c r="G51" s="17">
        <v>4.0</v>
      </c>
      <c r="H51" s="16">
        <f t="shared" si="4"/>
        <v>49</v>
      </c>
    </row>
    <row r="53">
      <c r="A53" s="5" t="s">
        <v>19</v>
      </c>
    </row>
    <row r="54">
      <c r="A54" s="6"/>
      <c r="B54" s="7">
        <v>1.0</v>
      </c>
      <c r="C54" s="7">
        <v>2.0</v>
      </c>
      <c r="D54" s="7">
        <v>3.0</v>
      </c>
      <c r="E54" s="7">
        <v>4.0</v>
      </c>
      <c r="F54" s="7">
        <v>5.0</v>
      </c>
      <c r="G54" s="8" t="s">
        <v>11</v>
      </c>
      <c r="H54" s="9" t="s">
        <v>12</v>
      </c>
    </row>
    <row r="55">
      <c r="A55" s="10" t="s">
        <v>0</v>
      </c>
      <c r="B55" s="17">
        <f t="shared" ref="B55:H55" si="5">B3+B16+B29+B42</f>
        <v>29</v>
      </c>
      <c r="C55" s="16">
        <f t="shared" si="5"/>
        <v>26</v>
      </c>
      <c r="D55" s="16">
        <f t="shared" si="5"/>
        <v>28</v>
      </c>
      <c r="E55" s="17">
        <f t="shared" si="5"/>
        <v>25</v>
      </c>
      <c r="F55" s="16">
        <f t="shared" si="5"/>
        <v>28</v>
      </c>
      <c r="G55" s="19">
        <f t="shared" si="5"/>
        <v>34</v>
      </c>
      <c r="H55" s="16">
        <f t="shared" si="5"/>
        <v>170</v>
      </c>
    </row>
    <row r="56">
      <c r="A56" s="10" t="s">
        <v>1</v>
      </c>
      <c r="B56" s="17">
        <f t="shared" ref="B56:H56" si="6">B4+B17+B30+B43</f>
        <v>14</v>
      </c>
      <c r="C56" s="17">
        <f t="shared" si="6"/>
        <v>12</v>
      </c>
      <c r="D56" s="17">
        <f t="shared" si="6"/>
        <v>18</v>
      </c>
      <c r="E56" s="18">
        <f t="shared" si="6"/>
        <v>7</v>
      </c>
      <c r="F56" s="17">
        <f t="shared" si="6"/>
        <v>14</v>
      </c>
      <c r="G56" s="18">
        <f t="shared" si="6"/>
        <v>8</v>
      </c>
      <c r="H56" s="17">
        <f t="shared" si="6"/>
        <v>73</v>
      </c>
    </row>
    <row r="57">
      <c r="A57" s="10" t="s">
        <v>2</v>
      </c>
      <c r="B57" s="18">
        <f t="shared" ref="B57:H57" si="7">B5+B18+B44</f>
        <v>3</v>
      </c>
      <c r="C57" s="18">
        <f t="shared" si="7"/>
        <v>3</v>
      </c>
      <c r="D57" s="18">
        <f t="shared" si="7"/>
        <v>2</v>
      </c>
      <c r="E57" s="18">
        <f t="shared" si="7"/>
        <v>5</v>
      </c>
      <c r="F57" s="18">
        <f t="shared" si="7"/>
        <v>3</v>
      </c>
      <c r="G57" s="18">
        <f t="shared" si="7"/>
        <v>1</v>
      </c>
      <c r="H57" s="18">
        <f t="shared" si="7"/>
        <v>17</v>
      </c>
    </row>
    <row r="58">
      <c r="A58" s="10" t="s">
        <v>3</v>
      </c>
      <c r="B58" s="17">
        <f t="shared" ref="B58:H58" si="8">B6+B19+B32+B45</f>
        <v>11</v>
      </c>
      <c r="C58" s="17">
        <f t="shared" si="8"/>
        <v>15</v>
      </c>
      <c r="D58" s="17">
        <f t="shared" si="8"/>
        <v>11</v>
      </c>
      <c r="E58" s="17">
        <f t="shared" si="8"/>
        <v>12</v>
      </c>
      <c r="F58" s="17">
        <f t="shared" si="8"/>
        <v>9</v>
      </c>
      <c r="G58" s="16">
        <f t="shared" si="8"/>
        <v>20</v>
      </c>
      <c r="H58" s="17">
        <f t="shared" si="8"/>
        <v>78</v>
      </c>
    </row>
    <row r="59">
      <c r="A59" s="10" t="s">
        <v>4</v>
      </c>
      <c r="B59" s="16">
        <f t="shared" ref="B59:H59" si="9">B7+B20+B33+B46</f>
        <v>36</v>
      </c>
      <c r="C59" s="16">
        <f t="shared" si="9"/>
        <v>35</v>
      </c>
      <c r="D59" s="16">
        <f t="shared" si="9"/>
        <v>24</v>
      </c>
      <c r="E59" s="16">
        <f t="shared" si="9"/>
        <v>40</v>
      </c>
      <c r="F59" s="19">
        <f t="shared" si="9"/>
        <v>46</v>
      </c>
      <c r="G59" s="16">
        <f t="shared" si="9"/>
        <v>26</v>
      </c>
      <c r="H59" s="19">
        <f t="shared" si="9"/>
        <v>207</v>
      </c>
    </row>
    <row r="60">
      <c r="A60" s="10" t="s">
        <v>5</v>
      </c>
      <c r="B60" s="16">
        <f t="shared" ref="B60:H60" si="10">B9+B22+B34+B48</f>
        <v>36</v>
      </c>
      <c r="C60" s="16">
        <f t="shared" si="10"/>
        <v>38</v>
      </c>
      <c r="D60" s="19">
        <f t="shared" si="10"/>
        <v>46</v>
      </c>
      <c r="E60" s="16">
        <f t="shared" si="10"/>
        <v>38</v>
      </c>
      <c r="F60" s="16">
        <f t="shared" si="10"/>
        <v>29</v>
      </c>
      <c r="G60" s="18">
        <f t="shared" si="10"/>
        <v>5</v>
      </c>
      <c r="H60" s="16">
        <f t="shared" si="10"/>
        <v>192</v>
      </c>
    </row>
    <row r="61">
      <c r="A61" s="10" t="s">
        <v>6</v>
      </c>
      <c r="B61" s="18">
        <f t="shared" ref="B61:H61" si="11">B35+B49</f>
        <v>5</v>
      </c>
      <c r="C61" s="18">
        <f t="shared" si="11"/>
        <v>8</v>
      </c>
      <c r="D61" s="18">
        <f t="shared" si="11"/>
        <v>8</v>
      </c>
      <c r="E61" s="18">
        <f t="shared" si="11"/>
        <v>4</v>
      </c>
      <c r="F61" s="17">
        <f t="shared" si="11"/>
        <v>9</v>
      </c>
      <c r="G61" s="18">
        <f t="shared" si="11"/>
        <v>2</v>
      </c>
      <c r="H61" s="17">
        <f t="shared" si="11"/>
        <v>36</v>
      </c>
    </row>
    <row r="62">
      <c r="A62" s="10" t="s">
        <v>7</v>
      </c>
      <c r="B62" s="17">
        <f t="shared" ref="B62:H62" si="12">B10+B23+B36</f>
        <v>9</v>
      </c>
      <c r="C62" s="17">
        <f t="shared" si="12"/>
        <v>10</v>
      </c>
      <c r="D62" s="17">
        <f t="shared" si="12"/>
        <v>11</v>
      </c>
      <c r="E62" s="18">
        <f t="shared" si="12"/>
        <v>5</v>
      </c>
      <c r="F62" s="17">
        <f t="shared" si="12"/>
        <v>9</v>
      </c>
      <c r="G62" s="18">
        <f t="shared" si="12"/>
        <v>8</v>
      </c>
      <c r="H62" s="17">
        <f t="shared" si="12"/>
        <v>52</v>
      </c>
    </row>
    <row r="63">
      <c r="A63" s="10" t="s">
        <v>8</v>
      </c>
      <c r="B63" s="17">
        <f t="shared" ref="B63:H63" si="13">B11+B24+B37+B50</f>
        <v>13</v>
      </c>
      <c r="C63" s="18">
        <f t="shared" si="13"/>
        <v>8</v>
      </c>
      <c r="D63" s="17">
        <f t="shared" si="13"/>
        <v>12</v>
      </c>
      <c r="E63" s="17">
        <f t="shared" si="13"/>
        <v>15</v>
      </c>
      <c r="F63" s="17">
        <f t="shared" si="13"/>
        <v>17</v>
      </c>
      <c r="G63" s="18">
        <f t="shared" si="13"/>
        <v>3</v>
      </c>
      <c r="H63" s="17">
        <f t="shared" si="13"/>
        <v>68</v>
      </c>
    </row>
    <row r="64">
      <c r="A64" s="10" t="s">
        <v>9</v>
      </c>
      <c r="B64" s="16">
        <f t="shared" ref="B64:H64" si="14">B12+B25+B38+B51</f>
        <v>36</v>
      </c>
      <c r="C64" s="16">
        <f t="shared" si="14"/>
        <v>35</v>
      </c>
      <c r="D64" s="16">
        <f t="shared" si="14"/>
        <v>32</v>
      </c>
      <c r="E64" s="16">
        <f t="shared" si="14"/>
        <v>39</v>
      </c>
      <c r="F64" s="16">
        <f t="shared" si="14"/>
        <v>29</v>
      </c>
      <c r="G64" s="17">
        <f t="shared" si="14"/>
        <v>12</v>
      </c>
      <c r="H64" s="16">
        <f t="shared" si="14"/>
        <v>183</v>
      </c>
    </row>
  </sheetData>
  <mergeCells count="5">
    <mergeCell ref="A1:H1"/>
    <mergeCell ref="A14:H14"/>
    <mergeCell ref="A27:H27"/>
    <mergeCell ref="A40:H40"/>
    <mergeCell ref="A53:H5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20</v>
      </c>
    </row>
    <row r="2">
      <c r="A2" s="24" t="s">
        <v>3</v>
      </c>
      <c r="B2" s="24" t="s">
        <v>0</v>
      </c>
      <c r="C2" s="24" t="s">
        <v>3</v>
      </c>
      <c r="D2" s="24" t="s">
        <v>21</v>
      </c>
      <c r="E2" s="24" t="s">
        <v>8</v>
      </c>
      <c r="F2" s="24" t="s">
        <v>22</v>
      </c>
    </row>
    <row r="3">
      <c r="A3" s="25">
        <f>'Table picks'!B6/(SUM('Table picks'!B3:B12))</f>
        <v>0.08333333333</v>
      </c>
      <c r="B3" s="25">
        <f>'Table picks'!C3/(SUM('Table picks'!C3:C12))</f>
        <v>0.14</v>
      </c>
      <c r="C3" s="25">
        <f>'Table picks'!D6/(SUM('Table picks'!D3:D12))</f>
        <v>0.1020408163</v>
      </c>
      <c r="D3" s="25">
        <f>'Table picks'!E5/(SUM('Table picks'!E3:E12))</f>
        <v>0.04081632653</v>
      </c>
      <c r="E3" s="25">
        <f>'Table picks'!F11/SUM('Table picks'!F3:F12)</f>
        <v>0.125</v>
      </c>
      <c r="G3" s="26" t="s">
        <v>23</v>
      </c>
    </row>
    <row r="5">
      <c r="A5" s="5" t="s">
        <v>24</v>
      </c>
    </row>
    <row r="6">
      <c r="A6" s="24" t="s">
        <v>21</v>
      </c>
      <c r="B6" s="24" t="s">
        <v>7</v>
      </c>
      <c r="C6" s="24" t="s">
        <v>4</v>
      </c>
      <c r="D6" s="24" t="s">
        <v>1</v>
      </c>
      <c r="E6" s="24" t="s">
        <v>0</v>
      </c>
      <c r="F6" s="24" t="s">
        <v>22</v>
      </c>
    </row>
    <row r="7">
      <c r="A7" s="25">
        <f>'Table picks'!B18/SUM('Table picks'!B16:B25)</f>
        <v>0.04081632653</v>
      </c>
      <c r="B7" s="25">
        <f>'Table picks'!C23/sum('Table picks'!C16:C25)</f>
        <v>0.0625</v>
      </c>
      <c r="C7" s="25">
        <f>'Table picks'!D20/(sum('Table picks'!D16:D25))</f>
        <v>0.08</v>
      </c>
      <c r="D7" s="25">
        <f>'Table picks'!E17/(sum('Table picks'!E16:E25))</f>
        <v>0.04081632653</v>
      </c>
      <c r="E7" s="25">
        <f>'Table picks'!F16/(sum('Table picks'!F16:F25))</f>
        <v>0.2244897959</v>
      </c>
      <c r="G7" s="26" t="s">
        <v>23</v>
      </c>
    </row>
    <row r="8">
      <c r="A8" s="25">
        <f>'Table picks'!B5/sum('Table picks'!B3:B12)</f>
        <v>0</v>
      </c>
      <c r="B8" s="25">
        <f>'Table picks'!C10/sum('Table picks'!C3:C12)</f>
        <v>0.06</v>
      </c>
      <c r="C8" s="25">
        <f>'Table picks'!D7/(sum('Table picks'!D3:D12))</f>
        <v>0.0612244898</v>
      </c>
      <c r="D8" s="25">
        <f>'Table picks'!E4/sum('Table picks'!E3:E12)</f>
        <v>0.04081632653</v>
      </c>
      <c r="E8" s="25">
        <f>'Table picks'!F3/sum('Table picks'!F3:F12)</f>
        <v>0.08333333333</v>
      </c>
      <c r="G8" s="26" t="s">
        <v>25</v>
      </c>
    </row>
    <row r="10">
      <c r="A10" s="5" t="s">
        <v>26</v>
      </c>
    </row>
    <row r="11">
      <c r="A11" s="24" t="s">
        <v>9</v>
      </c>
      <c r="B11" s="24" t="s">
        <v>5</v>
      </c>
      <c r="C11" s="24" t="s">
        <v>4</v>
      </c>
      <c r="D11" s="24" t="s">
        <v>3</v>
      </c>
      <c r="E11" s="24" t="s">
        <v>3</v>
      </c>
      <c r="F11" s="24" t="s">
        <v>0</v>
      </c>
    </row>
    <row r="12">
      <c r="A12" s="25">
        <f>'Table picks'!B38/SUM('Table picks'!B29:'Table picks'!B38)</f>
        <v>0.18</v>
      </c>
      <c r="B12" s="25">
        <f>'Table picks'!C34/SUM('Table picks'!C29:'Table picks'!C38)</f>
        <v>0.1632653061</v>
      </c>
      <c r="C12" s="25">
        <f>'Table picks'!B38/SUM('Table picks'!B29:'Table picks'!B38)</f>
        <v>0.18</v>
      </c>
      <c r="D12" s="25">
        <f>'Table picks'!E32/sum('Table picks'!E29:E38)</f>
        <v>0.04081632653</v>
      </c>
      <c r="E12" s="25">
        <f>'Table picks'!F32/sum('Table picks'!F29:F38)</f>
        <v>0.08163265306</v>
      </c>
      <c r="F12" s="25">
        <f>'Table picks'!G29/sum('Table picks'!G29:G38)</f>
        <v>0.1785714286</v>
      </c>
      <c r="G12" s="26" t="s">
        <v>23</v>
      </c>
    </row>
    <row r="13">
      <c r="A13" s="25">
        <f>'Table picks'!B25/sum('Table picks'!B16:B25)</f>
        <v>0.2040816327</v>
      </c>
      <c r="B13" s="25">
        <f>'Table picks'!C22/sum('Table picks'!C16:C25)</f>
        <v>0.25</v>
      </c>
      <c r="C13" s="25">
        <f>'Table picks'!D20/sum('Table picks'!D16:D25)</f>
        <v>0.08</v>
      </c>
      <c r="D13" s="25">
        <f>'Table picks'!E19/sum('Table picks'!E16:E25)</f>
        <v>0.1020408163</v>
      </c>
      <c r="E13" s="25">
        <f>'Table picks'!F19/(sum('Table picks'!F16:F25))</f>
        <v>0.08163265306</v>
      </c>
      <c r="F13" s="25">
        <f>'Table picks'!G16/sum('Table picks'!G16:G25)</f>
        <v>0.3571428571</v>
      </c>
      <c r="G13" s="26" t="s">
        <v>25</v>
      </c>
    </row>
    <row r="15">
      <c r="A15" s="5" t="s">
        <v>27</v>
      </c>
    </row>
    <row r="16">
      <c r="A16" s="24" t="s">
        <v>4</v>
      </c>
      <c r="B16" s="24" t="s">
        <v>15</v>
      </c>
      <c r="C16" s="24" t="s">
        <v>9</v>
      </c>
      <c r="D16" s="24" t="s">
        <v>4</v>
      </c>
      <c r="E16" s="24" t="s">
        <v>4</v>
      </c>
      <c r="F16" s="24" t="s">
        <v>0</v>
      </c>
    </row>
    <row r="17">
      <c r="A17" s="25">
        <f>'Table picks'!B46/sum('Table picks'!B42:B51)</f>
        <v>0.306122449</v>
      </c>
      <c r="C17" s="25">
        <f>'Table picks'!D51/sum('Table picks'!D42:D51)</f>
        <v>0.2083333333</v>
      </c>
      <c r="D17" s="25">
        <f>'Table picks'!E46/sum('Table picks'!E42:E51)</f>
        <v>0.2765957447</v>
      </c>
      <c r="E17" s="25">
        <f>'Table picks'!F46/sum('Table picks'!F42:F51)</f>
        <v>0.2083333333</v>
      </c>
      <c r="F17" s="25">
        <f>'Table picks'!G42/sum('Table picks'!G42:G51)</f>
        <v>0.3142857143</v>
      </c>
      <c r="G17" s="26" t="s">
        <v>23</v>
      </c>
    </row>
    <row r="18">
      <c r="A18" s="25">
        <f>'Table picks'!B33/sum('Table picks'!B29:B38)</f>
        <v>0.22</v>
      </c>
      <c r="C18" s="25">
        <f>'Table picks'!D38/sum('Table picks'!D29:D38)</f>
        <v>0.0625</v>
      </c>
      <c r="D18" s="25">
        <f>'Table picks'!E33/sum('Table picks'!E29:E38)</f>
        <v>0.2040816327</v>
      </c>
      <c r="E18" s="25">
        <f>'Table picks'!F46/sum('Table picks'!F42:F51)</f>
        <v>0.2083333333</v>
      </c>
      <c r="F18" s="25">
        <f>'Table picks'!G29/sum('Table picks'!G29:G38)</f>
        <v>0.1785714286</v>
      </c>
      <c r="G18" s="26" t="s">
        <v>25</v>
      </c>
    </row>
    <row r="19">
      <c r="A19" s="25">
        <f>'Table picks'!B59/sum('Table picks'!B55:B64)</f>
        <v>0.1875</v>
      </c>
      <c r="C19" s="25">
        <f>'Table picks'!D64/sum('Table picks'!D55:D64)</f>
        <v>0.1666666667</v>
      </c>
      <c r="D19" s="25">
        <f>'Table picks'!E59/sum('Table picks'!E55:E64)</f>
        <v>0.2105263158</v>
      </c>
      <c r="E19" s="25">
        <f>'Table picks'!F59/sum('Table picks'!F55:F64)</f>
        <v>0.2383419689</v>
      </c>
      <c r="F19" s="25">
        <f>'Table picks'!G55/sum('Table picks'!G55:G64)</f>
        <v>0.2857142857</v>
      </c>
      <c r="G19" s="27" t="s">
        <v>28</v>
      </c>
    </row>
  </sheetData>
  <mergeCells count="4">
    <mergeCell ref="A1:F1"/>
    <mergeCell ref="A5:F5"/>
    <mergeCell ref="A10:F10"/>
    <mergeCell ref="A15:F15"/>
  </mergeCells>
  <drawing r:id="rId1"/>
</worksheet>
</file>