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dad\Ing. Software\"/>
    </mc:Choice>
  </mc:AlternateContent>
  <xr:revisionPtr revIDLastSave="0" documentId="8_{32E09BB1-93A4-40B6-8C94-FC79E6EC7C8A}" xr6:coauthVersionLast="47" xr6:coauthVersionMax="47" xr10:uidLastSave="{00000000-0000-0000-0000-000000000000}"/>
  <bookViews>
    <workbookView xWindow="-108" yWindow="-108" windowWidth="23256" windowHeight="14616" tabRatio="500" firstSheet="3" activeTab="3" xr2:uid="{00000000-000D-0000-FFFF-FFFF00000000}"/>
  </bookViews>
  <sheets>
    <sheet name="a de Gantt en blanco y burndown" sheetId="2" r:id="rId1"/>
    <sheet name="Backlog de lanzamientos" sheetId="3" r:id="rId2"/>
    <sheet name="Historias de usuario o tareas" sheetId="4" r:id="rId3"/>
    <sheet name="LO Diagrama de Gantt y Burndown" sheetId="1" r:id="rId4"/>
  </sheets>
  <externalReferences>
    <externalReference r:id="rId5"/>
    <externalReference r:id="rId6"/>
  </externalReferences>
  <definedNames>
    <definedName name="Interval">'[1]Office Work Schedule'!#REF!</definedName>
    <definedName name="_xlnm.Print_Area" localSheetId="0">'a de Gantt en blanco y burndown'!$B$1:$BV$42</definedName>
    <definedName name="_xlnm.Print_Area" localSheetId="1">'Backlog de lanzamientos'!$B$1:$J$39</definedName>
    <definedName name="_xlnm.Print_Area" localSheetId="2">'Historias de usuario o tareas'!$B$1:$E$39</definedName>
    <definedName name="_xlnm.Print_Area" localSheetId="3">'LO Diagrama de Gantt y Burndown'!$B$1:$BV$42</definedName>
    <definedName name="ScheduleStart">'[1]Office Work Schedule'!#REF!</definedName>
    <definedName name="Type">'[2]Maintenance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7" i="1"/>
  <c r="BV38" i="2"/>
  <c r="F35" i="2"/>
  <c r="E35" i="2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G22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G17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35" i="2" s="1"/>
  <c r="G9" i="2"/>
  <c r="F9" i="2"/>
  <c r="E9" i="2"/>
  <c r="BV38" i="1"/>
  <c r="F35" i="1"/>
  <c r="E35" i="1"/>
  <c r="L33" i="1"/>
  <c r="K33" i="1"/>
  <c r="G33" i="1"/>
  <c r="L32" i="1"/>
  <c r="K32" i="1"/>
  <c r="G32" i="1"/>
  <c r="L31" i="1"/>
  <c r="K31" i="1"/>
  <c r="G31" i="1"/>
  <c r="L30" i="1"/>
  <c r="K30" i="1"/>
  <c r="G30" i="1"/>
  <c r="F29" i="1"/>
  <c r="E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F18" i="1"/>
  <c r="E18" i="1"/>
  <c r="K17" i="1"/>
  <c r="G17" i="1"/>
  <c r="L16" i="1"/>
  <c r="K16" i="1"/>
  <c r="G16" i="1"/>
  <c r="K15" i="1"/>
  <c r="G15" i="1"/>
  <c r="L14" i="1"/>
  <c r="K14" i="1"/>
  <c r="G14" i="1"/>
  <c r="K13" i="1"/>
  <c r="G13" i="1"/>
  <c r="K12" i="1"/>
  <c r="G12" i="1"/>
  <c r="K11" i="1"/>
  <c r="G11" i="1"/>
  <c r="F10" i="1"/>
  <c r="E10" i="1"/>
  <c r="L10" i="1" l="1"/>
  <c r="G23" i="1"/>
  <c r="G29" i="1"/>
  <c r="G18" i="1"/>
  <c r="G10" i="1"/>
  <c r="G35" i="1"/>
  <c r="L18" i="1"/>
  <c r="L23" i="1"/>
  <c r="L29" i="1"/>
  <c r="M37" i="1"/>
  <c r="M36" i="1"/>
  <c r="I35" i="1"/>
  <c r="L9" i="2"/>
  <c r="L17" i="2"/>
  <c r="L22" i="2"/>
  <c r="L29" i="2"/>
  <c r="M37" i="2"/>
  <c r="M36" i="2"/>
  <c r="I35" i="2"/>
  <c r="N36" i="2" l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M39" i="2"/>
  <c r="N36" i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M39" i="1"/>
  <c r="N37" i="1" l="1"/>
  <c r="N37" i="2"/>
  <c r="N39" i="2" l="1"/>
  <c r="N39" i="1"/>
  <c r="O37" i="1" l="1"/>
  <c r="O37" i="2"/>
  <c r="O39" i="2" l="1"/>
  <c r="O39" i="1"/>
  <c r="P37" i="1" l="1"/>
  <c r="P37" i="2"/>
  <c r="P39" i="2" l="1"/>
  <c r="P39" i="1"/>
  <c r="Q37" i="1" l="1"/>
  <c r="Q37" i="2"/>
  <c r="Q39" i="2" l="1"/>
  <c r="Q39" i="1"/>
  <c r="R37" i="1" l="1"/>
  <c r="R37" i="2"/>
  <c r="R39" i="2" l="1"/>
  <c r="R39" i="1"/>
  <c r="S37" i="1" l="1"/>
  <c r="S37" i="2"/>
  <c r="S39" i="2" l="1"/>
  <c r="S39" i="1"/>
  <c r="T37" i="1" l="1"/>
  <c r="T37" i="2"/>
  <c r="T39" i="2" l="1"/>
  <c r="T39" i="1"/>
  <c r="U37" i="1" l="1"/>
  <c r="U37" i="2"/>
  <c r="U39" i="2" l="1"/>
  <c r="U39" i="1"/>
  <c r="V37" i="1" l="1"/>
  <c r="V37" i="2"/>
  <c r="V39" i="2" l="1"/>
  <c r="V39" i="1"/>
  <c r="W37" i="1" l="1"/>
  <c r="W37" i="2"/>
  <c r="W39" i="2" l="1"/>
  <c r="W39" i="1"/>
  <c r="X37" i="1" l="1"/>
  <c r="X37" i="2"/>
  <c r="X39" i="2" l="1"/>
  <c r="X39" i="1"/>
  <c r="Y37" i="1" l="1"/>
  <c r="Y37" i="2"/>
  <c r="Y39" i="2" l="1"/>
  <c r="Y39" i="1"/>
  <c r="Z37" i="1" l="1"/>
  <c r="Z37" i="2"/>
  <c r="Z39" i="2" l="1"/>
  <c r="Z39" i="1"/>
  <c r="AA37" i="1" l="1"/>
  <c r="AA37" i="2"/>
  <c r="AA39" i="2" l="1"/>
  <c r="AA39" i="1"/>
  <c r="AB37" i="1" l="1"/>
  <c r="AB37" i="2"/>
  <c r="AB39" i="2" l="1"/>
  <c r="AB39" i="1"/>
  <c r="AC37" i="1" l="1"/>
  <c r="AC37" i="2"/>
  <c r="AC39" i="2" l="1"/>
  <c r="AC39" i="1"/>
  <c r="AD37" i="1" l="1"/>
  <c r="AD37" i="2"/>
  <c r="AD39" i="2" l="1"/>
  <c r="AD39" i="1"/>
  <c r="AE37" i="1" l="1"/>
  <c r="AE37" i="2"/>
  <c r="AE39" i="2" l="1"/>
  <c r="AE39" i="1"/>
  <c r="AF37" i="1" l="1"/>
  <c r="AF37" i="2"/>
  <c r="AF39" i="2" l="1"/>
  <c r="AF39" i="1"/>
  <c r="AG37" i="1" l="1"/>
  <c r="AG37" i="2"/>
  <c r="AG39" i="2" l="1"/>
  <c r="AG39" i="1"/>
  <c r="AH37" i="1" l="1"/>
  <c r="AH37" i="2"/>
  <c r="AH39" i="2" l="1"/>
  <c r="AH39" i="1"/>
  <c r="AI37" i="1" l="1"/>
  <c r="AI37" i="2"/>
  <c r="AI39" i="2" l="1"/>
  <c r="AI39" i="1"/>
  <c r="AJ37" i="1" l="1"/>
  <c r="AJ37" i="2"/>
  <c r="AJ39" i="2" l="1"/>
  <c r="AJ39" i="1"/>
  <c r="AK37" i="1" l="1"/>
  <c r="AK37" i="2"/>
  <c r="AK39" i="2" l="1"/>
  <c r="AK39" i="1"/>
  <c r="AL37" i="1" l="1"/>
  <c r="AL37" i="2"/>
  <c r="AL39" i="2" l="1"/>
  <c r="AL39" i="1"/>
  <c r="AM37" i="1" l="1"/>
  <c r="AM37" i="2"/>
  <c r="AM39" i="2" l="1"/>
  <c r="AM39" i="1"/>
  <c r="AN37" i="1" l="1"/>
  <c r="AN37" i="2"/>
  <c r="AN39" i="2" l="1"/>
  <c r="AN39" i="1"/>
  <c r="AO37" i="1" l="1"/>
  <c r="AO37" i="2"/>
  <c r="AO39" i="2" l="1"/>
  <c r="AO39" i="1"/>
  <c r="AP37" i="1" l="1"/>
  <c r="AP37" i="2"/>
  <c r="AP39" i="2" l="1"/>
  <c r="AP39" i="1"/>
  <c r="AQ37" i="1" l="1"/>
  <c r="AQ37" i="2"/>
  <c r="AQ39" i="2" l="1"/>
  <c r="AQ39" i="1"/>
  <c r="AR37" i="1" l="1"/>
  <c r="AR37" i="2"/>
  <c r="AR39" i="2" l="1"/>
  <c r="AR39" i="1"/>
  <c r="AS37" i="1" l="1"/>
  <c r="AS37" i="2"/>
  <c r="AS39" i="2" l="1"/>
  <c r="AS39" i="1"/>
  <c r="AT37" i="1" l="1"/>
  <c r="AT37" i="2"/>
  <c r="AT39" i="2" l="1"/>
  <c r="AT39" i="1"/>
  <c r="AU37" i="1" l="1"/>
  <c r="AU37" i="2"/>
  <c r="AU39" i="2" l="1"/>
  <c r="AU39" i="1"/>
  <c r="AV37" i="1" l="1"/>
  <c r="AV37" i="2"/>
  <c r="AV39" i="2" l="1"/>
  <c r="AV39" i="1"/>
  <c r="AW37" i="1" l="1"/>
  <c r="AW37" i="2"/>
  <c r="AW39" i="2" l="1"/>
  <c r="AW39" i="1"/>
  <c r="AX37" i="1" l="1"/>
  <c r="AX37" i="2"/>
  <c r="AX39" i="2" l="1"/>
  <c r="AX39" i="1"/>
  <c r="AY37" i="1" l="1"/>
  <c r="AY37" i="2"/>
  <c r="AY39" i="2" l="1"/>
  <c r="AY39" i="1"/>
  <c r="AZ37" i="1" l="1"/>
  <c r="AZ37" i="2"/>
  <c r="AZ39" i="2" l="1"/>
  <c r="AZ39" i="1"/>
  <c r="BA37" i="1" l="1"/>
  <c r="BA37" i="2"/>
  <c r="BA39" i="2" l="1"/>
  <c r="BA39" i="1"/>
  <c r="BB37" i="1" l="1"/>
  <c r="BB37" i="2"/>
  <c r="BB39" i="2" l="1"/>
  <c r="BB39" i="1"/>
  <c r="BC37" i="1" l="1"/>
  <c r="BC37" i="2"/>
  <c r="BC39" i="2" l="1"/>
  <c r="BC39" i="1"/>
  <c r="BD37" i="1" l="1"/>
  <c r="BD37" i="2"/>
  <c r="BD39" i="2" l="1"/>
  <c r="BD39" i="1"/>
  <c r="BE37" i="1" l="1"/>
  <c r="BE37" i="2"/>
  <c r="BE39" i="2" l="1"/>
  <c r="BE39" i="1"/>
  <c r="BF37" i="1" l="1"/>
  <c r="BF37" i="2"/>
  <c r="BF39" i="2" l="1"/>
  <c r="BF39" i="1"/>
  <c r="BG37" i="1" l="1"/>
  <c r="BG37" i="2"/>
  <c r="BG39" i="2" l="1"/>
  <c r="BG39" i="1"/>
  <c r="BH37" i="1" l="1"/>
  <c r="BH37" i="2"/>
  <c r="BH39" i="2" l="1"/>
  <c r="BH39" i="1"/>
  <c r="BI37" i="1" l="1"/>
  <c r="BI37" i="2"/>
  <c r="BI39" i="2" l="1"/>
  <c r="BI39" i="1"/>
  <c r="BJ37" i="1" l="1"/>
  <c r="BJ37" i="2"/>
  <c r="BJ39" i="2" l="1"/>
  <c r="BJ39" i="1"/>
  <c r="BK37" i="1" l="1"/>
  <c r="BK37" i="2"/>
  <c r="BK39" i="2" l="1"/>
  <c r="BK39" i="1"/>
  <c r="BL37" i="1" l="1"/>
  <c r="BL37" i="2"/>
  <c r="BL39" i="2" l="1"/>
  <c r="BL39" i="1"/>
  <c r="BM37" i="1" l="1"/>
  <c r="BM37" i="2"/>
  <c r="BM39" i="2" l="1"/>
  <c r="BM39" i="1"/>
  <c r="BN37" i="1" l="1"/>
  <c r="BN37" i="2"/>
  <c r="BN39" i="2" l="1"/>
  <c r="BN39" i="1"/>
  <c r="BO37" i="1" l="1"/>
  <c r="BO37" i="2"/>
  <c r="BO39" i="2" l="1"/>
  <c r="BO39" i="1"/>
  <c r="BP37" i="1" l="1"/>
  <c r="BP37" i="2"/>
  <c r="BP39" i="2" l="1"/>
  <c r="BP39" i="1"/>
  <c r="BQ37" i="1" l="1"/>
  <c r="BQ37" i="2"/>
  <c r="BQ39" i="2" l="1"/>
  <c r="BQ39" i="1"/>
  <c r="BR37" i="1" l="1"/>
  <c r="BR37" i="2"/>
  <c r="BR39" i="2" l="1"/>
  <c r="BR39" i="1"/>
  <c r="BS37" i="1" l="1"/>
  <c r="BS37" i="2"/>
  <c r="BS39" i="2" l="1"/>
  <c r="BS39" i="1"/>
  <c r="BT37" i="1" l="1"/>
  <c r="BT37" i="2"/>
  <c r="BT39" i="2" l="1"/>
  <c r="BV39" i="2" s="1"/>
  <c r="BV37" i="2"/>
  <c r="BT39" i="1"/>
  <c r="BV39" i="1" s="1"/>
  <c r="BV37" i="1"/>
</calcChain>
</file>

<file path=xl/sharedStrings.xml><?xml version="1.0" encoding="utf-8"?>
<sst xmlns="http://schemas.openxmlformats.org/spreadsheetml/2006/main" count="300" uniqueCount="103">
  <si>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</si>
  <si>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</si>
  <si>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</si>
  <si>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</si>
  <si>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</si>
  <si>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</si>
  <si>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</si>
  <si>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</si>
  <si>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</si>
  <si>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</si>
  <si>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</si>
  <si>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</si>
  <si>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</si>
  <si>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</si>
  <si>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</si>
  <si>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</si>
  <si>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</si>
  <si>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</si>
  <si>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</si>
  <si>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</si>
  <si>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</si>
  <si>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</si>
  <si>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</si>
  <si>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</si>
  <si>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</si>
  <si>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</si>
  <si>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</si>
  <si>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</si>
  <si>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</si>
  <si>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</si>
  <si>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</si>
  <si>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</si>
  <si>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</si>
  <si>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</si>
  <si>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</si>
  <si>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</si>
  <si>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</si>
  <si>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</si>
  <si>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</si>
  <si>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</si>
  <si>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</si>
  <si>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</si>
  <si>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</si>
  <si>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</si>
  <si>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</si>
  <si>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</si>
  <si>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</si>
  <si>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</si>
  <si>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</si>
  <si>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</si>
  <si>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</si>
  <si>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</si>
  <si>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</si>
  <si>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</si>
  <si>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</si>
  <si>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</si>
  <si>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</si>
  <si>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</si>
  <si>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</si>
  <si>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</si>
  <si>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</si>
  <si>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</si>
  <si>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</si>
  <si>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</si>
  <si>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</si>
  <si>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</si>
  <si>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</si>
  <si>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</si>
  <si>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</si>
  <si>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PLANTILLA DE DIAGRAMA DE GANTT DE GESTIÓN DE PROYECTOS SCRUM</t>
  </si>
  <si>
    <t>Sprint1: Levantamiento de Requerimientos y Diseño Inicial</t>
  </si>
  <si>
    <t>Reunion 1 con stedeholders para comprender necesidades del sistema</t>
  </si>
  <si>
    <t>Reunion 2 con stedeholders para comprender necesidades del sistema</t>
  </si>
  <si>
    <t>Realizar Documento de requisitos</t>
  </si>
  <si>
    <t>Priorización de Características y gestión del proyecto</t>
  </si>
  <si>
    <t>Elaboración de Plan de Comunicación</t>
  </si>
  <si>
    <t xml:space="preserve">Elaboración de Plan de Riesgos. </t>
  </si>
  <si>
    <t>Elaboración de Repositorio del Proyecto y plan de control de versiones.</t>
  </si>
  <si>
    <t>Sprint2: Diseño de Arquitectura</t>
  </si>
  <si>
    <t>Definición de la arquitectura de alto nivel del sistema</t>
  </si>
  <si>
    <t>Diseño de la estructura de la base de datos</t>
  </si>
  <si>
    <t>N/A</t>
  </si>
  <si>
    <t>Especificacion de componentes clave del sistema (Diagrama de componentes)</t>
  </si>
  <si>
    <t xml:space="preserve">Elaboración de Mockup </t>
  </si>
  <si>
    <t>Sprint3: Desarrollo de Funcionalidades básicas</t>
  </si>
  <si>
    <t>Implementación de la Interfaz de Usuario (UI):</t>
  </si>
  <si>
    <t>Desarrollo de la interfaz de usuario básica.</t>
  </si>
  <si>
    <t>Integración con sistemas de monitoreo de red.</t>
  </si>
  <si>
    <t>Implementación de funciones básicas de monitoreo de red.</t>
  </si>
  <si>
    <t>Pruebas unitarias iniciales.</t>
  </si>
  <si>
    <t>Sprint4: Mejoras funcionales y pruebas</t>
  </si>
  <si>
    <t>Mejora de la usabilidad y accesibilidad.</t>
  </si>
  <si>
    <t>Implementación de retroalimentación de usuarios.</t>
  </si>
  <si>
    <t>Corrección de errores y problemas identificados.</t>
  </si>
  <si>
    <t>Ejecución de pruebas funcionales y de integración.</t>
  </si>
  <si>
    <t>HAGA CLIC AQUÍ PARA CREAR EN SMARTSHEET</t>
  </si>
  <si>
    <t>Equipo</t>
  </si>
  <si>
    <t>Carlos</t>
  </si>
  <si>
    <t>Sebastián</t>
  </si>
  <si>
    <t>David</t>
  </si>
  <si>
    <t>David y Carlos</t>
  </si>
  <si>
    <t>Sebastián y David</t>
  </si>
  <si>
    <t>David y Sebastián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</si>
</sst>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4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15" fillId="31" borderId="50" xfId="0" applyFont="1" applyFill="1" applyBorder="1" applyAlignment="1">
      <alignment horizontal="left" vertical="center" indent="1"/>
    </xf>
    <xf numFmtId="0" fontId="15" fillId="31" borderId="51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49" fontId="15" fillId="33" borderId="39" xfId="0" applyNumberFormat="1" applyFont="1" applyFill="1" applyBorder="1" applyAlignment="1">
      <alignment horizontal="left" vertical="center" indent="1"/>
    </xf>
    <xf numFmtId="0" fontId="15" fillId="33" borderId="50" xfId="0" applyFont="1" applyFill="1" applyBorder="1" applyAlignment="1">
      <alignment horizontal="left" vertical="center" indent="1"/>
    </xf>
    <xf numFmtId="0" fontId="15" fillId="33" borderId="51" xfId="0" applyFont="1" applyFill="1" applyBorder="1" applyAlignment="1">
      <alignment horizontal="left" vertical="center" indent="2"/>
    </xf>
    <xf numFmtId="0" fontId="15" fillId="33" borderId="12" xfId="0" applyFont="1" applyFill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15" fillId="33" borderId="11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left" vertical="center" indent="1"/>
    </xf>
    <xf numFmtId="14" fontId="15" fillId="33" borderId="41" xfId="0" applyNumberFormat="1" applyFont="1" applyFill="1" applyBorder="1" applyAlignment="1">
      <alignment horizontal="center" vertical="center"/>
    </xf>
    <xf numFmtId="14" fontId="15" fillId="33" borderId="38" xfId="0" applyNumberFormat="1" applyFont="1" applyFill="1" applyBorder="1" applyAlignment="1">
      <alignment horizontal="center" vertical="center"/>
    </xf>
    <xf numFmtId="1" fontId="15" fillId="33" borderId="38" xfId="0" applyNumberFormat="1" applyFont="1" applyFill="1" applyBorder="1" applyAlignment="1">
      <alignment horizontal="center" vertical="center"/>
    </xf>
    <xf numFmtId="49" fontId="15" fillId="33" borderId="24" xfId="0" applyNumberFormat="1" applyFont="1" applyFill="1" applyBorder="1" applyAlignment="1">
      <alignment horizontal="left" vertical="center" indent="1"/>
    </xf>
    <xf numFmtId="0" fontId="15" fillId="33" borderId="1" xfId="0" applyFont="1" applyFill="1" applyBorder="1" applyAlignment="1">
      <alignment horizontal="left" vertical="center" indent="1"/>
    </xf>
    <xf numFmtId="0" fontId="15" fillId="33" borderId="18" xfId="0" applyFont="1" applyFill="1" applyBorder="1" applyAlignment="1">
      <alignment horizontal="left" vertical="center" indent="1"/>
    </xf>
    <xf numFmtId="0" fontId="15" fillId="33" borderId="42" xfId="0" applyFont="1" applyFill="1" applyBorder="1" applyAlignment="1">
      <alignment horizontal="left" vertical="center" indent="1"/>
    </xf>
    <xf numFmtId="165" fontId="15" fillId="33" borderId="26" xfId="0" applyNumberFormat="1" applyFont="1" applyFill="1" applyBorder="1" applyAlignment="1">
      <alignment horizontal="center" vertical="center"/>
    </xf>
    <xf numFmtId="165" fontId="15" fillId="33" borderId="2" xfId="0" applyNumberFormat="1" applyFont="1" applyFill="1" applyBorder="1" applyAlignment="1">
      <alignment horizontal="center" vertical="center"/>
    </xf>
    <xf numFmtId="14" fontId="15" fillId="33" borderId="2" xfId="0" applyNumberFormat="1" applyFont="1" applyFill="1" applyBorder="1" applyAlignment="1">
      <alignment horizontal="center" vertical="center"/>
    </xf>
    <xf numFmtId="0" fontId="15" fillId="16" borderId="2" xfId="0" applyFont="1" applyFill="1" applyBorder="1"/>
    <xf numFmtId="0" fontId="20" fillId="13" borderId="38" xfId="0" applyFont="1" applyFill="1" applyBorder="1" applyAlignment="1">
      <alignment horizontal="center" vertical="center"/>
    </xf>
    <xf numFmtId="0" fontId="0" fillId="0" borderId="59" xfId="0" applyBorder="1"/>
    <xf numFmtId="0" fontId="0" fillId="0" borderId="41" xfId="0" applyBorder="1"/>
    <xf numFmtId="0" fontId="20" fillId="15" borderId="38" xfId="0" applyFont="1" applyFill="1" applyBorder="1" applyAlignment="1">
      <alignment horizontal="center" vertical="center"/>
    </xf>
    <xf numFmtId="0" fontId="20" fillId="14" borderId="50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15" borderId="50" xfId="0" applyFont="1" applyFill="1" applyBorder="1" applyAlignment="1">
      <alignment horizontal="center" vertical="center"/>
    </xf>
    <xf numFmtId="0" fontId="12" fillId="6" borderId="52" xfId="0" applyFont="1" applyFill="1" applyBorder="1" applyAlignment="1">
      <alignment horizontal="center" vertical="center" wrapText="1"/>
    </xf>
    <xf numFmtId="0" fontId="0" fillId="0" borderId="52" xfId="0" applyBorder="1"/>
    <xf numFmtId="0" fontId="20" fillId="12" borderId="5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50" xfId="0" applyFont="1" applyFill="1" applyBorder="1" applyAlignment="1">
      <alignment horizontal="center" vertical="center"/>
    </xf>
    <xf numFmtId="0" fontId="12" fillId="6" borderId="62" xfId="0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58" xfId="0" applyBorder="1"/>
    <xf numFmtId="0" fontId="13" fillId="6" borderId="63" xfId="0" applyFont="1" applyFill="1" applyBorder="1" applyAlignment="1">
      <alignment horizontal="center" vertical="center" wrapText="1"/>
    </xf>
    <xf numFmtId="0" fontId="0" fillId="0" borderId="53" xfId="0" applyBorder="1"/>
    <xf numFmtId="0" fontId="12" fillId="6" borderId="55" xfId="0" applyFont="1" applyFill="1" applyBorder="1" applyAlignment="1">
      <alignment horizontal="left" vertical="center" wrapText="1" indent="1"/>
    </xf>
    <xf numFmtId="0" fontId="0" fillId="0" borderId="50" xfId="0" applyBorder="1"/>
    <xf numFmtId="0" fontId="12" fillId="6" borderId="35" xfId="0" applyFont="1" applyFill="1" applyBorder="1" applyAlignment="1">
      <alignment horizontal="left" vertical="center" wrapText="1" indent="1"/>
    </xf>
    <xf numFmtId="0" fontId="0" fillId="0" borderId="51" xfId="0" applyBorder="1"/>
    <xf numFmtId="0" fontId="12" fillId="6" borderId="56" xfId="0" applyFont="1" applyFill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12" fillId="6" borderId="54" xfId="0" applyFont="1" applyFill="1" applyBorder="1" applyAlignment="1">
      <alignment horizontal="center" vertical="center" wrapText="1"/>
    </xf>
    <xf numFmtId="0" fontId="0" fillId="0" borderId="40" xfId="0" applyBorder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0" fillId="0" borderId="38" xfId="0" applyBorder="1"/>
    <xf numFmtId="0" fontId="12" fillId="6" borderId="38" xfId="0" applyFont="1" applyFill="1" applyBorder="1" applyAlignment="1">
      <alignment horizontal="center" vertical="center" wrapText="1"/>
    </xf>
    <xf numFmtId="0" fontId="30" fillId="32" borderId="0" xfId="2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</cellXfs>
  <cellStyles count="4">
    <cellStyle name="Hyperlink" xfId="2" builtinId="8"/>
    <cellStyle name="Normal" xfId="0" builtinId="0"/>
    <cellStyle name="Normal 2" xfId="1" xr:uid="{00000000-0005-0000-0000-000001000000}"/>
    <cellStyle name="Percent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Burndown'!$M$36:$BT$36</c:f>
              <c:numCache>
                <c:formatCode>0</c:formatCode>
                <c:ptCount val="60"/>
                <c:pt idx="0" formatCode="General">
                  <c:v>58</c:v>
                </c:pt>
                <c:pt idx="1">
                  <c:v>57.033333333333331</c:v>
                </c:pt>
                <c:pt idx="2">
                  <c:v>56.066666666666663</c:v>
                </c:pt>
                <c:pt idx="3">
                  <c:v>55.099999999999994</c:v>
                </c:pt>
                <c:pt idx="4">
                  <c:v>54.133333333333326</c:v>
                </c:pt>
                <c:pt idx="5">
                  <c:v>53.166666666666657</c:v>
                </c:pt>
                <c:pt idx="6">
                  <c:v>52.199999999999989</c:v>
                </c:pt>
                <c:pt idx="7">
                  <c:v>51.23333333333332</c:v>
                </c:pt>
                <c:pt idx="8">
                  <c:v>50.266666666666652</c:v>
                </c:pt>
                <c:pt idx="9">
                  <c:v>49.299999999999983</c:v>
                </c:pt>
                <c:pt idx="10">
                  <c:v>48.333333333333314</c:v>
                </c:pt>
                <c:pt idx="11">
                  <c:v>47.366666666666646</c:v>
                </c:pt>
                <c:pt idx="12">
                  <c:v>46.399999999999977</c:v>
                </c:pt>
                <c:pt idx="13">
                  <c:v>45.433333333333309</c:v>
                </c:pt>
                <c:pt idx="14">
                  <c:v>44.46666666666664</c:v>
                </c:pt>
                <c:pt idx="15">
                  <c:v>43.499999999999972</c:v>
                </c:pt>
                <c:pt idx="16">
                  <c:v>42.533333333333303</c:v>
                </c:pt>
                <c:pt idx="17">
                  <c:v>41.566666666666634</c:v>
                </c:pt>
                <c:pt idx="18">
                  <c:v>40.599999999999966</c:v>
                </c:pt>
                <c:pt idx="19">
                  <c:v>39.633333333333297</c:v>
                </c:pt>
                <c:pt idx="20">
                  <c:v>38.666666666666629</c:v>
                </c:pt>
                <c:pt idx="21">
                  <c:v>37.69999999999996</c:v>
                </c:pt>
                <c:pt idx="22">
                  <c:v>36.733333333333292</c:v>
                </c:pt>
                <c:pt idx="23">
                  <c:v>35.766666666666623</c:v>
                </c:pt>
                <c:pt idx="24">
                  <c:v>34.799999999999955</c:v>
                </c:pt>
                <c:pt idx="25">
                  <c:v>33.833333333333286</c:v>
                </c:pt>
                <c:pt idx="26">
                  <c:v>32.866666666666617</c:v>
                </c:pt>
                <c:pt idx="27">
                  <c:v>31.899999999999952</c:v>
                </c:pt>
                <c:pt idx="28">
                  <c:v>30.933333333333287</c:v>
                </c:pt>
                <c:pt idx="29">
                  <c:v>29.966666666666622</c:v>
                </c:pt>
                <c:pt idx="30">
                  <c:v>28.999999999999957</c:v>
                </c:pt>
                <c:pt idx="31">
                  <c:v>28.033333333333292</c:v>
                </c:pt>
                <c:pt idx="32">
                  <c:v>27.066666666666627</c:v>
                </c:pt>
                <c:pt idx="33">
                  <c:v>26.099999999999962</c:v>
                </c:pt>
                <c:pt idx="34">
                  <c:v>25.133333333333297</c:v>
                </c:pt>
                <c:pt idx="35">
                  <c:v>24.166666666666632</c:v>
                </c:pt>
                <c:pt idx="36">
                  <c:v>23.199999999999967</c:v>
                </c:pt>
                <c:pt idx="37">
                  <c:v>22.233333333333302</c:v>
                </c:pt>
                <c:pt idx="38">
                  <c:v>21.266666666666637</c:v>
                </c:pt>
                <c:pt idx="39">
                  <c:v>20.299999999999972</c:v>
                </c:pt>
                <c:pt idx="40">
                  <c:v>19.333333333333307</c:v>
                </c:pt>
                <c:pt idx="41">
                  <c:v>18.366666666666642</c:v>
                </c:pt>
                <c:pt idx="42">
                  <c:v>17.399999999999977</c:v>
                </c:pt>
                <c:pt idx="43">
                  <c:v>16.433333333333312</c:v>
                </c:pt>
                <c:pt idx="44">
                  <c:v>15.466666666666645</c:v>
                </c:pt>
                <c:pt idx="45">
                  <c:v>14.499999999999979</c:v>
                </c:pt>
                <c:pt idx="46">
                  <c:v>13.533333333333312</c:v>
                </c:pt>
                <c:pt idx="47">
                  <c:v>12.566666666666645</c:v>
                </c:pt>
                <c:pt idx="48">
                  <c:v>11.599999999999978</c:v>
                </c:pt>
                <c:pt idx="49">
                  <c:v>10.633333333333312</c:v>
                </c:pt>
                <c:pt idx="50">
                  <c:v>9.6666666666666448</c:v>
                </c:pt>
                <c:pt idx="51">
                  <c:v>8.699999999999978</c:v>
                </c:pt>
                <c:pt idx="52">
                  <c:v>7.7333333333333112</c:v>
                </c:pt>
                <c:pt idx="53">
                  <c:v>6.7666666666666444</c:v>
                </c:pt>
                <c:pt idx="54">
                  <c:v>5.7999999999999776</c:v>
                </c:pt>
                <c:pt idx="55">
                  <c:v>4.8333333333333108</c:v>
                </c:pt>
                <c:pt idx="56">
                  <c:v>3.866666666666644</c:v>
                </c:pt>
                <c:pt idx="57">
                  <c:v>2.8999999999999773</c:v>
                </c:pt>
                <c:pt idx="58">
                  <c:v>1.9333333333333105</c:v>
                </c:pt>
                <c:pt idx="59">
                  <c:v>0.9666666666666438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General</c:formatCode>
                <c:ptCount val="60"/>
                <c:pt idx="0">
                  <c:v>58</c:v>
                </c:pt>
                <c:pt idx="1">
                  <c:v>50</c:v>
                </c:pt>
                <c:pt idx="2">
                  <c:v>30</c:v>
                </c:pt>
                <c:pt idx="3">
                  <c:v>0</c:v>
                </c:pt>
                <c:pt idx="4">
                  <c:v>-40</c:v>
                </c:pt>
                <c:pt idx="5">
                  <c:v>-60</c:v>
                </c:pt>
                <c:pt idx="6">
                  <c:v>-71</c:v>
                </c:pt>
                <c:pt idx="7">
                  <c:v>-87</c:v>
                </c:pt>
                <c:pt idx="8">
                  <c:v>-129</c:v>
                </c:pt>
                <c:pt idx="9">
                  <c:v>-174</c:v>
                </c:pt>
                <c:pt idx="10">
                  <c:v>-194</c:v>
                </c:pt>
                <c:pt idx="11">
                  <c:v>-204</c:v>
                </c:pt>
                <c:pt idx="12">
                  <c:v>-220</c:v>
                </c:pt>
                <c:pt idx="13">
                  <c:v>-244</c:v>
                </c:pt>
                <c:pt idx="14">
                  <c:v>-292</c:v>
                </c:pt>
                <c:pt idx="15">
                  <c:v>-312</c:v>
                </c:pt>
                <c:pt idx="16">
                  <c:v>-316</c:v>
                </c:pt>
                <c:pt idx="17">
                  <c:v>-321</c:v>
                </c:pt>
                <c:pt idx="18">
                  <c:v>-325</c:v>
                </c:pt>
                <c:pt idx="19">
                  <c:v>-333</c:v>
                </c:pt>
                <c:pt idx="20">
                  <c:v>-341</c:v>
                </c:pt>
                <c:pt idx="21">
                  <c:v>-346</c:v>
                </c:pt>
                <c:pt idx="22">
                  <c:v>-351</c:v>
                </c:pt>
                <c:pt idx="23">
                  <c:v>-356</c:v>
                </c:pt>
                <c:pt idx="24">
                  <c:v>-359</c:v>
                </c:pt>
                <c:pt idx="25">
                  <c:v>-361</c:v>
                </c:pt>
                <c:pt idx="26">
                  <c:v>-361</c:v>
                </c:pt>
                <c:pt idx="27">
                  <c:v>-361</c:v>
                </c:pt>
                <c:pt idx="28">
                  <c:v>-361</c:v>
                </c:pt>
                <c:pt idx="29">
                  <c:v>-361</c:v>
                </c:pt>
                <c:pt idx="30">
                  <c:v>-361</c:v>
                </c:pt>
                <c:pt idx="31">
                  <c:v>-361</c:v>
                </c:pt>
                <c:pt idx="32">
                  <c:v>-361</c:v>
                </c:pt>
                <c:pt idx="33">
                  <c:v>-361</c:v>
                </c:pt>
                <c:pt idx="34">
                  <c:v>-361</c:v>
                </c:pt>
                <c:pt idx="35">
                  <c:v>-361</c:v>
                </c:pt>
                <c:pt idx="36">
                  <c:v>-361</c:v>
                </c:pt>
                <c:pt idx="37">
                  <c:v>-361</c:v>
                </c:pt>
                <c:pt idx="38">
                  <c:v>-361</c:v>
                </c:pt>
                <c:pt idx="39">
                  <c:v>-361</c:v>
                </c:pt>
                <c:pt idx="40">
                  <c:v>-361</c:v>
                </c:pt>
                <c:pt idx="41">
                  <c:v>-361</c:v>
                </c:pt>
                <c:pt idx="42">
                  <c:v>-361</c:v>
                </c:pt>
                <c:pt idx="43">
                  <c:v>-361</c:v>
                </c:pt>
                <c:pt idx="44">
                  <c:v>-361</c:v>
                </c:pt>
                <c:pt idx="45">
                  <c:v>-361</c:v>
                </c:pt>
                <c:pt idx="46">
                  <c:v>-361</c:v>
                </c:pt>
                <c:pt idx="47">
                  <c:v>-361</c:v>
                </c:pt>
                <c:pt idx="48">
                  <c:v>-361</c:v>
                </c:pt>
                <c:pt idx="49">
                  <c:v>-361</c:v>
                </c:pt>
                <c:pt idx="50">
                  <c:v>-361</c:v>
                </c:pt>
                <c:pt idx="51">
                  <c:v>-361</c:v>
                </c:pt>
                <c:pt idx="52">
                  <c:v>-361</c:v>
                </c:pt>
                <c:pt idx="53">
                  <c:v>-361</c:v>
                </c:pt>
                <c:pt idx="54">
                  <c:v>-361</c:v>
                </c:pt>
                <c:pt idx="55">
                  <c:v>-361</c:v>
                </c:pt>
                <c:pt idx="56">
                  <c:v>-361</c:v>
                </c:pt>
                <c:pt idx="57">
                  <c:v>-361</c:v>
                </c:pt>
                <c:pt idx="58">
                  <c:v>-361</c:v>
                </c:pt>
                <c:pt idx="59">
                  <c:v>-361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50</c:v>
                </c:pt>
                <c:pt idx="1">
                  <c:v>30</c:v>
                </c:pt>
                <c:pt idx="2">
                  <c:v>0</c:v>
                </c:pt>
                <c:pt idx="3">
                  <c:v>-40</c:v>
                </c:pt>
                <c:pt idx="4">
                  <c:v>-60</c:v>
                </c:pt>
                <c:pt idx="5">
                  <c:v>-71</c:v>
                </c:pt>
                <c:pt idx="6">
                  <c:v>-87</c:v>
                </c:pt>
                <c:pt idx="7">
                  <c:v>-129</c:v>
                </c:pt>
                <c:pt idx="8">
                  <c:v>-174</c:v>
                </c:pt>
                <c:pt idx="9">
                  <c:v>-194</c:v>
                </c:pt>
                <c:pt idx="10">
                  <c:v>-204</c:v>
                </c:pt>
                <c:pt idx="11">
                  <c:v>-220</c:v>
                </c:pt>
                <c:pt idx="12">
                  <c:v>-244</c:v>
                </c:pt>
                <c:pt idx="13">
                  <c:v>-292</c:v>
                </c:pt>
                <c:pt idx="14">
                  <c:v>-312</c:v>
                </c:pt>
                <c:pt idx="15">
                  <c:v>-316</c:v>
                </c:pt>
                <c:pt idx="16">
                  <c:v>-321</c:v>
                </c:pt>
                <c:pt idx="17">
                  <c:v>-325</c:v>
                </c:pt>
                <c:pt idx="18">
                  <c:v>-333</c:v>
                </c:pt>
                <c:pt idx="19">
                  <c:v>-341</c:v>
                </c:pt>
                <c:pt idx="20">
                  <c:v>-346</c:v>
                </c:pt>
                <c:pt idx="21">
                  <c:v>-351</c:v>
                </c:pt>
                <c:pt idx="22">
                  <c:v>-356</c:v>
                </c:pt>
                <c:pt idx="23">
                  <c:v>-359</c:v>
                </c:pt>
                <c:pt idx="24">
                  <c:v>-361</c:v>
                </c:pt>
                <c:pt idx="25">
                  <c:v>-361</c:v>
                </c:pt>
                <c:pt idx="26">
                  <c:v>-361</c:v>
                </c:pt>
                <c:pt idx="27">
                  <c:v>-361</c:v>
                </c:pt>
                <c:pt idx="28">
                  <c:v>-361</c:v>
                </c:pt>
                <c:pt idx="29">
                  <c:v>-361</c:v>
                </c:pt>
                <c:pt idx="30">
                  <c:v>-361</c:v>
                </c:pt>
                <c:pt idx="31">
                  <c:v>-361</c:v>
                </c:pt>
                <c:pt idx="32">
                  <c:v>-361</c:v>
                </c:pt>
                <c:pt idx="33">
                  <c:v>-361</c:v>
                </c:pt>
                <c:pt idx="34">
                  <c:v>-361</c:v>
                </c:pt>
                <c:pt idx="35">
                  <c:v>-361</c:v>
                </c:pt>
                <c:pt idx="36">
                  <c:v>-361</c:v>
                </c:pt>
                <c:pt idx="37">
                  <c:v>-361</c:v>
                </c:pt>
                <c:pt idx="38">
                  <c:v>-361</c:v>
                </c:pt>
                <c:pt idx="39">
                  <c:v>-361</c:v>
                </c:pt>
                <c:pt idx="40">
                  <c:v>-361</c:v>
                </c:pt>
                <c:pt idx="41">
                  <c:v>-361</c:v>
                </c:pt>
                <c:pt idx="42">
                  <c:v>-361</c:v>
                </c:pt>
                <c:pt idx="43">
                  <c:v>-361</c:v>
                </c:pt>
                <c:pt idx="44">
                  <c:v>-361</c:v>
                </c:pt>
                <c:pt idx="45">
                  <c:v>-361</c:v>
                </c:pt>
                <c:pt idx="46">
                  <c:v>-361</c:v>
                </c:pt>
                <c:pt idx="47">
                  <c:v>-361</c:v>
                </c:pt>
                <c:pt idx="48">
                  <c:v>-361</c:v>
                </c:pt>
                <c:pt idx="49">
                  <c:v>-361</c:v>
                </c:pt>
                <c:pt idx="50">
                  <c:v>-361</c:v>
                </c:pt>
                <c:pt idx="51">
                  <c:v>-361</c:v>
                </c:pt>
                <c:pt idx="52">
                  <c:v>-361</c:v>
                </c:pt>
                <c:pt idx="53">
                  <c:v>-361</c:v>
                </c:pt>
                <c:pt idx="54">
                  <c:v>-361</c:v>
                </c:pt>
                <c:pt idx="55">
                  <c:v>-361</c:v>
                </c:pt>
                <c:pt idx="56">
                  <c:v>-361</c:v>
                </c:pt>
                <c:pt idx="57">
                  <c:v>-361</c:v>
                </c:pt>
                <c:pt idx="58">
                  <c:v>-361</c:v>
                </c:pt>
                <c:pt idx="59">
                  <c:v>-361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40</xdr:row>
      <xdr:rowOff>0</xdr:rowOff>
    </xdr:from>
    <xdr:to>
      <xdr:col>72</xdr:col>
      <xdr:colOff>133350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40</xdr:row>
      <xdr:rowOff>0</xdr:rowOff>
    </xdr:from>
    <xdr:to>
      <xdr:col>72</xdr:col>
      <xdr:colOff>133350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9" activePane="bottomLeft" state="frozen"/>
      <selection pane="bottomLeft" activeCell="C9" sqref="C9"/>
    </sheetView>
  </sheetViews>
  <sheetFormatPr defaultColWidth="11.09765625" defaultRowHeight="15.6"/>
  <cols>
    <col min="1" max="1" width="3.19921875" customWidth="1"/>
    <col min="2" max="2" width="10.5" customWidth="1"/>
    <col min="3" max="3" width="28.69921875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09765625" style="35" customWidth="1"/>
    <col min="75" max="75" width="3.19921875" customWidth="1"/>
  </cols>
  <sheetData>
    <row r="1" spans="2:74" s="35" customFormat="1" ht="35.1" customHeight="1" thickBot="1">
      <c r="B1" s="109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22" t="s">
        <v>1</v>
      </c>
      <c r="L2" s="42" t="s">
        <v>2</v>
      </c>
      <c r="M2" s="22">
        <v>1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23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23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23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24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25" t="s">
        <v>7</v>
      </c>
      <c r="C7" s="227" t="s">
        <v>8</v>
      </c>
      <c r="D7" s="229" t="s">
        <v>9</v>
      </c>
      <c r="E7" s="231" t="s">
        <v>10</v>
      </c>
      <c r="F7" s="232"/>
      <c r="G7" s="233"/>
      <c r="H7" s="234" t="s">
        <v>11</v>
      </c>
      <c r="I7" s="236" t="s">
        <v>12</v>
      </c>
      <c r="J7" s="237" t="s">
        <v>13</v>
      </c>
      <c r="K7" s="239" t="s">
        <v>14</v>
      </c>
      <c r="L7" s="217" t="s">
        <v>15</v>
      </c>
      <c r="M7" s="219" t="s">
        <v>16</v>
      </c>
      <c r="N7" s="211"/>
      <c r="O7" s="211"/>
      <c r="P7" s="211"/>
      <c r="Q7" s="212"/>
      <c r="R7" s="220" t="s">
        <v>17</v>
      </c>
      <c r="S7" s="211"/>
      <c r="T7" s="211"/>
      <c r="U7" s="211"/>
      <c r="V7" s="212"/>
      <c r="W7" s="220" t="s">
        <v>18</v>
      </c>
      <c r="X7" s="211"/>
      <c r="Y7" s="211"/>
      <c r="Z7" s="211"/>
      <c r="AA7" s="212"/>
      <c r="AB7" s="221" t="s">
        <v>19</v>
      </c>
      <c r="AC7" s="211"/>
      <c r="AD7" s="211"/>
      <c r="AE7" s="211"/>
      <c r="AF7" s="212"/>
      <c r="AG7" s="210" t="s">
        <v>20</v>
      </c>
      <c r="AH7" s="211"/>
      <c r="AI7" s="211"/>
      <c r="AJ7" s="211"/>
      <c r="AK7" s="212"/>
      <c r="AL7" s="210" t="s">
        <v>21</v>
      </c>
      <c r="AM7" s="211"/>
      <c r="AN7" s="211"/>
      <c r="AO7" s="211"/>
      <c r="AP7" s="212"/>
      <c r="AQ7" s="214" t="s">
        <v>22</v>
      </c>
      <c r="AR7" s="211"/>
      <c r="AS7" s="211"/>
      <c r="AT7" s="211"/>
      <c r="AU7" s="212"/>
      <c r="AV7" s="215" t="s">
        <v>23</v>
      </c>
      <c r="AW7" s="211"/>
      <c r="AX7" s="211"/>
      <c r="AY7" s="211"/>
      <c r="AZ7" s="212"/>
      <c r="BA7" s="215" t="s">
        <v>24</v>
      </c>
      <c r="BB7" s="211"/>
      <c r="BC7" s="211"/>
      <c r="BD7" s="211"/>
      <c r="BE7" s="212"/>
      <c r="BF7" s="216" t="s">
        <v>25</v>
      </c>
      <c r="BG7" s="211"/>
      <c r="BH7" s="211"/>
      <c r="BI7" s="211"/>
      <c r="BJ7" s="212"/>
      <c r="BK7" s="213" t="s">
        <v>26</v>
      </c>
      <c r="BL7" s="211"/>
      <c r="BM7" s="211"/>
      <c r="BN7" s="211"/>
      <c r="BO7" s="212"/>
      <c r="BP7" s="213" t="s">
        <v>27</v>
      </c>
      <c r="BQ7" s="211"/>
      <c r="BR7" s="211"/>
      <c r="BS7" s="211"/>
      <c r="BT7" s="212"/>
      <c r="BU7" s="38"/>
      <c r="BV7" s="39"/>
    </row>
    <row r="8" spans="2:74" ht="23.1" customHeight="1" thickBot="1">
      <c r="B8" s="226"/>
      <c r="C8" s="228"/>
      <c r="D8" s="230"/>
      <c r="E8" s="58" t="s">
        <v>28</v>
      </c>
      <c r="F8" s="59" t="s">
        <v>29</v>
      </c>
      <c r="G8" s="60" t="s">
        <v>30</v>
      </c>
      <c r="H8" s="235"/>
      <c r="I8" s="212"/>
      <c r="J8" s="238"/>
      <c r="K8" s="238"/>
      <c r="L8" s="218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4">
        <v>1</v>
      </c>
      <c r="C9" s="186"/>
      <c r="D9" s="187"/>
      <c r="E9" s="145">
        <f>SUM(E10:E16)</f>
        <v>0</v>
      </c>
      <c r="F9" s="146">
        <f>SUM(F10:F16)</f>
        <v>0</v>
      </c>
      <c r="G9" s="147">
        <f>SUM(G10:G16)</f>
        <v>0</v>
      </c>
      <c r="H9" s="148"/>
      <c r="I9" s="149"/>
      <c r="J9" s="150"/>
      <c r="K9" s="151"/>
      <c r="L9" s="152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3">
        <v>1.1000000000000001</v>
      </c>
      <c r="C10" s="154"/>
      <c r="D10" s="155"/>
      <c r="E10" s="156"/>
      <c r="F10" s="157"/>
      <c r="G10" s="158">
        <f t="shared" ref="G10:G16" si="1">E10-F10</f>
        <v>0</v>
      </c>
      <c r="H10" s="159"/>
      <c r="I10" s="160"/>
      <c r="J10" s="161"/>
      <c r="K10" s="162">
        <f t="shared" ref="K10:K16" si="2">J10-I10+1</f>
        <v>1</v>
      </c>
      <c r="L10" s="163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3" t="s">
        <v>36</v>
      </c>
      <c r="C11" s="164"/>
      <c r="D11" s="165"/>
      <c r="E11" s="156"/>
      <c r="F11" s="157"/>
      <c r="G11" s="158">
        <f t="shared" si="1"/>
        <v>0</v>
      </c>
      <c r="H11" s="166"/>
      <c r="I11" s="160"/>
      <c r="J11" s="161"/>
      <c r="K11" s="162">
        <f t="shared" si="2"/>
        <v>1</v>
      </c>
      <c r="L11" s="163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3">
        <v>1.2</v>
      </c>
      <c r="C12" s="154"/>
      <c r="D12" s="155"/>
      <c r="E12" s="156"/>
      <c r="F12" s="157"/>
      <c r="G12" s="158">
        <f t="shared" si="1"/>
        <v>0</v>
      </c>
      <c r="H12" s="159"/>
      <c r="I12" s="160"/>
      <c r="J12" s="161"/>
      <c r="K12" s="162">
        <f t="shared" si="2"/>
        <v>1</v>
      </c>
      <c r="L12" s="163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3">
        <v>1.3</v>
      </c>
      <c r="C13" s="154"/>
      <c r="D13" s="155"/>
      <c r="E13" s="156"/>
      <c r="F13" s="157"/>
      <c r="G13" s="158">
        <f t="shared" si="1"/>
        <v>0</v>
      </c>
      <c r="H13" s="159"/>
      <c r="I13" s="160"/>
      <c r="J13" s="161"/>
      <c r="K13" s="162">
        <f t="shared" si="2"/>
        <v>1</v>
      </c>
      <c r="L13" s="163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3">
        <v>1.4</v>
      </c>
      <c r="C14" s="154"/>
      <c r="D14" s="155"/>
      <c r="E14" s="156"/>
      <c r="F14" s="157"/>
      <c r="G14" s="158">
        <f t="shared" si="1"/>
        <v>0</v>
      </c>
      <c r="H14" s="159"/>
      <c r="I14" s="160"/>
      <c r="J14" s="161"/>
      <c r="K14" s="162">
        <f t="shared" si="2"/>
        <v>1</v>
      </c>
      <c r="L14" s="163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3">
        <v>1.5</v>
      </c>
      <c r="C15" s="154"/>
      <c r="D15" s="155"/>
      <c r="E15" s="156"/>
      <c r="F15" s="157"/>
      <c r="G15" s="158">
        <f t="shared" si="1"/>
        <v>0</v>
      </c>
      <c r="H15" s="159"/>
      <c r="I15" s="160"/>
      <c r="J15" s="161"/>
      <c r="K15" s="162">
        <f t="shared" si="2"/>
        <v>1</v>
      </c>
      <c r="L15" s="163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3">
        <v>1.6</v>
      </c>
      <c r="C16" s="154"/>
      <c r="D16" s="155"/>
      <c r="E16" s="156"/>
      <c r="F16" s="157"/>
      <c r="G16" s="158">
        <f t="shared" si="1"/>
        <v>0</v>
      </c>
      <c r="H16" s="159"/>
      <c r="I16" s="160"/>
      <c r="J16" s="161"/>
      <c r="K16" s="162">
        <f t="shared" si="2"/>
        <v>1</v>
      </c>
      <c r="L16" s="163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3">
        <v>2</v>
      </c>
      <c r="C17" s="188"/>
      <c r="D17" s="189"/>
      <c r="E17" s="145">
        <f>SUM(E18:E21)</f>
        <v>0</v>
      </c>
      <c r="F17" s="146">
        <f>SUM(F18:F21)</f>
        <v>0</v>
      </c>
      <c r="G17" s="147">
        <f>SUM(G18:G21)</f>
        <v>0</v>
      </c>
      <c r="H17" s="167"/>
      <c r="I17" s="168"/>
      <c r="J17" s="169"/>
      <c r="K17" s="170"/>
      <c r="L17" s="152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3">
        <v>2.1</v>
      </c>
      <c r="C18" s="154"/>
      <c r="D18" s="155"/>
      <c r="E18" s="156"/>
      <c r="F18" s="157"/>
      <c r="G18" s="158">
        <f>E18-F18</f>
        <v>0</v>
      </c>
      <c r="H18" s="159"/>
      <c r="I18" s="160"/>
      <c r="J18" s="161"/>
      <c r="K18" s="162">
        <f>J18-I18+1</f>
        <v>1</v>
      </c>
      <c r="L18" s="163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3">
        <v>2.2000000000000002</v>
      </c>
      <c r="C19" s="154"/>
      <c r="D19" s="155"/>
      <c r="E19" s="156"/>
      <c r="F19" s="157"/>
      <c r="G19" s="158">
        <f>E19-F19</f>
        <v>0</v>
      </c>
      <c r="H19" s="159"/>
      <c r="I19" s="160"/>
      <c r="J19" s="161"/>
      <c r="K19" s="162">
        <f>J19-I19+1</f>
        <v>1</v>
      </c>
      <c r="L19" s="163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3">
        <v>2.2999999999999998</v>
      </c>
      <c r="C20" s="154"/>
      <c r="D20" s="155"/>
      <c r="E20" s="156"/>
      <c r="F20" s="157"/>
      <c r="G20" s="158">
        <f>E20-F20</f>
        <v>0</v>
      </c>
      <c r="H20" s="159"/>
      <c r="I20" s="160"/>
      <c r="J20" s="161"/>
      <c r="K20" s="162">
        <f>J20-I20+1</f>
        <v>1</v>
      </c>
      <c r="L20" s="163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3">
        <v>2.4</v>
      </c>
      <c r="C21" s="154"/>
      <c r="D21" s="155"/>
      <c r="E21" s="156"/>
      <c r="F21" s="157"/>
      <c r="G21" s="158">
        <f>E21-F21</f>
        <v>0</v>
      </c>
      <c r="H21" s="159"/>
      <c r="I21" s="160"/>
      <c r="J21" s="161"/>
      <c r="K21" s="162">
        <f>J21-I21+1</f>
        <v>1</v>
      </c>
      <c r="L21" s="163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3">
        <v>3</v>
      </c>
      <c r="C22" s="188"/>
      <c r="D22" s="189"/>
      <c r="E22" s="145">
        <f>SUM(E23:E28)</f>
        <v>0</v>
      </c>
      <c r="F22" s="146">
        <f>SUM(F23:F28)</f>
        <v>0</v>
      </c>
      <c r="G22" s="147">
        <f>SUM(G23:G28)</f>
        <v>0</v>
      </c>
      <c r="H22" s="167"/>
      <c r="I22" s="168"/>
      <c r="J22" s="169"/>
      <c r="K22" s="170"/>
      <c r="L22" s="152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3">
        <v>3.1</v>
      </c>
      <c r="C23" s="154"/>
      <c r="D23" s="155"/>
      <c r="E23" s="156"/>
      <c r="F23" s="157"/>
      <c r="G23" s="158">
        <f t="shared" ref="G23:G28" si="3">E23-F23</f>
        <v>0</v>
      </c>
      <c r="H23" s="159"/>
      <c r="I23" s="160"/>
      <c r="J23" s="161"/>
      <c r="K23" s="162">
        <f t="shared" ref="K23:K28" si="4">J23-I23+1</f>
        <v>1</v>
      </c>
      <c r="L23" s="163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3">
        <v>3.2</v>
      </c>
      <c r="C24" s="154"/>
      <c r="D24" s="155"/>
      <c r="E24" s="156"/>
      <c r="F24" s="157"/>
      <c r="G24" s="158">
        <f t="shared" si="3"/>
        <v>0</v>
      </c>
      <c r="H24" s="159"/>
      <c r="I24" s="160"/>
      <c r="J24" s="161"/>
      <c r="K24" s="162">
        <f t="shared" si="4"/>
        <v>1</v>
      </c>
      <c r="L24" s="163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3" t="s">
        <v>37</v>
      </c>
      <c r="C25" s="164"/>
      <c r="D25" s="165"/>
      <c r="E25" s="156"/>
      <c r="F25" s="157"/>
      <c r="G25" s="158">
        <f t="shared" si="3"/>
        <v>0</v>
      </c>
      <c r="H25" s="166"/>
      <c r="I25" s="160"/>
      <c r="J25" s="161"/>
      <c r="K25" s="162">
        <f t="shared" si="4"/>
        <v>1</v>
      </c>
      <c r="L25" s="163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3" t="s">
        <v>38</v>
      </c>
      <c r="C26" s="164"/>
      <c r="D26" s="165"/>
      <c r="E26" s="156"/>
      <c r="F26" s="157"/>
      <c r="G26" s="158">
        <f t="shared" si="3"/>
        <v>0</v>
      </c>
      <c r="H26" s="166"/>
      <c r="I26" s="160"/>
      <c r="J26" s="161"/>
      <c r="K26" s="162">
        <f t="shared" si="4"/>
        <v>1</v>
      </c>
      <c r="L26" s="163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3">
        <v>3.3</v>
      </c>
      <c r="C27" s="154"/>
      <c r="D27" s="155"/>
      <c r="E27" s="156"/>
      <c r="F27" s="157"/>
      <c r="G27" s="158">
        <f t="shared" si="3"/>
        <v>0</v>
      </c>
      <c r="H27" s="159"/>
      <c r="I27" s="160"/>
      <c r="J27" s="161"/>
      <c r="K27" s="162">
        <f t="shared" si="4"/>
        <v>1</v>
      </c>
      <c r="L27" s="163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3" t="s">
        <v>39</v>
      </c>
      <c r="C28" s="164"/>
      <c r="D28" s="165"/>
      <c r="E28" s="156"/>
      <c r="F28" s="157"/>
      <c r="G28" s="158">
        <f t="shared" si="3"/>
        <v>0</v>
      </c>
      <c r="H28" s="166"/>
      <c r="I28" s="160"/>
      <c r="J28" s="161"/>
      <c r="K28" s="162">
        <f t="shared" si="4"/>
        <v>1</v>
      </c>
      <c r="L28" s="163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3">
        <v>4</v>
      </c>
      <c r="C29" s="188"/>
      <c r="D29" s="189"/>
      <c r="E29" s="145">
        <f>SUM(E30:E33)</f>
        <v>0</v>
      </c>
      <c r="F29" s="146">
        <f>SUM(F30:F33)</f>
        <v>0</v>
      </c>
      <c r="G29" s="147">
        <f>SUM(G30:G33)</f>
        <v>0</v>
      </c>
      <c r="H29" s="167"/>
      <c r="I29" s="168"/>
      <c r="J29" s="169"/>
      <c r="K29" s="170"/>
      <c r="L29" s="152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3">
        <v>4.0999999999999996</v>
      </c>
      <c r="C30" s="154"/>
      <c r="D30" s="155"/>
      <c r="E30" s="156"/>
      <c r="F30" s="157"/>
      <c r="G30" s="158">
        <f>E30-F30</f>
        <v>0</v>
      </c>
      <c r="H30" s="159"/>
      <c r="I30" s="160"/>
      <c r="J30" s="161"/>
      <c r="K30" s="162">
        <f>J30-I30+1</f>
        <v>1</v>
      </c>
      <c r="L30" s="163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3">
        <v>4.2</v>
      </c>
      <c r="C31" s="154"/>
      <c r="D31" s="155"/>
      <c r="E31" s="156"/>
      <c r="F31" s="157"/>
      <c r="G31" s="158">
        <f>E31-F31</f>
        <v>0</v>
      </c>
      <c r="H31" s="159"/>
      <c r="I31" s="160"/>
      <c r="J31" s="161"/>
      <c r="K31" s="162">
        <f>J31-I31+1</f>
        <v>1</v>
      </c>
      <c r="L31" s="163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3">
        <v>4.3</v>
      </c>
      <c r="C32" s="154"/>
      <c r="D32" s="171"/>
      <c r="E32" s="156"/>
      <c r="F32" s="157"/>
      <c r="G32" s="158">
        <f>E32-F32</f>
        <v>0</v>
      </c>
      <c r="H32" s="159"/>
      <c r="I32" s="160"/>
      <c r="J32" s="161"/>
      <c r="K32" s="162">
        <f>J32-I32+1</f>
        <v>1</v>
      </c>
      <c r="L32" s="163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72" t="s">
        <v>40</v>
      </c>
      <c r="C33" s="173"/>
      <c r="D33" s="174"/>
      <c r="E33" s="175"/>
      <c r="F33" s="176"/>
      <c r="G33" s="177">
        <f>E33-F33</f>
        <v>0</v>
      </c>
      <c r="H33" s="178"/>
      <c r="I33" s="179"/>
      <c r="J33" s="180"/>
      <c r="K33" s="181">
        <f>J33-I33+1</f>
        <v>1</v>
      </c>
      <c r="L33" s="182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5" t="s">
        <v>28</v>
      </c>
      <c r="F34" s="95" t="s">
        <v>29</v>
      </c>
      <c r="G34" s="95" t="s">
        <v>30</v>
      </c>
      <c r="H34" s="95" t="s">
        <v>41</v>
      </c>
      <c r="I34" s="95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6" t="s">
        <v>44</v>
      </c>
      <c r="E35" s="97">
        <f>SUM(E10:E16,E18:E21,E23:E28,E30:E33)</f>
        <v>0</v>
      </c>
      <c r="F35" s="97">
        <f>SUM(F10:F16,F18:F21,F23:F28,F30:F33)</f>
        <v>0</v>
      </c>
      <c r="G35" s="97">
        <f>SUM(G10:G16,G18:G21,G23:G28,G30:G33)</f>
        <v>0</v>
      </c>
      <c r="H35" s="184">
        <v>60</v>
      </c>
      <c r="I35" s="183">
        <f>E35/H35</f>
        <v>0</v>
      </c>
      <c r="J35" s="38"/>
      <c r="K35" s="38"/>
      <c r="L35" s="185" t="s">
        <v>45</v>
      </c>
      <c r="M35" s="98">
        <v>1</v>
      </c>
      <c r="N35" s="98">
        <v>2</v>
      </c>
      <c r="O35" s="98">
        <v>3</v>
      </c>
      <c r="P35" s="98">
        <v>4</v>
      </c>
      <c r="Q35" s="98">
        <v>5</v>
      </c>
      <c r="R35" s="98">
        <v>6</v>
      </c>
      <c r="S35" s="98">
        <v>7</v>
      </c>
      <c r="T35" s="98">
        <v>8</v>
      </c>
      <c r="U35" s="98">
        <v>9</v>
      </c>
      <c r="V35" s="98">
        <v>10</v>
      </c>
      <c r="W35" s="98">
        <v>11</v>
      </c>
      <c r="X35" s="98">
        <v>12</v>
      </c>
      <c r="Y35" s="98">
        <v>13</v>
      </c>
      <c r="Z35" s="98">
        <v>14</v>
      </c>
      <c r="AA35" s="98">
        <v>15</v>
      </c>
      <c r="AB35" s="98">
        <v>16</v>
      </c>
      <c r="AC35" s="98">
        <v>17</v>
      </c>
      <c r="AD35" s="98">
        <v>18</v>
      </c>
      <c r="AE35" s="98">
        <v>19</v>
      </c>
      <c r="AF35" s="98">
        <v>20</v>
      </c>
      <c r="AG35" s="98">
        <v>21</v>
      </c>
      <c r="AH35" s="98">
        <v>22</v>
      </c>
      <c r="AI35" s="98">
        <v>23</v>
      </c>
      <c r="AJ35" s="98">
        <v>24</v>
      </c>
      <c r="AK35" s="98">
        <v>25</v>
      </c>
      <c r="AL35" s="98">
        <v>26</v>
      </c>
      <c r="AM35" s="98">
        <v>27</v>
      </c>
      <c r="AN35" s="98">
        <v>28</v>
      </c>
      <c r="AO35" s="98">
        <v>29</v>
      </c>
      <c r="AP35" s="98">
        <v>30</v>
      </c>
      <c r="AQ35" s="98">
        <v>31</v>
      </c>
      <c r="AR35" s="98">
        <v>32</v>
      </c>
      <c r="AS35" s="98">
        <v>33</v>
      </c>
      <c r="AT35" s="98">
        <v>34</v>
      </c>
      <c r="AU35" s="98">
        <v>35</v>
      </c>
      <c r="AV35" s="98">
        <v>36</v>
      </c>
      <c r="AW35" s="98">
        <v>37</v>
      </c>
      <c r="AX35" s="98">
        <v>38</v>
      </c>
      <c r="AY35" s="98">
        <v>39</v>
      </c>
      <c r="AZ35" s="98">
        <v>40</v>
      </c>
      <c r="BA35" s="98">
        <v>41</v>
      </c>
      <c r="BB35" s="98">
        <v>42</v>
      </c>
      <c r="BC35" s="98">
        <v>43</v>
      </c>
      <c r="BD35" s="98">
        <v>44</v>
      </c>
      <c r="BE35" s="98">
        <v>45</v>
      </c>
      <c r="BF35" s="98">
        <v>46</v>
      </c>
      <c r="BG35" s="98">
        <v>47</v>
      </c>
      <c r="BH35" s="98">
        <v>48</v>
      </c>
      <c r="BI35" s="98">
        <v>49</v>
      </c>
      <c r="BJ35" s="98">
        <v>50</v>
      </c>
      <c r="BK35" s="98">
        <v>51</v>
      </c>
      <c r="BL35" s="98">
        <v>52</v>
      </c>
      <c r="BM35" s="98">
        <v>53</v>
      </c>
      <c r="BN35" s="98">
        <v>54</v>
      </c>
      <c r="BO35" s="98">
        <v>55</v>
      </c>
      <c r="BP35" s="98">
        <v>56</v>
      </c>
      <c r="BQ35" s="98">
        <v>57</v>
      </c>
      <c r="BR35" s="98">
        <v>58</v>
      </c>
      <c r="BS35" s="98">
        <v>59</v>
      </c>
      <c r="BT35" s="98">
        <v>60</v>
      </c>
      <c r="BU35" s="38"/>
      <c r="BV35" s="140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9" t="s">
        <v>47</v>
      </c>
      <c r="I36" s="38"/>
      <c r="J36" s="38"/>
      <c r="K36" s="38"/>
      <c r="L36" s="185" t="s">
        <v>48</v>
      </c>
      <c r="M36" s="100">
        <f>E35</f>
        <v>0</v>
      </c>
      <c r="N36" s="101">
        <f>M36-I35</f>
        <v>0</v>
      </c>
      <c r="O36" s="101">
        <f>N36-I35</f>
        <v>0</v>
      </c>
      <c r="P36" s="101">
        <f>O36-I35</f>
        <v>0</v>
      </c>
      <c r="Q36" s="101">
        <f>P36-I35</f>
        <v>0</v>
      </c>
      <c r="R36" s="101">
        <f>Q36-I35</f>
        <v>0</v>
      </c>
      <c r="S36" s="101">
        <f>R36-I35</f>
        <v>0</v>
      </c>
      <c r="T36" s="101">
        <f>S36-I35</f>
        <v>0</v>
      </c>
      <c r="U36" s="101">
        <f>T36-I35</f>
        <v>0</v>
      </c>
      <c r="V36" s="101">
        <f>U36-I35</f>
        <v>0</v>
      </c>
      <c r="W36" s="101">
        <f>V36-I35</f>
        <v>0</v>
      </c>
      <c r="X36" s="101">
        <f>W36-I35</f>
        <v>0</v>
      </c>
      <c r="Y36" s="101">
        <f>X36-I35</f>
        <v>0</v>
      </c>
      <c r="Z36" s="101">
        <f>Y36-I35</f>
        <v>0</v>
      </c>
      <c r="AA36" s="101">
        <f>Z36-I35</f>
        <v>0</v>
      </c>
      <c r="AB36" s="101">
        <f>AA36-I35</f>
        <v>0</v>
      </c>
      <c r="AC36" s="101">
        <f>AB36-I35</f>
        <v>0</v>
      </c>
      <c r="AD36" s="101">
        <f>AC36-I35</f>
        <v>0</v>
      </c>
      <c r="AE36" s="101">
        <f>AD36-I35</f>
        <v>0</v>
      </c>
      <c r="AF36" s="101">
        <f>AE36-I35</f>
        <v>0</v>
      </c>
      <c r="AG36" s="101">
        <f>AF36-I35</f>
        <v>0</v>
      </c>
      <c r="AH36" s="101">
        <f>AG36-I35</f>
        <v>0</v>
      </c>
      <c r="AI36" s="101">
        <f>AH36-I35</f>
        <v>0</v>
      </c>
      <c r="AJ36" s="101">
        <f>AI36-I35</f>
        <v>0</v>
      </c>
      <c r="AK36" s="101">
        <f>AJ36-I35</f>
        <v>0</v>
      </c>
      <c r="AL36" s="101">
        <f>AK36-I35</f>
        <v>0</v>
      </c>
      <c r="AM36" s="101">
        <f>AL36-I35</f>
        <v>0</v>
      </c>
      <c r="AN36" s="101">
        <f>AM36-I35</f>
        <v>0</v>
      </c>
      <c r="AO36" s="101">
        <f>AN36-I35</f>
        <v>0</v>
      </c>
      <c r="AP36" s="101">
        <f>AO36-I35</f>
        <v>0</v>
      </c>
      <c r="AQ36" s="101">
        <f>AP36-I35</f>
        <v>0</v>
      </c>
      <c r="AR36" s="101">
        <f>AQ36-I35</f>
        <v>0</v>
      </c>
      <c r="AS36" s="101">
        <f>AR36-I35</f>
        <v>0</v>
      </c>
      <c r="AT36" s="101">
        <f>AS36-I35</f>
        <v>0</v>
      </c>
      <c r="AU36" s="101">
        <f>AT36-I35</f>
        <v>0</v>
      </c>
      <c r="AV36" s="101">
        <f>AU36-I35</f>
        <v>0</v>
      </c>
      <c r="AW36" s="101">
        <f>AV36-I35</f>
        <v>0</v>
      </c>
      <c r="AX36" s="101">
        <f>AW36-I35</f>
        <v>0</v>
      </c>
      <c r="AY36" s="101">
        <f>AX36-I35</f>
        <v>0</v>
      </c>
      <c r="AZ36" s="101">
        <f>AY36-I35</f>
        <v>0</v>
      </c>
      <c r="BA36" s="101">
        <f>AZ36-I35</f>
        <v>0</v>
      </c>
      <c r="BB36" s="101">
        <f>BA36-I35</f>
        <v>0</v>
      </c>
      <c r="BC36" s="101">
        <f>BB36-I35</f>
        <v>0</v>
      </c>
      <c r="BD36" s="101">
        <f>BC36-I35</f>
        <v>0</v>
      </c>
      <c r="BE36" s="101">
        <f>BD36-I35</f>
        <v>0</v>
      </c>
      <c r="BF36" s="101">
        <f>BE36-I35</f>
        <v>0</v>
      </c>
      <c r="BG36" s="101">
        <f>BF36-I35</f>
        <v>0</v>
      </c>
      <c r="BH36" s="101">
        <f>BG36-I35</f>
        <v>0</v>
      </c>
      <c r="BI36" s="101">
        <f>BH36-I35</f>
        <v>0</v>
      </c>
      <c r="BJ36" s="101">
        <f>BI36-I35</f>
        <v>0</v>
      </c>
      <c r="BK36" s="101">
        <f>BJ36-I35</f>
        <v>0</v>
      </c>
      <c r="BL36" s="101">
        <f>BK36-I35</f>
        <v>0</v>
      </c>
      <c r="BM36" s="101">
        <f>BL36-I35</f>
        <v>0</v>
      </c>
      <c r="BN36" s="101">
        <f>BM36-I35</f>
        <v>0</v>
      </c>
      <c r="BO36" s="101">
        <f>BN36-I35</f>
        <v>0</v>
      </c>
      <c r="BP36" s="101">
        <f>BO36-I35</f>
        <v>0</v>
      </c>
      <c r="BQ36" s="101">
        <f>BP36-I35</f>
        <v>0</v>
      </c>
      <c r="BR36" s="101">
        <f>BQ36-I35</f>
        <v>0</v>
      </c>
      <c r="BS36" s="101">
        <f>BR36-I35</f>
        <v>0</v>
      </c>
      <c r="BT36" s="101">
        <f>BS36-I35</f>
        <v>0</v>
      </c>
      <c r="BU36" s="38"/>
      <c r="BV36" s="141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28</v>
      </c>
      <c r="M37" s="100">
        <f>E35</f>
        <v>0</v>
      </c>
      <c r="N37" s="100">
        <f t="shared" ref="N37:AS37" si="5">M39</f>
        <v>0</v>
      </c>
      <c r="O37" s="100">
        <f t="shared" si="5"/>
        <v>0</v>
      </c>
      <c r="P37" s="100">
        <f t="shared" si="5"/>
        <v>0</v>
      </c>
      <c r="Q37" s="100">
        <f t="shared" si="5"/>
        <v>0</v>
      </c>
      <c r="R37" s="100">
        <f t="shared" si="5"/>
        <v>0</v>
      </c>
      <c r="S37" s="100">
        <f t="shared" si="5"/>
        <v>0</v>
      </c>
      <c r="T37" s="100">
        <f t="shared" si="5"/>
        <v>0</v>
      </c>
      <c r="U37" s="100">
        <f t="shared" si="5"/>
        <v>0</v>
      </c>
      <c r="V37" s="100">
        <f t="shared" si="5"/>
        <v>0</v>
      </c>
      <c r="W37" s="100">
        <f t="shared" si="5"/>
        <v>0</v>
      </c>
      <c r="X37" s="100">
        <f t="shared" si="5"/>
        <v>0</v>
      </c>
      <c r="Y37" s="100">
        <f t="shared" si="5"/>
        <v>0</v>
      </c>
      <c r="Z37" s="100">
        <f t="shared" si="5"/>
        <v>0</v>
      </c>
      <c r="AA37" s="100">
        <f t="shared" si="5"/>
        <v>0</v>
      </c>
      <c r="AB37" s="100">
        <f t="shared" si="5"/>
        <v>0</v>
      </c>
      <c r="AC37" s="100">
        <f t="shared" si="5"/>
        <v>0</v>
      </c>
      <c r="AD37" s="100">
        <f t="shared" si="5"/>
        <v>0</v>
      </c>
      <c r="AE37" s="100">
        <f t="shared" si="5"/>
        <v>0</v>
      </c>
      <c r="AF37" s="100">
        <f t="shared" si="5"/>
        <v>0</v>
      </c>
      <c r="AG37" s="100">
        <f t="shared" si="5"/>
        <v>0</v>
      </c>
      <c r="AH37" s="100">
        <f t="shared" si="5"/>
        <v>0</v>
      </c>
      <c r="AI37" s="100">
        <f t="shared" si="5"/>
        <v>0</v>
      </c>
      <c r="AJ37" s="100">
        <f t="shared" si="5"/>
        <v>0</v>
      </c>
      <c r="AK37" s="100">
        <f t="shared" si="5"/>
        <v>0</v>
      </c>
      <c r="AL37" s="100">
        <f t="shared" si="5"/>
        <v>0</v>
      </c>
      <c r="AM37" s="100">
        <f t="shared" si="5"/>
        <v>0</v>
      </c>
      <c r="AN37" s="100">
        <f t="shared" si="5"/>
        <v>0</v>
      </c>
      <c r="AO37" s="100">
        <f t="shared" si="5"/>
        <v>0</v>
      </c>
      <c r="AP37" s="100">
        <f t="shared" si="5"/>
        <v>0</v>
      </c>
      <c r="AQ37" s="100">
        <f t="shared" si="5"/>
        <v>0</v>
      </c>
      <c r="AR37" s="100">
        <f t="shared" si="5"/>
        <v>0</v>
      </c>
      <c r="AS37" s="100">
        <f t="shared" si="5"/>
        <v>0</v>
      </c>
      <c r="AT37" s="100">
        <f t="shared" ref="AT37:BT37" si="6">AS39</f>
        <v>0</v>
      </c>
      <c r="AU37" s="100">
        <f t="shared" si="6"/>
        <v>0</v>
      </c>
      <c r="AV37" s="100">
        <f t="shared" si="6"/>
        <v>0</v>
      </c>
      <c r="AW37" s="100">
        <f t="shared" si="6"/>
        <v>0</v>
      </c>
      <c r="AX37" s="100">
        <f t="shared" si="6"/>
        <v>0</v>
      </c>
      <c r="AY37" s="100">
        <f t="shared" si="6"/>
        <v>0</v>
      </c>
      <c r="AZ37" s="100">
        <f t="shared" si="6"/>
        <v>0</v>
      </c>
      <c r="BA37" s="100">
        <f t="shared" si="6"/>
        <v>0</v>
      </c>
      <c r="BB37" s="100">
        <f t="shared" si="6"/>
        <v>0</v>
      </c>
      <c r="BC37" s="100">
        <f t="shared" si="6"/>
        <v>0</v>
      </c>
      <c r="BD37" s="100">
        <f t="shared" si="6"/>
        <v>0</v>
      </c>
      <c r="BE37" s="100">
        <f t="shared" si="6"/>
        <v>0</v>
      </c>
      <c r="BF37" s="100">
        <f t="shared" si="6"/>
        <v>0</v>
      </c>
      <c r="BG37" s="100">
        <f t="shared" si="6"/>
        <v>0</v>
      </c>
      <c r="BH37" s="100">
        <f t="shared" si="6"/>
        <v>0</v>
      </c>
      <c r="BI37" s="100">
        <f t="shared" si="6"/>
        <v>0</v>
      </c>
      <c r="BJ37" s="100">
        <f t="shared" si="6"/>
        <v>0</v>
      </c>
      <c r="BK37" s="100">
        <f t="shared" si="6"/>
        <v>0</v>
      </c>
      <c r="BL37" s="100">
        <f t="shared" si="6"/>
        <v>0</v>
      </c>
      <c r="BM37" s="100">
        <f t="shared" si="6"/>
        <v>0</v>
      </c>
      <c r="BN37" s="100">
        <f t="shared" si="6"/>
        <v>0</v>
      </c>
      <c r="BO37" s="100">
        <f t="shared" si="6"/>
        <v>0</v>
      </c>
      <c r="BP37" s="100">
        <f t="shared" si="6"/>
        <v>0</v>
      </c>
      <c r="BQ37" s="100">
        <f t="shared" si="6"/>
        <v>0</v>
      </c>
      <c r="BR37" s="100">
        <f t="shared" si="6"/>
        <v>0</v>
      </c>
      <c r="BS37" s="100">
        <f t="shared" si="6"/>
        <v>0</v>
      </c>
      <c r="BT37" s="100">
        <f t="shared" si="6"/>
        <v>0</v>
      </c>
      <c r="BU37" s="38"/>
      <c r="BV37" s="142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102" t="s">
        <v>50</v>
      </c>
      <c r="L38" s="185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3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5" t="s">
        <v>52</v>
      </c>
      <c r="M39" s="100">
        <f t="shared" ref="M39:AR39" si="7">M37-M38</f>
        <v>0</v>
      </c>
      <c r="N39" s="100">
        <f t="shared" si="7"/>
        <v>0</v>
      </c>
      <c r="O39" s="100">
        <f t="shared" si="7"/>
        <v>0</v>
      </c>
      <c r="P39" s="100">
        <f t="shared" si="7"/>
        <v>0</v>
      </c>
      <c r="Q39" s="100">
        <f t="shared" si="7"/>
        <v>0</v>
      </c>
      <c r="R39" s="100">
        <f t="shared" si="7"/>
        <v>0</v>
      </c>
      <c r="S39" s="100">
        <f t="shared" si="7"/>
        <v>0</v>
      </c>
      <c r="T39" s="100">
        <f t="shared" si="7"/>
        <v>0</v>
      </c>
      <c r="U39" s="100">
        <f t="shared" si="7"/>
        <v>0</v>
      </c>
      <c r="V39" s="100">
        <f t="shared" si="7"/>
        <v>0</v>
      </c>
      <c r="W39" s="100">
        <f t="shared" si="7"/>
        <v>0</v>
      </c>
      <c r="X39" s="100">
        <f t="shared" si="7"/>
        <v>0</v>
      </c>
      <c r="Y39" s="100">
        <f t="shared" si="7"/>
        <v>0</v>
      </c>
      <c r="Z39" s="100">
        <f t="shared" si="7"/>
        <v>0</v>
      </c>
      <c r="AA39" s="100">
        <f t="shared" si="7"/>
        <v>0</v>
      </c>
      <c r="AB39" s="100">
        <f t="shared" si="7"/>
        <v>0</v>
      </c>
      <c r="AC39" s="100">
        <f t="shared" si="7"/>
        <v>0</v>
      </c>
      <c r="AD39" s="100">
        <f t="shared" si="7"/>
        <v>0</v>
      </c>
      <c r="AE39" s="100">
        <f t="shared" si="7"/>
        <v>0</v>
      </c>
      <c r="AF39" s="100">
        <f t="shared" si="7"/>
        <v>0</v>
      </c>
      <c r="AG39" s="100">
        <f t="shared" si="7"/>
        <v>0</v>
      </c>
      <c r="AH39" s="100">
        <f t="shared" si="7"/>
        <v>0</v>
      </c>
      <c r="AI39" s="100">
        <f t="shared" si="7"/>
        <v>0</v>
      </c>
      <c r="AJ39" s="100">
        <f t="shared" si="7"/>
        <v>0</v>
      </c>
      <c r="AK39" s="100">
        <f t="shared" si="7"/>
        <v>0</v>
      </c>
      <c r="AL39" s="100">
        <f t="shared" si="7"/>
        <v>0</v>
      </c>
      <c r="AM39" s="100">
        <f t="shared" si="7"/>
        <v>0</v>
      </c>
      <c r="AN39" s="100">
        <f t="shared" si="7"/>
        <v>0</v>
      </c>
      <c r="AO39" s="100">
        <f t="shared" si="7"/>
        <v>0</v>
      </c>
      <c r="AP39" s="100">
        <f t="shared" si="7"/>
        <v>0</v>
      </c>
      <c r="AQ39" s="100">
        <f t="shared" si="7"/>
        <v>0</v>
      </c>
      <c r="AR39" s="100">
        <f t="shared" si="7"/>
        <v>0</v>
      </c>
      <c r="AS39" s="100">
        <f t="shared" ref="AS39:BT39" si="8">AS37-AS38</f>
        <v>0</v>
      </c>
      <c r="AT39" s="100">
        <f t="shared" si="8"/>
        <v>0</v>
      </c>
      <c r="AU39" s="100">
        <f t="shared" si="8"/>
        <v>0</v>
      </c>
      <c r="AV39" s="100">
        <f t="shared" si="8"/>
        <v>0</v>
      </c>
      <c r="AW39" s="100">
        <f t="shared" si="8"/>
        <v>0</v>
      </c>
      <c r="AX39" s="100">
        <f t="shared" si="8"/>
        <v>0</v>
      </c>
      <c r="AY39" s="100">
        <f t="shared" si="8"/>
        <v>0</v>
      </c>
      <c r="AZ39" s="100">
        <f t="shared" si="8"/>
        <v>0</v>
      </c>
      <c r="BA39" s="100">
        <f t="shared" si="8"/>
        <v>0</v>
      </c>
      <c r="BB39" s="100">
        <f t="shared" si="8"/>
        <v>0</v>
      </c>
      <c r="BC39" s="100">
        <f t="shared" si="8"/>
        <v>0</v>
      </c>
      <c r="BD39" s="100">
        <f t="shared" si="8"/>
        <v>0</v>
      </c>
      <c r="BE39" s="100">
        <f t="shared" si="8"/>
        <v>0</v>
      </c>
      <c r="BF39" s="100">
        <f t="shared" si="8"/>
        <v>0</v>
      </c>
      <c r="BG39" s="100">
        <f t="shared" si="8"/>
        <v>0</v>
      </c>
      <c r="BH39" s="100">
        <f t="shared" si="8"/>
        <v>0</v>
      </c>
      <c r="BI39" s="100">
        <f t="shared" si="8"/>
        <v>0</v>
      </c>
      <c r="BJ39" s="100">
        <f t="shared" si="8"/>
        <v>0</v>
      </c>
      <c r="BK39" s="100">
        <f t="shared" si="8"/>
        <v>0</v>
      </c>
      <c r="BL39" s="100">
        <f t="shared" si="8"/>
        <v>0</v>
      </c>
      <c r="BM39" s="100">
        <f t="shared" si="8"/>
        <v>0</v>
      </c>
      <c r="BN39" s="100">
        <f t="shared" si="8"/>
        <v>0</v>
      </c>
      <c r="BO39" s="100">
        <f t="shared" si="8"/>
        <v>0</v>
      </c>
      <c r="BP39" s="100">
        <f t="shared" si="8"/>
        <v>0</v>
      </c>
      <c r="BQ39" s="100">
        <f t="shared" si="8"/>
        <v>0</v>
      </c>
      <c r="BR39" s="100">
        <f t="shared" si="8"/>
        <v>0</v>
      </c>
      <c r="BS39" s="100">
        <f t="shared" si="8"/>
        <v>0</v>
      </c>
      <c r="BT39" s="100">
        <f t="shared" si="8"/>
        <v>0</v>
      </c>
      <c r="BU39" s="38"/>
      <c r="BV39" s="143">
        <f>SUM(M39:BT39)</f>
        <v>0</v>
      </c>
    </row>
    <row r="40" spans="2:74" ht="20.25" customHeight="1">
      <c r="C40" s="36" t="s">
        <v>53</v>
      </c>
    </row>
    <row r="41" spans="2:74" ht="381.9" customHeight="1"/>
    <row r="42" spans="2:74" ht="216.9" customHeight="1"/>
  </sheetData>
  <mergeCells count="22"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AG7:AK7"/>
    <mergeCell ref="BP7:BT7"/>
    <mergeCell ref="AL7:AP7"/>
    <mergeCell ref="AQ7:AU7"/>
    <mergeCell ref="AV7:AZ7"/>
    <mergeCell ref="BA7:BE7"/>
    <mergeCell ref="BF7:BJ7"/>
    <mergeCell ref="BK7:BO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defaultColWidth="11.09765625" defaultRowHeight="15.6"/>
  <cols>
    <col min="1" max="1" width="3.19921875" customWidth="1"/>
    <col min="2" max="2" width="9" customWidth="1"/>
    <col min="3" max="3" width="9.19921875" customWidth="1"/>
    <col min="4" max="4" width="33.5" customWidth="1"/>
    <col min="5" max="5" width="24" customWidth="1"/>
    <col min="6" max="6" width="65.8984375" customWidth="1"/>
    <col min="7" max="7" width="24" customWidth="1"/>
    <col min="8" max="9" width="13.8984375" customWidth="1"/>
    <col min="10" max="10" width="39.09765625" customWidth="1"/>
    <col min="11" max="11" width="3.19921875" customWidth="1"/>
    <col min="12" max="12" width="13.8984375" customWidth="1"/>
    <col min="13" max="13" width="3.19921875" customWidth="1"/>
    <col min="14" max="14" width="13.8984375" customWidth="1"/>
    <col min="15" max="15" width="3.19921875" customWidth="1"/>
  </cols>
  <sheetData>
    <row r="1" spans="2:14" ht="35.1" customHeight="1" thickBot="1">
      <c r="B1" s="109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4" t="s">
        <v>55</v>
      </c>
      <c r="C2" s="135" t="s">
        <v>11</v>
      </c>
      <c r="D2" s="135" t="s">
        <v>56</v>
      </c>
      <c r="E2" s="136" t="s">
        <v>8</v>
      </c>
      <c r="F2" s="137" t="s">
        <v>57</v>
      </c>
      <c r="G2" s="137" t="s">
        <v>9</v>
      </c>
      <c r="H2" s="138" t="s">
        <v>58</v>
      </c>
      <c r="I2" s="135" t="s">
        <v>59</v>
      </c>
      <c r="J2" s="139" t="s">
        <v>60</v>
      </c>
      <c r="K2" s="38"/>
      <c r="L2" s="135" t="s">
        <v>61</v>
      </c>
      <c r="M2" s="38"/>
      <c r="N2" s="135" t="s">
        <v>58</v>
      </c>
    </row>
    <row r="3" spans="2:14" ht="20.100000000000001" customHeight="1">
      <c r="B3" s="125"/>
      <c r="C3" s="129"/>
      <c r="D3" s="129"/>
      <c r="E3" s="127"/>
      <c r="F3" s="104"/>
      <c r="G3" s="104"/>
      <c r="H3" s="110">
        <v>1</v>
      </c>
      <c r="I3" s="112" t="s">
        <v>62</v>
      </c>
      <c r="J3" s="121"/>
      <c r="K3" s="38"/>
      <c r="L3" s="117" t="s">
        <v>62</v>
      </c>
      <c r="M3" s="38"/>
      <c r="N3" s="123">
        <v>1</v>
      </c>
    </row>
    <row r="4" spans="2:14" ht="20.100000000000001" customHeight="1">
      <c r="B4" s="125"/>
      <c r="C4" s="129"/>
      <c r="D4" s="129"/>
      <c r="E4" s="127"/>
      <c r="F4" s="104"/>
      <c r="G4" s="104"/>
      <c r="H4" s="110">
        <v>2</v>
      </c>
      <c r="I4" s="112" t="s">
        <v>62</v>
      </c>
      <c r="J4" s="121"/>
      <c r="K4" s="38"/>
      <c r="L4" s="118" t="s">
        <v>63</v>
      </c>
      <c r="M4" s="38"/>
      <c r="N4" s="123">
        <v>2</v>
      </c>
    </row>
    <row r="5" spans="2:14" ht="20.100000000000001" customHeight="1">
      <c r="B5" s="125"/>
      <c r="C5" s="129"/>
      <c r="D5" s="129"/>
      <c r="E5" s="127"/>
      <c r="F5" s="104"/>
      <c r="G5" s="104"/>
      <c r="H5" s="110">
        <v>8</v>
      </c>
      <c r="I5" s="112" t="s">
        <v>62</v>
      </c>
      <c r="J5" s="121"/>
      <c r="K5" s="38"/>
      <c r="L5" s="119" t="s">
        <v>64</v>
      </c>
      <c r="M5" s="38"/>
      <c r="N5" s="123">
        <v>4</v>
      </c>
    </row>
    <row r="6" spans="2:14" ht="20.100000000000001" customHeight="1" thickBot="1">
      <c r="B6" s="125"/>
      <c r="C6" s="129"/>
      <c r="D6" s="129"/>
      <c r="E6" s="127"/>
      <c r="F6" s="104"/>
      <c r="G6" s="104"/>
      <c r="H6" s="110">
        <v>8</v>
      </c>
      <c r="I6" s="113" t="s">
        <v>63</v>
      </c>
      <c r="J6" s="121"/>
      <c r="K6" s="38"/>
      <c r="L6" s="120" t="s">
        <v>65</v>
      </c>
      <c r="M6" s="38"/>
      <c r="N6" s="123">
        <v>8</v>
      </c>
    </row>
    <row r="7" spans="2:14" ht="20.100000000000001" customHeight="1">
      <c r="B7" s="125"/>
      <c r="C7" s="129"/>
      <c r="D7" s="129"/>
      <c r="E7" s="127"/>
      <c r="F7" s="104"/>
      <c r="G7" s="104"/>
      <c r="H7" s="110">
        <v>4</v>
      </c>
      <c r="I7" s="114" t="s">
        <v>64</v>
      </c>
      <c r="J7" s="121"/>
      <c r="K7" s="38"/>
      <c r="L7" s="34"/>
      <c r="M7" s="38"/>
      <c r="N7" s="123">
        <v>16</v>
      </c>
    </row>
    <row r="8" spans="2:14" ht="20.100000000000001" customHeight="1">
      <c r="B8" s="125"/>
      <c r="C8" s="129"/>
      <c r="D8" s="129"/>
      <c r="E8" s="127"/>
      <c r="F8" s="104"/>
      <c r="G8" s="104"/>
      <c r="H8" s="110">
        <v>80</v>
      </c>
      <c r="I8" s="114" t="s">
        <v>64</v>
      </c>
      <c r="J8" s="121"/>
      <c r="K8" s="38"/>
      <c r="L8" s="34"/>
      <c r="M8" s="38"/>
      <c r="N8" s="123">
        <v>24</v>
      </c>
    </row>
    <row r="9" spans="2:14" ht="20.100000000000001" customHeight="1">
      <c r="B9" s="125"/>
      <c r="C9" s="129"/>
      <c r="D9" s="129"/>
      <c r="E9" s="127"/>
      <c r="F9" s="104"/>
      <c r="G9" s="104"/>
      <c r="H9" s="110">
        <v>16</v>
      </c>
      <c r="I9" s="115" t="s">
        <v>65</v>
      </c>
      <c r="J9" s="121"/>
      <c r="K9" s="38"/>
      <c r="L9" s="34"/>
      <c r="M9" s="38"/>
      <c r="N9" s="123">
        <v>40</v>
      </c>
    </row>
    <row r="10" spans="2:14" ht="20.100000000000001" customHeight="1" thickBot="1">
      <c r="B10" s="125"/>
      <c r="C10" s="129"/>
      <c r="D10" s="129"/>
      <c r="E10" s="127"/>
      <c r="F10" s="104"/>
      <c r="G10" s="104"/>
      <c r="H10" s="110">
        <v>8</v>
      </c>
      <c r="I10" s="115" t="s">
        <v>65</v>
      </c>
      <c r="J10" s="121"/>
      <c r="K10" s="38"/>
      <c r="L10" s="34"/>
      <c r="M10" s="38"/>
      <c r="N10" s="124">
        <v>80</v>
      </c>
    </row>
    <row r="11" spans="2:14" ht="20.100000000000001" customHeight="1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defaultColWidth="11.09765625" defaultRowHeight="15.6"/>
  <cols>
    <col min="1" max="1" width="3.19921875" customWidth="1"/>
    <col min="2" max="2" width="24" customWidth="1"/>
    <col min="3" max="3" width="65.8984375" customWidth="1"/>
    <col min="4" max="4" width="24" customWidth="1"/>
    <col min="5" max="5" width="13.8984375" customWidth="1"/>
    <col min="6" max="6" width="3.19921875" customWidth="1"/>
  </cols>
  <sheetData>
    <row r="1" spans="2:6" ht="35.1" customHeight="1" thickBot="1">
      <c r="B1" s="109" t="s">
        <v>66</v>
      </c>
      <c r="C1" s="37"/>
      <c r="D1" s="37"/>
      <c r="E1" s="37"/>
      <c r="F1" s="15"/>
    </row>
    <row r="2" spans="2:6" ht="20.100000000000001" customHeight="1">
      <c r="B2" s="131" t="s">
        <v>8</v>
      </c>
      <c r="C2" s="131" t="s">
        <v>57</v>
      </c>
      <c r="D2" s="132" t="s">
        <v>67</v>
      </c>
      <c r="E2" s="133" t="s">
        <v>68</v>
      </c>
    </row>
    <row r="3" spans="2:6" ht="20.100000000000001" customHeight="1">
      <c r="B3" s="103"/>
      <c r="C3" s="103"/>
      <c r="D3" s="104"/>
      <c r="E3" s="107"/>
    </row>
    <row r="4" spans="2:6" ht="20.100000000000001" customHeight="1">
      <c r="B4" s="103"/>
      <c r="C4" s="103"/>
      <c r="D4" s="104"/>
      <c r="E4" s="107"/>
    </row>
    <row r="5" spans="2:6" ht="20.100000000000001" customHeight="1">
      <c r="B5" s="103"/>
      <c r="C5" s="103"/>
      <c r="D5" s="104"/>
      <c r="E5" s="107"/>
    </row>
    <row r="6" spans="2:6" ht="20.100000000000001" customHeight="1">
      <c r="B6" s="103"/>
      <c r="C6" s="103"/>
      <c r="D6" s="104"/>
      <c r="E6" s="107"/>
    </row>
    <row r="7" spans="2:6" ht="20.100000000000001" customHeight="1">
      <c r="B7" s="103"/>
      <c r="C7" s="103"/>
      <c r="D7" s="104"/>
      <c r="E7" s="107"/>
    </row>
    <row r="8" spans="2:6" ht="20.100000000000001" customHeight="1">
      <c r="B8" s="103"/>
      <c r="C8" s="103"/>
      <c r="D8" s="104"/>
      <c r="E8" s="107"/>
    </row>
    <row r="9" spans="2:6" ht="20.100000000000001" customHeight="1">
      <c r="B9" s="103"/>
      <c r="C9" s="103"/>
      <c r="D9" s="104"/>
      <c r="E9" s="107"/>
    </row>
    <row r="10" spans="2:6" ht="20.100000000000001" customHeight="1">
      <c r="B10" s="103"/>
      <c r="C10" s="103"/>
      <c r="D10" s="104"/>
      <c r="E10" s="107"/>
    </row>
    <row r="11" spans="2:6" ht="20.100000000000001" customHeight="1">
      <c r="B11" s="103"/>
      <c r="C11" s="103"/>
      <c r="D11" s="104"/>
      <c r="E11" s="107"/>
    </row>
    <row r="12" spans="2:6" ht="20.100000000000001" customHeight="1">
      <c r="B12" s="103"/>
      <c r="C12" s="103"/>
      <c r="D12" s="104"/>
      <c r="E12" s="107"/>
    </row>
    <row r="13" spans="2:6" ht="20.100000000000001" customHeight="1">
      <c r="B13" s="103"/>
      <c r="C13" s="103"/>
      <c r="D13" s="104"/>
      <c r="E13" s="107"/>
    </row>
    <row r="14" spans="2:6" ht="20.100000000000001" customHeight="1">
      <c r="B14" s="103"/>
      <c r="C14" s="103"/>
      <c r="D14" s="104"/>
      <c r="E14" s="107"/>
    </row>
    <row r="15" spans="2:6" ht="20.100000000000001" customHeight="1">
      <c r="B15" s="103"/>
      <c r="C15" s="103"/>
      <c r="D15" s="104"/>
      <c r="E15" s="107"/>
    </row>
    <row r="16" spans="2:6" ht="20.100000000000001" customHeight="1">
      <c r="B16" s="103"/>
      <c r="C16" s="103"/>
      <c r="D16" s="104"/>
      <c r="E16" s="107"/>
    </row>
    <row r="17" spans="2:5" ht="20.100000000000001" customHeight="1">
      <c r="B17" s="103"/>
      <c r="C17" s="103"/>
      <c r="D17" s="104"/>
      <c r="E17" s="107"/>
    </row>
    <row r="18" spans="2:5" ht="20.100000000000001" customHeight="1">
      <c r="B18" s="103"/>
      <c r="C18" s="103"/>
      <c r="D18" s="104"/>
      <c r="E18" s="107"/>
    </row>
    <row r="19" spans="2:5" ht="20.100000000000001" customHeight="1">
      <c r="B19" s="103"/>
      <c r="C19" s="103"/>
      <c r="D19" s="104"/>
      <c r="E19" s="107"/>
    </row>
    <row r="20" spans="2:5" ht="20.100000000000001" customHeight="1">
      <c r="B20" s="103"/>
      <c r="C20" s="103"/>
      <c r="D20" s="104"/>
      <c r="E20" s="107"/>
    </row>
    <row r="21" spans="2:5" ht="20.100000000000001" customHeight="1">
      <c r="B21" s="103"/>
      <c r="C21" s="103"/>
      <c r="D21" s="104"/>
      <c r="E21" s="107"/>
    </row>
    <row r="22" spans="2:5" ht="20.100000000000001" customHeight="1">
      <c r="B22" s="103"/>
      <c r="C22" s="103"/>
      <c r="D22" s="104"/>
      <c r="E22" s="107"/>
    </row>
    <row r="23" spans="2:5" ht="20.100000000000001" customHeight="1">
      <c r="B23" s="103"/>
      <c r="C23" s="103"/>
      <c r="D23" s="104"/>
      <c r="E23" s="107"/>
    </row>
    <row r="24" spans="2:5" ht="20.100000000000001" customHeight="1">
      <c r="B24" s="103"/>
      <c r="C24" s="103"/>
      <c r="D24" s="104"/>
      <c r="E24" s="107"/>
    </row>
    <row r="25" spans="2:5" ht="20.100000000000001" customHeight="1">
      <c r="B25" s="103"/>
      <c r="C25" s="103"/>
      <c r="D25" s="104"/>
      <c r="E25" s="107"/>
    </row>
    <row r="26" spans="2:5" ht="20.100000000000001" customHeight="1">
      <c r="B26" s="103"/>
      <c r="C26" s="103"/>
      <c r="D26" s="104"/>
      <c r="E26" s="107"/>
    </row>
    <row r="27" spans="2:5" ht="20.100000000000001" customHeight="1">
      <c r="B27" s="103"/>
      <c r="C27" s="103"/>
      <c r="D27" s="104"/>
      <c r="E27" s="107"/>
    </row>
    <row r="28" spans="2:5" ht="20.100000000000001" customHeight="1">
      <c r="B28" s="103"/>
      <c r="C28" s="103"/>
      <c r="D28" s="104"/>
      <c r="E28" s="107"/>
    </row>
    <row r="29" spans="2:5" ht="20.100000000000001" customHeight="1">
      <c r="B29" s="103"/>
      <c r="C29" s="103"/>
      <c r="D29" s="104"/>
      <c r="E29" s="107"/>
    </row>
    <row r="30" spans="2:5" ht="20.100000000000001" customHeight="1">
      <c r="B30" s="103"/>
      <c r="C30" s="103"/>
      <c r="D30" s="104"/>
      <c r="E30" s="107"/>
    </row>
    <row r="31" spans="2:5" ht="20.100000000000001" customHeight="1">
      <c r="B31" s="103"/>
      <c r="C31" s="103"/>
      <c r="D31" s="104"/>
      <c r="E31" s="107"/>
    </row>
    <row r="32" spans="2:5" ht="20.100000000000001" customHeight="1">
      <c r="B32" s="103"/>
      <c r="C32" s="103"/>
      <c r="D32" s="104"/>
      <c r="E32" s="107"/>
    </row>
    <row r="33" spans="2:5" ht="20.100000000000001" customHeight="1">
      <c r="B33" s="103"/>
      <c r="C33" s="103"/>
      <c r="D33" s="104"/>
      <c r="E33" s="107"/>
    </row>
    <row r="34" spans="2:5" ht="20.100000000000001" customHeight="1">
      <c r="B34" s="103"/>
      <c r="C34" s="103"/>
      <c r="D34" s="104"/>
      <c r="E34" s="107"/>
    </row>
    <row r="35" spans="2:5" ht="20.100000000000001" customHeight="1">
      <c r="B35" s="103"/>
      <c r="C35" s="103"/>
      <c r="D35" s="104"/>
      <c r="E35" s="107"/>
    </row>
    <row r="36" spans="2:5" ht="20.100000000000001" customHeight="1">
      <c r="B36" s="103"/>
      <c r="C36" s="103"/>
      <c r="D36" s="104"/>
      <c r="E36" s="107"/>
    </row>
    <row r="37" spans="2:5" ht="20.100000000000001" customHeight="1">
      <c r="B37" s="103"/>
      <c r="C37" s="103"/>
      <c r="D37" s="104"/>
      <c r="E37" s="107"/>
    </row>
    <row r="38" spans="2:5" ht="20.100000000000001" customHeight="1">
      <c r="B38" s="103"/>
      <c r="C38" s="103"/>
      <c r="D38" s="104"/>
      <c r="E38" s="107"/>
    </row>
    <row r="39" spans="2:5" ht="20.100000000000001" customHeight="1" thickBot="1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4"/>
  <sheetViews>
    <sheetView showGridLines="0" tabSelected="1" zoomScale="85" zoomScaleNormal="85" zoomScalePageLayoutView="70" workbookViewId="0">
      <pane ySplit="1" topLeftCell="A2" activePane="bottomLeft" state="frozen"/>
      <selection pane="bottomLeft" activeCell="L14" sqref="L14"/>
    </sheetView>
  </sheetViews>
  <sheetFormatPr defaultColWidth="11.09765625" defaultRowHeight="15.6"/>
  <cols>
    <col min="1" max="1" width="3.19921875" customWidth="1"/>
    <col min="2" max="2" width="10.5" customWidth="1"/>
    <col min="3" max="3" width="61.19921875" bestFit="1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5" style="35" customWidth="1"/>
    <col min="75" max="75" width="3.19921875" customWidth="1"/>
  </cols>
  <sheetData>
    <row r="1" spans="1:74" ht="45" customHeight="1">
      <c r="A1" s="31"/>
      <c r="B1" s="32" t="s">
        <v>69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9" t="s">
        <v>0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22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23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23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23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24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25" t="s">
        <v>7</v>
      </c>
      <c r="C8" s="227" t="s">
        <v>8</v>
      </c>
      <c r="D8" s="229" t="s">
        <v>9</v>
      </c>
      <c r="E8" s="231" t="s">
        <v>10</v>
      </c>
      <c r="F8" s="232"/>
      <c r="G8" s="233"/>
      <c r="H8" s="234" t="s">
        <v>11</v>
      </c>
      <c r="I8" s="236" t="s">
        <v>12</v>
      </c>
      <c r="J8" s="237" t="s">
        <v>13</v>
      </c>
      <c r="K8" s="239" t="s">
        <v>14</v>
      </c>
      <c r="L8" s="217" t="s">
        <v>15</v>
      </c>
      <c r="M8" s="219" t="s">
        <v>16</v>
      </c>
      <c r="N8" s="211"/>
      <c r="O8" s="211"/>
      <c r="P8" s="211"/>
      <c r="Q8" s="212"/>
      <c r="R8" s="220" t="s">
        <v>17</v>
      </c>
      <c r="S8" s="211"/>
      <c r="T8" s="211"/>
      <c r="U8" s="211"/>
      <c r="V8" s="212"/>
      <c r="W8" s="220" t="s">
        <v>18</v>
      </c>
      <c r="X8" s="211"/>
      <c r="Y8" s="211"/>
      <c r="Z8" s="211"/>
      <c r="AA8" s="212"/>
      <c r="AB8" s="221" t="s">
        <v>19</v>
      </c>
      <c r="AC8" s="211"/>
      <c r="AD8" s="211"/>
      <c r="AE8" s="211"/>
      <c r="AF8" s="212"/>
      <c r="AG8" s="210" t="s">
        <v>20</v>
      </c>
      <c r="AH8" s="211"/>
      <c r="AI8" s="211"/>
      <c r="AJ8" s="211"/>
      <c r="AK8" s="212"/>
      <c r="AL8" s="210" t="s">
        <v>21</v>
      </c>
      <c r="AM8" s="211"/>
      <c r="AN8" s="211"/>
      <c r="AO8" s="211"/>
      <c r="AP8" s="212"/>
      <c r="AQ8" s="214" t="s">
        <v>22</v>
      </c>
      <c r="AR8" s="211"/>
      <c r="AS8" s="211"/>
      <c r="AT8" s="211"/>
      <c r="AU8" s="212"/>
      <c r="AV8" s="215" t="s">
        <v>23</v>
      </c>
      <c r="AW8" s="211"/>
      <c r="AX8" s="211"/>
      <c r="AY8" s="211"/>
      <c r="AZ8" s="212"/>
      <c r="BA8" s="215" t="s">
        <v>24</v>
      </c>
      <c r="BB8" s="211"/>
      <c r="BC8" s="211"/>
      <c r="BD8" s="211"/>
      <c r="BE8" s="212"/>
      <c r="BF8" s="216" t="s">
        <v>25</v>
      </c>
      <c r="BG8" s="211"/>
      <c r="BH8" s="211"/>
      <c r="BI8" s="211"/>
      <c r="BJ8" s="212"/>
      <c r="BK8" s="213" t="s">
        <v>26</v>
      </c>
      <c r="BL8" s="211"/>
      <c r="BM8" s="211"/>
      <c r="BN8" s="211"/>
      <c r="BO8" s="212"/>
      <c r="BP8" s="213" t="s">
        <v>27</v>
      </c>
      <c r="BQ8" s="211"/>
      <c r="BR8" s="211"/>
      <c r="BS8" s="211"/>
      <c r="BT8" s="212"/>
      <c r="BU8" s="38"/>
      <c r="BV8" s="39"/>
    </row>
    <row r="9" spans="1:74" ht="23.1" customHeight="1" thickBot="1">
      <c r="B9" s="226"/>
      <c r="C9" s="228"/>
      <c r="D9" s="230"/>
      <c r="E9" s="58" t="s">
        <v>28</v>
      </c>
      <c r="F9" s="59" t="s">
        <v>29</v>
      </c>
      <c r="G9" s="60" t="s">
        <v>30</v>
      </c>
      <c r="H9" s="235"/>
      <c r="I9" s="212"/>
      <c r="J9" s="238"/>
      <c r="K9" s="238"/>
      <c r="L9" s="218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71" t="s">
        <v>31</v>
      </c>
      <c r="BL9" s="71" t="s">
        <v>32</v>
      </c>
      <c r="BM9" s="71" t="s">
        <v>33</v>
      </c>
      <c r="BN9" s="71" t="s">
        <v>34</v>
      </c>
      <c r="BO9" s="71" t="s">
        <v>35</v>
      </c>
      <c r="BP9" s="71" t="s">
        <v>31</v>
      </c>
      <c r="BQ9" s="71" t="s">
        <v>32</v>
      </c>
      <c r="BR9" s="71" t="s">
        <v>33</v>
      </c>
      <c r="BS9" s="71" t="s">
        <v>34</v>
      </c>
      <c r="BT9" s="72" t="s">
        <v>35</v>
      </c>
      <c r="BU9" s="38"/>
      <c r="BV9" s="39"/>
    </row>
    <row r="10" spans="1:74" ht="23.1" customHeight="1" thickTop="1">
      <c r="B10" s="192">
        <v>1</v>
      </c>
      <c r="C10" s="193" t="s">
        <v>70</v>
      </c>
      <c r="D10" s="194"/>
      <c r="E10" s="195">
        <f>SUM(E11:E17)</f>
        <v>12</v>
      </c>
      <c r="F10" s="196">
        <f>SUM(F11:F17)</f>
        <v>12</v>
      </c>
      <c r="G10" s="197">
        <f>SUM(G11:G17)</f>
        <v>0</v>
      </c>
      <c r="H10" s="198"/>
      <c r="I10" s="199"/>
      <c r="J10" s="200"/>
      <c r="K10" s="201"/>
      <c r="L10" s="152">
        <f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>
      <c r="B11" s="153">
        <v>1.1000000000000001</v>
      </c>
      <c r="C11" s="154" t="s">
        <v>71</v>
      </c>
      <c r="D11" s="155" t="s">
        <v>97</v>
      </c>
      <c r="E11" s="156">
        <v>2</v>
      </c>
      <c r="F11" s="157">
        <v>2</v>
      </c>
      <c r="G11" s="158">
        <f t="shared" ref="G11:G17" si="0">E11-F11</f>
        <v>0</v>
      </c>
      <c r="H11" s="159"/>
      <c r="I11" s="190">
        <v>45338</v>
      </c>
      <c r="J11" s="190">
        <v>45338</v>
      </c>
      <c r="K11" s="162">
        <f t="shared" ref="K11:K17" si="1">J11-I11+1</f>
        <v>1</v>
      </c>
      <c r="L11" s="163">
        <v>0</v>
      </c>
      <c r="M11" s="77"/>
      <c r="N11" s="78"/>
      <c r="O11" s="78"/>
      <c r="P11" s="78"/>
      <c r="Q11" s="209"/>
      <c r="R11" s="209"/>
      <c r="S11" s="209"/>
      <c r="T11" s="209"/>
      <c r="U11" s="209"/>
      <c r="V11" s="209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3" t="s">
        <v>36</v>
      </c>
      <c r="C12" s="154" t="s">
        <v>72</v>
      </c>
      <c r="D12" s="155" t="s">
        <v>97</v>
      </c>
      <c r="E12" s="156">
        <v>2</v>
      </c>
      <c r="F12" s="157">
        <v>2</v>
      </c>
      <c r="G12" s="158">
        <f t="shared" si="0"/>
        <v>0</v>
      </c>
      <c r="H12" s="166"/>
      <c r="I12" s="190">
        <v>45342</v>
      </c>
      <c r="J12" s="190">
        <v>45342</v>
      </c>
      <c r="K12" s="162">
        <f t="shared" si="1"/>
        <v>1</v>
      </c>
      <c r="L12" s="163">
        <v>0</v>
      </c>
      <c r="M12" s="77"/>
      <c r="N12" s="78"/>
      <c r="O12" s="78"/>
      <c r="P12" s="78"/>
      <c r="Q12" s="78"/>
      <c r="R12" s="209"/>
      <c r="S12" s="209"/>
      <c r="T12" s="209"/>
      <c r="U12" s="209"/>
      <c r="V12" s="209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3">
        <v>1.2</v>
      </c>
      <c r="C13" s="154" t="s">
        <v>73</v>
      </c>
      <c r="D13" s="155" t="s">
        <v>96</v>
      </c>
      <c r="E13" s="156">
        <v>2</v>
      </c>
      <c r="F13" s="157">
        <v>2</v>
      </c>
      <c r="G13" s="158">
        <f t="shared" si="0"/>
        <v>0</v>
      </c>
      <c r="H13" s="159"/>
      <c r="I13" s="190">
        <v>45338</v>
      </c>
      <c r="J13" s="190">
        <v>45338</v>
      </c>
      <c r="K13" s="162">
        <f t="shared" si="1"/>
        <v>1</v>
      </c>
      <c r="L13" s="163"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3">
        <v>1.3</v>
      </c>
      <c r="C14" s="154" t="s">
        <v>74</v>
      </c>
      <c r="D14" s="155" t="s">
        <v>96</v>
      </c>
      <c r="E14" s="156">
        <v>2</v>
      </c>
      <c r="F14" s="157">
        <v>2</v>
      </c>
      <c r="G14" s="158">
        <f t="shared" si="0"/>
        <v>0</v>
      </c>
      <c r="H14" s="159"/>
      <c r="I14" s="190">
        <v>45338</v>
      </c>
      <c r="J14" s="190">
        <v>45338</v>
      </c>
      <c r="K14" s="162">
        <f t="shared" si="1"/>
        <v>1</v>
      </c>
      <c r="L14" s="163">
        <f t="shared" ref="L14:L33" si="2">IFERROR(F14/E14,"")</f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3">
        <v>1.4</v>
      </c>
      <c r="C15" s="154" t="s">
        <v>75</v>
      </c>
      <c r="D15" s="155" t="s">
        <v>96</v>
      </c>
      <c r="E15" s="156">
        <v>2</v>
      </c>
      <c r="F15" s="157">
        <v>2</v>
      </c>
      <c r="G15" s="158">
        <f t="shared" si="0"/>
        <v>0</v>
      </c>
      <c r="H15" s="159"/>
      <c r="I15" s="190">
        <v>45336</v>
      </c>
      <c r="J15" s="190">
        <v>45336</v>
      </c>
      <c r="K15" s="162">
        <f t="shared" si="1"/>
        <v>1</v>
      </c>
      <c r="L15" s="163">
        <f t="shared" si="2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3">
        <v>1.5</v>
      </c>
      <c r="C16" s="154" t="s">
        <v>76</v>
      </c>
      <c r="D16" s="155" t="s">
        <v>96</v>
      </c>
      <c r="E16" s="156">
        <v>1</v>
      </c>
      <c r="F16" s="157">
        <v>1</v>
      </c>
      <c r="G16" s="158">
        <f t="shared" si="0"/>
        <v>0</v>
      </c>
      <c r="H16" s="159"/>
      <c r="I16" s="190">
        <v>45345</v>
      </c>
      <c r="J16" s="190">
        <v>45345</v>
      </c>
      <c r="K16" s="162">
        <f t="shared" si="1"/>
        <v>1</v>
      </c>
      <c r="L16" s="163">
        <f t="shared" si="2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3">
        <v>1.6</v>
      </c>
      <c r="C17" s="154" t="s">
        <v>77</v>
      </c>
      <c r="D17" s="155" t="s">
        <v>99</v>
      </c>
      <c r="E17" s="156">
        <v>1</v>
      </c>
      <c r="F17" s="157">
        <v>1</v>
      </c>
      <c r="G17" s="158">
        <f t="shared" si="0"/>
        <v>0</v>
      </c>
      <c r="H17" s="159"/>
      <c r="I17" s="190">
        <v>45350</v>
      </c>
      <c r="J17" s="190">
        <v>45350</v>
      </c>
      <c r="K17" s="162">
        <f t="shared" si="1"/>
        <v>1</v>
      </c>
      <c r="L17" s="163">
        <f t="shared" si="2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202">
        <v>2</v>
      </c>
      <c r="C18" s="203" t="s">
        <v>78</v>
      </c>
      <c r="D18" s="204"/>
      <c r="E18" s="195">
        <f>SUM(E19:E22)</f>
        <v>8</v>
      </c>
      <c r="F18" s="196">
        <f>SUM(F19:F22)</f>
        <v>0</v>
      </c>
      <c r="G18" s="197">
        <f>SUM(G19:G22)</f>
        <v>8</v>
      </c>
      <c r="H18" s="205"/>
      <c r="I18" s="206"/>
      <c r="J18" s="207"/>
      <c r="K18" s="208"/>
      <c r="L18" s="152">
        <f t="shared" si="2"/>
        <v>0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>
      <c r="B19" s="153">
        <v>2.1</v>
      </c>
      <c r="C19" s="154" t="s">
        <v>79</v>
      </c>
      <c r="D19" s="155" t="s">
        <v>96</v>
      </c>
      <c r="E19" s="156">
        <v>3</v>
      </c>
      <c r="F19" s="157">
        <v>0</v>
      </c>
      <c r="G19" s="158">
        <f>E19-F19</f>
        <v>3</v>
      </c>
      <c r="H19" s="159"/>
      <c r="I19" s="190"/>
      <c r="J19" s="191"/>
      <c r="K19" s="162">
        <f>J19-I19+1</f>
        <v>1</v>
      </c>
      <c r="L19" s="163">
        <f t="shared" si="2"/>
        <v>0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3">
        <v>2.2000000000000002</v>
      </c>
      <c r="C20" s="154" t="s">
        <v>80</v>
      </c>
      <c r="D20" s="155" t="s">
        <v>81</v>
      </c>
      <c r="E20" s="156">
        <v>0</v>
      </c>
      <c r="F20" s="157">
        <v>0</v>
      </c>
      <c r="G20" s="158">
        <f>E20-F20</f>
        <v>0</v>
      </c>
      <c r="H20" s="159"/>
      <c r="I20" s="190"/>
      <c r="J20" s="191"/>
      <c r="K20" s="162">
        <f>J20-I20+1</f>
        <v>1</v>
      </c>
      <c r="L20" s="163" t="str">
        <f t="shared" si="2"/>
        <v/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3">
        <v>2.2999999999999998</v>
      </c>
      <c r="C21" s="154" t="s">
        <v>82</v>
      </c>
      <c r="D21" s="155" t="s">
        <v>96</v>
      </c>
      <c r="E21" s="156">
        <v>2</v>
      </c>
      <c r="F21" s="157">
        <v>0</v>
      </c>
      <c r="G21" s="158">
        <f>E21-F21</f>
        <v>2</v>
      </c>
      <c r="H21" s="159"/>
      <c r="I21" s="160"/>
      <c r="J21" s="161"/>
      <c r="K21" s="162">
        <f>J21-I21+1</f>
        <v>1</v>
      </c>
      <c r="L21" s="163">
        <f t="shared" si="2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3">
        <v>2.4</v>
      </c>
      <c r="C22" s="154" t="s">
        <v>83</v>
      </c>
      <c r="D22" s="155" t="s">
        <v>98</v>
      </c>
      <c r="E22" s="156">
        <v>3</v>
      </c>
      <c r="F22" s="157">
        <v>0</v>
      </c>
      <c r="G22" s="158">
        <f>E22-F22</f>
        <v>3</v>
      </c>
      <c r="H22" s="159"/>
      <c r="I22" s="160"/>
      <c r="J22" s="161"/>
      <c r="K22" s="162">
        <f>J22-I22+1</f>
        <v>1</v>
      </c>
      <c r="L22" s="163">
        <f t="shared" si="2"/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202">
        <v>3</v>
      </c>
      <c r="C23" s="203" t="s">
        <v>84</v>
      </c>
      <c r="D23" s="204"/>
      <c r="E23" s="195">
        <f>SUM(E24:E28)</f>
        <v>24</v>
      </c>
      <c r="F23" s="196">
        <f>SUM(F24:F28)</f>
        <v>0</v>
      </c>
      <c r="G23" s="197">
        <f>SUM(G24:G28)</f>
        <v>24</v>
      </c>
      <c r="H23" s="205"/>
      <c r="I23" s="206"/>
      <c r="J23" s="207"/>
      <c r="K23" s="208"/>
      <c r="L23" s="152">
        <f t="shared" si="2"/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>
      <c r="B24" s="153">
        <v>3.1</v>
      </c>
      <c r="C24" s="154" t="s">
        <v>85</v>
      </c>
      <c r="D24" s="155" t="s">
        <v>98</v>
      </c>
      <c r="E24" s="156">
        <v>5</v>
      </c>
      <c r="F24" s="157">
        <v>0</v>
      </c>
      <c r="G24" s="158">
        <f t="shared" ref="G24:G28" si="3">E24-F24</f>
        <v>5</v>
      </c>
      <c r="H24" s="159"/>
      <c r="I24" s="160"/>
      <c r="J24" s="161"/>
      <c r="K24" s="162">
        <f t="shared" ref="K24:K28" si="4">J24-I24+1</f>
        <v>1</v>
      </c>
      <c r="L24" s="163">
        <f t="shared" si="2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3">
        <v>3.2</v>
      </c>
      <c r="C25" s="154" t="s">
        <v>86</v>
      </c>
      <c r="D25" s="155" t="s">
        <v>101</v>
      </c>
      <c r="E25" s="156">
        <v>5</v>
      </c>
      <c r="F25" s="157">
        <v>0</v>
      </c>
      <c r="G25" s="158">
        <f t="shared" si="3"/>
        <v>5</v>
      </c>
      <c r="H25" s="159"/>
      <c r="I25" s="160"/>
      <c r="J25" s="161"/>
      <c r="K25" s="162">
        <f t="shared" si="4"/>
        <v>1</v>
      </c>
      <c r="L25" s="163">
        <f t="shared" si="2"/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3" t="s">
        <v>38</v>
      </c>
      <c r="C26" s="164" t="s">
        <v>87</v>
      </c>
      <c r="D26" s="155" t="s">
        <v>100</v>
      </c>
      <c r="E26" s="156">
        <v>6</v>
      </c>
      <c r="F26" s="157">
        <v>0</v>
      </c>
      <c r="G26" s="158">
        <f t="shared" si="3"/>
        <v>6</v>
      </c>
      <c r="H26" s="166"/>
      <c r="I26" s="160"/>
      <c r="J26" s="161"/>
      <c r="K26" s="162">
        <f t="shared" si="4"/>
        <v>1</v>
      </c>
      <c r="L26" s="163">
        <f t="shared" si="2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3">
        <v>3.3</v>
      </c>
      <c r="C27" s="154" t="s">
        <v>88</v>
      </c>
      <c r="D27" s="155" t="s">
        <v>102</v>
      </c>
      <c r="E27" s="156">
        <v>6</v>
      </c>
      <c r="F27" s="157">
        <v>0</v>
      </c>
      <c r="G27" s="158">
        <f t="shared" si="3"/>
        <v>6</v>
      </c>
      <c r="H27" s="159"/>
      <c r="I27" s="160"/>
      <c r="J27" s="161"/>
      <c r="K27" s="162">
        <f t="shared" si="4"/>
        <v>1</v>
      </c>
      <c r="L27" s="163">
        <f t="shared" si="2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3" t="s">
        <v>39</v>
      </c>
      <c r="C28" s="164" t="s">
        <v>89</v>
      </c>
      <c r="D28" s="155" t="s">
        <v>99</v>
      </c>
      <c r="E28" s="156">
        <v>2</v>
      </c>
      <c r="F28" s="157">
        <v>0</v>
      </c>
      <c r="G28" s="158">
        <f t="shared" si="3"/>
        <v>2</v>
      </c>
      <c r="H28" s="166"/>
      <c r="I28" s="161">
        <v>45413</v>
      </c>
      <c r="J28" s="161">
        <v>45413</v>
      </c>
      <c r="K28" s="162">
        <f t="shared" si="4"/>
        <v>1</v>
      </c>
      <c r="L28" s="163">
        <f t="shared" si="2"/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.1" customHeight="1">
      <c r="B29" s="202">
        <v>4</v>
      </c>
      <c r="C29" s="203" t="s">
        <v>90</v>
      </c>
      <c r="D29" s="204"/>
      <c r="E29" s="195">
        <f>SUM(E30:E33)</f>
        <v>14</v>
      </c>
      <c r="F29" s="196">
        <f>SUM(F30:F33)</f>
        <v>0</v>
      </c>
      <c r="G29" s="197">
        <f>SUM(G30:G33)</f>
        <v>14</v>
      </c>
      <c r="H29" s="205"/>
      <c r="I29" s="206"/>
      <c r="J29" s="207"/>
      <c r="K29" s="208"/>
      <c r="L29" s="152">
        <f t="shared" si="2"/>
        <v>0</v>
      </c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5"/>
      <c r="AQ29" s="73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5"/>
      <c r="BF29" s="73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5"/>
      <c r="BU29" s="38"/>
      <c r="BV29" s="39"/>
    </row>
    <row r="30" spans="2:74" ht="23.1" customHeight="1">
      <c r="B30" s="153">
        <v>4.0999999999999996</v>
      </c>
      <c r="C30" s="154" t="s">
        <v>91</v>
      </c>
      <c r="D30" s="155" t="s">
        <v>99</v>
      </c>
      <c r="E30" s="156">
        <v>4</v>
      </c>
      <c r="F30" s="157">
        <v>0</v>
      </c>
      <c r="G30" s="158">
        <f>E30-F30</f>
        <v>4</v>
      </c>
      <c r="H30" s="159"/>
      <c r="I30" s="160"/>
      <c r="J30" s="161"/>
      <c r="K30" s="162">
        <f>J30-I30+1</f>
        <v>1</v>
      </c>
      <c r="L30" s="163">
        <f t="shared" si="2"/>
        <v>0</v>
      </c>
      <c r="M30" s="77"/>
      <c r="N30" s="78"/>
      <c r="O30" s="78"/>
      <c r="P30" s="78"/>
      <c r="Q30" s="78"/>
      <c r="R30" s="80"/>
      <c r="S30" s="80"/>
      <c r="T30" s="80"/>
      <c r="U30" s="80"/>
      <c r="V30" s="80"/>
      <c r="W30" s="78"/>
      <c r="X30" s="78"/>
      <c r="Y30" s="78"/>
      <c r="Z30" s="78"/>
      <c r="AA30" s="81"/>
      <c r="AB30" s="77"/>
      <c r="AC30" s="78"/>
      <c r="AD30" s="78"/>
      <c r="AE30" s="78"/>
      <c r="AF30" s="78"/>
      <c r="AG30" s="82"/>
      <c r="AH30" s="82"/>
      <c r="AI30" s="82"/>
      <c r="AJ30" s="82"/>
      <c r="AK30" s="82"/>
      <c r="AL30" s="78"/>
      <c r="AM30" s="78"/>
      <c r="AN30" s="78"/>
      <c r="AO30" s="78"/>
      <c r="AP30" s="81"/>
      <c r="AQ30" s="77"/>
      <c r="AR30" s="78"/>
      <c r="AS30" s="78"/>
      <c r="AT30" s="78"/>
      <c r="AU30" s="78"/>
      <c r="AV30" s="83"/>
      <c r="AW30" s="83"/>
      <c r="AX30" s="83"/>
      <c r="AY30" s="83"/>
      <c r="AZ30" s="83"/>
      <c r="BA30" s="78"/>
      <c r="BB30" s="78"/>
      <c r="BC30" s="78"/>
      <c r="BD30" s="78"/>
      <c r="BE30" s="81"/>
      <c r="BF30" s="77"/>
      <c r="BG30" s="78"/>
      <c r="BH30" s="78"/>
      <c r="BI30" s="78"/>
      <c r="BJ30" s="78"/>
      <c r="BK30" s="84"/>
      <c r="BL30" s="84"/>
      <c r="BM30" s="84"/>
      <c r="BN30" s="84"/>
      <c r="BO30" s="84"/>
      <c r="BP30" s="78"/>
      <c r="BQ30" s="78"/>
      <c r="BR30" s="78"/>
      <c r="BS30" s="78"/>
      <c r="BT30" s="81"/>
      <c r="BU30" s="38"/>
      <c r="BV30" s="39"/>
    </row>
    <row r="31" spans="2:74" ht="23.1" customHeight="1">
      <c r="B31" s="153">
        <v>4.2</v>
      </c>
      <c r="C31" s="154" t="s">
        <v>92</v>
      </c>
      <c r="D31" s="155" t="s">
        <v>96</v>
      </c>
      <c r="E31" s="156">
        <v>2</v>
      </c>
      <c r="F31" s="157">
        <v>0</v>
      </c>
      <c r="G31" s="158">
        <f>E31-F31</f>
        <v>2</v>
      </c>
      <c r="H31" s="159"/>
      <c r="I31" s="160"/>
      <c r="J31" s="161"/>
      <c r="K31" s="162">
        <f>J31-I31+1</f>
        <v>1</v>
      </c>
      <c r="L31" s="163">
        <f t="shared" si="2"/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>
      <c r="B32" s="153">
        <v>4.3</v>
      </c>
      <c r="C32" s="154" t="s">
        <v>93</v>
      </c>
      <c r="D32" s="171" t="s">
        <v>99</v>
      </c>
      <c r="E32" s="156">
        <v>6</v>
      </c>
      <c r="F32" s="157">
        <v>0</v>
      </c>
      <c r="G32" s="158">
        <f>E32-F32</f>
        <v>6</v>
      </c>
      <c r="H32" s="159"/>
      <c r="I32" s="160">
        <v>45414</v>
      </c>
      <c r="J32" s="160">
        <v>45414</v>
      </c>
      <c r="K32" s="162">
        <f>J32-I32+1</f>
        <v>1</v>
      </c>
      <c r="L32" s="163">
        <f t="shared" si="2"/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.1" customHeight="1" thickBot="1">
      <c r="B33" s="172" t="s">
        <v>40</v>
      </c>
      <c r="C33" s="154" t="s">
        <v>94</v>
      </c>
      <c r="D33" s="174" t="s">
        <v>99</v>
      </c>
      <c r="E33" s="175">
        <v>2</v>
      </c>
      <c r="F33" s="176">
        <v>0</v>
      </c>
      <c r="G33" s="177">
        <f>E33-F33</f>
        <v>2</v>
      </c>
      <c r="H33" s="178"/>
      <c r="I33" s="179"/>
      <c r="J33" s="180"/>
      <c r="K33" s="181">
        <f>J33-I33+1</f>
        <v>1</v>
      </c>
      <c r="L33" s="182">
        <f t="shared" si="2"/>
        <v>0</v>
      </c>
      <c r="M33" s="88"/>
      <c r="N33" s="89"/>
      <c r="O33" s="89"/>
      <c r="P33" s="89"/>
      <c r="Q33" s="89"/>
      <c r="R33" s="90"/>
      <c r="S33" s="90"/>
      <c r="T33" s="90"/>
      <c r="U33" s="90"/>
      <c r="V33" s="90"/>
      <c r="W33" s="89"/>
      <c r="X33" s="89"/>
      <c r="Y33" s="89"/>
      <c r="Z33" s="89"/>
      <c r="AA33" s="91"/>
      <c r="AB33" s="88"/>
      <c r="AC33" s="89"/>
      <c r="AD33" s="89"/>
      <c r="AE33" s="89"/>
      <c r="AF33" s="89"/>
      <c r="AG33" s="92"/>
      <c r="AH33" s="92"/>
      <c r="AI33" s="92"/>
      <c r="AJ33" s="92"/>
      <c r="AK33" s="92"/>
      <c r="AL33" s="89"/>
      <c r="AM33" s="89"/>
      <c r="AN33" s="89"/>
      <c r="AO33" s="89"/>
      <c r="AP33" s="91"/>
      <c r="AQ33" s="88"/>
      <c r="AR33" s="89"/>
      <c r="AS33" s="89"/>
      <c r="AT33" s="89"/>
      <c r="AU33" s="89"/>
      <c r="AV33" s="93"/>
      <c r="AW33" s="93"/>
      <c r="AX33" s="93"/>
      <c r="AY33" s="93"/>
      <c r="AZ33" s="93"/>
      <c r="BA33" s="89"/>
      <c r="BB33" s="89"/>
      <c r="BC33" s="89"/>
      <c r="BD33" s="89"/>
      <c r="BE33" s="91"/>
      <c r="BF33" s="88"/>
      <c r="BG33" s="89"/>
      <c r="BH33" s="89"/>
      <c r="BI33" s="89"/>
      <c r="BJ33" s="89"/>
      <c r="BK33" s="94"/>
      <c r="BL33" s="94"/>
      <c r="BM33" s="94"/>
      <c r="BN33" s="94"/>
      <c r="BO33" s="94"/>
      <c r="BP33" s="89"/>
      <c r="BQ33" s="89"/>
      <c r="BR33" s="89"/>
      <c r="BS33" s="89"/>
      <c r="BT33" s="91"/>
      <c r="BU33" s="38"/>
      <c r="BV33" s="39"/>
    </row>
    <row r="34" spans="2:74" ht="23.1" customHeight="1">
      <c r="B34" s="38"/>
      <c r="C34" s="38"/>
      <c r="D34" s="38"/>
      <c r="E34" s="95" t="s">
        <v>28</v>
      </c>
      <c r="F34" s="95" t="s">
        <v>29</v>
      </c>
      <c r="G34" s="95" t="s">
        <v>30</v>
      </c>
      <c r="H34" s="95" t="s">
        <v>41</v>
      </c>
      <c r="I34" s="95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6" t="s">
        <v>44</v>
      </c>
      <c r="E35" s="97">
        <f>SUM(E11:E17,E19:E22,E24:E28,E30:E33)</f>
        <v>58</v>
      </c>
      <c r="F35" s="97">
        <f>SUM(F11:F17,F19:F22,F24:F28,F30:F33)</f>
        <v>12</v>
      </c>
      <c r="G35" s="97">
        <f>SUM(G11:G17,G19:G22,G24:G28,G30:G33)</f>
        <v>46</v>
      </c>
      <c r="H35" s="184">
        <v>60</v>
      </c>
      <c r="I35" s="183">
        <f>E35/H35</f>
        <v>0.96666666666666667</v>
      </c>
      <c r="J35" s="38"/>
      <c r="K35" s="38"/>
      <c r="L35" s="185" t="s">
        <v>45</v>
      </c>
      <c r="M35" s="98">
        <v>1</v>
      </c>
      <c r="N35" s="98">
        <v>2</v>
      </c>
      <c r="O35" s="98">
        <v>3</v>
      </c>
      <c r="P35" s="98">
        <v>4</v>
      </c>
      <c r="Q35" s="98">
        <v>5</v>
      </c>
      <c r="R35" s="98">
        <v>6</v>
      </c>
      <c r="S35" s="98">
        <v>7</v>
      </c>
      <c r="T35" s="98">
        <v>8</v>
      </c>
      <c r="U35" s="98">
        <v>9</v>
      </c>
      <c r="V35" s="98">
        <v>10</v>
      </c>
      <c r="W35" s="98">
        <v>11</v>
      </c>
      <c r="X35" s="98">
        <v>12</v>
      </c>
      <c r="Y35" s="98">
        <v>13</v>
      </c>
      <c r="Z35" s="98">
        <v>14</v>
      </c>
      <c r="AA35" s="98">
        <v>15</v>
      </c>
      <c r="AB35" s="98">
        <v>16</v>
      </c>
      <c r="AC35" s="98">
        <v>17</v>
      </c>
      <c r="AD35" s="98">
        <v>18</v>
      </c>
      <c r="AE35" s="98">
        <v>19</v>
      </c>
      <c r="AF35" s="98">
        <v>20</v>
      </c>
      <c r="AG35" s="98">
        <v>21</v>
      </c>
      <c r="AH35" s="98">
        <v>22</v>
      </c>
      <c r="AI35" s="98">
        <v>23</v>
      </c>
      <c r="AJ35" s="98">
        <v>24</v>
      </c>
      <c r="AK35" s="98">
        <v>25</v>
      </c>
      <c r="AL35" s="98">
        <v>26</v>
      </c>
      <c r="AM35" s="98">
        <v>27</v>
      </c>
      <c r="AN35" s="98">
        <v>28</v>
      </c>
      <c r="AO35" s="98">
        <v>29</v>
      </c>
      <c r="AP35" s="98">
        <v>30</v>
      </c>
      <c r="AQ35" s="98">
        <v>31</v>
      </c>
      <c r="AR35" s="98">
        <v>32</v>
      </c>
      <c r="AS35" s="98">
        <v>33</v>
      </c>
      <c r="AT35" s="98">
        <v>34</v>
      </c>
      <c r="AU35" s="98">
        <v>35</v>
      </c>
      <c r="AV35" s="98">
        <v>36</v>
      </c>
      <c r="AW35" s="98">
        <v>37</v>
      </c>
      <c r="AX35" s="98">
        <v>38</v>
      </c>
      <c r="AY35" s="98">
        <v>39</v>
      </c>
      <c r="AZ35" s="98">
        <v>40</v>
      </c>
      <c r="BA35" s="98">
        <v>41</v>
      </c>
      <c r="BB35" s="98">
        <v>42</v>
      </c>
      <c r="BC35" s="98">
        <v>43</v>
      </c>
      <c r="BD35" s="98">
        <v>44</v>
      </c>
      <c r="BE35" s="98">
        <v>45</v>
      </c>
      <c r="BF35" s="98">
        <v>46</v>
      </c>
      <c r="BG35" s="98">
        <v>47</v>
      </c>
      <c r="BH35" s="98">
        <v>48</v>
      </c>
      <c r="BI35" s="98">
        <v>49</v>
      </c>
      <c r="BJ35" s="98">
        <v>50</v>
      </c>
      <c r="BK35" s="98">
        <v>51</v>
      </c>
      <c r="BL35" s="98">
        <v>52</v>
      </c>
      <c r="BM35" s="98">
        <v>53</v>
      </c>
      <c r="BN35" s="98">
        <v>54</v>
      </c>
      <c r="BO35" s="98">
        <v>55</v>
      </c>
      <c r="BP35" s="98">
        <v>56</v>
      </c>
      <c r="BQ35" s="98">
        <v>57</v>
      </c>
      <c r="BR35" s="98">
        <v>58</v>
      </c>
      <c r="BS35" s="98">
        <v>59</v>
      </c>
      <c r="BT35" s="98">
        <v>60</v>
      </c>
      <c r="BU35" s="38"/>
      <c r="BV35" s="140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9" t="s">
        <v>47</v>
      </c>
      <c r="I36" s="38"/>
      <c r="J36" s="38"/>
      <c r="K36" s="38"/>
      <c r="L36" s="185" t="s">
        <v>48</v>
      </c>
      <c r="M36" s="100">
        <f>E35</f>
        <v>58</v>
      </c>
      <c r="N36" s="101">
        <f>M36-I35</f>
        <v>57.033333333333331</v>
      </c>
      <c r="O36" s="101">
        <f>N36-I35</f>
        <v>56.066666666666663</v>
      </c>
      <c r="P36" s="101">
        <f>O36-I35</f>
        <v>55.099999999999994</v>
      </c>
      <c r="Q36" s="101">
        <f>P36-I35</f>
        <v>54.133333333333326</v>
      </c>
      <c r="R36" s="101">
        <f>Q36-I35</f>
        <v>53.166666666666657</v>
      </c>
      <c r="S36" s="101">
        <f>R36-I35</f>
        <v>52.199999999999989</v>
      </c>
      <c r="T36" s="101">
        <f>S36-I35</f>
        <v>51.23333333333332</v>
      </c>
      <c r="U36" s="101">
        <f>T36-I35</f>
        <v>50.266666666666652</v>
      </c>
      <c r="V36" s="101">
        <f>U36-I35</f>
        <v>49.299999999999983</v>
      </c>
      <c r="W36" s="101">
        <f>V36-I35</f>
        <v>48.333333333333314</v>
      </c>
      <c r="X36" s="101">
        <f>W36-I35</f>
        <v>47.366666666666646</v>
      </c>
      <c r="Y36" s="101">
        <f>X36-I35</f>
        <v>46.399999999999977</v>
      </c>
      <c r="Z36" s="101">
        <f>Y36-I35</f>
        <v>45.433333333333309</v>
      </c>
      <c r="AA36" s="101">
        <f>Z36-I35</f>
        <v>44.46666666666664</v>
      </c>
      <c r="AB36" s="101">
        <f>AA36-I35</f>
        <v>43.499999999999972</v>
      </c>
      <c r="AC36" s="101">
        <f>AB36-I35</f>
        <v>42.533333333333303</v>
      </c>
      <c r="AD36" s="101">
        <f>AC36-I35</f>
        <v>41.566666666666634</v>
      </c>
      <c r="AE36" s="101">
        <f>AD36-I35</f>
        <v>40.599999999999966</v>
      </c>
      <c r="AF36" s="101">
        <f>AE36-I35</f>
        <v>39.633333333333297</v>
      </c>
      <c r="AG36" s="101">
        <f>AF36-I35</f>
        <v>38.666666666666629</v>
      </c>
      <c r="AH36" s="101">
        <f>AG36-I35</f>
        <v>37.69999999999996</v>
      </c>
      <c r="AI36" s="101">
        <f>AH36-I35</f>
        <v>36.733333333333292</v>
      </c>
      <c r="AJ36" s="101">
        <f>AI36-I35</f>
        <v>35.766666666666623</v>
      </c>
      <c r="AK36" s="101">
        <f>AJ36-I35</f>
        <v>34.799999999999955</v>
      </c>
      <c r="AL36" s="101">
        <f>AK36-I35</f>
        <v>33.833333333333286</v>
      </c>
      <c r="AM36" s="101">
        <f>AL36-I35</f>
        <v>32.866666666666617</v>
      </c>
      <c r="AN36" s="101">
        <f>AM36-I35</f>
        <v>31.899999999999952</v>
      </c>
      <c r="AO36" s="101">
        <f>AN36-I35</f>
        <v>30.933333333333287</v>
      </c>
      <c r="AP36" s="101">
        <f>AO36-I35</f>
        <v>29.966666666666622</v>
      </c>
      <c r="AQ36" s="101">
        <f>AP36-I35</f>
        <v>28.999999999999957</v>
      </c>
      <c r="AR36" s="101">
        <f>AQ36-I35</f>
        <v>28.033333333333292</v>
      </c>
      <c r="AS36" s="101">
        <f>AR36-I35</f>
        <v>27.066666666666627</v>
      </c>
      <c r="AT36" s="101">
        <f>AS36-I35</f>
        <v>26.099999999999962</v>
      </c>
      <c r="AU36" s="101">
        <f>AT36-I35</f>
        <v>25.133333333333297</v>
      </c>
      <c r="AV36" s="101">
        <f>AU36-I35</f>
        <v>24.166666666666632</v>
      </c>
      <c r="AW36" s="101">
        <f>AV36-I35</f>
        <v>23.199999999999967</v>
      </c>
      <c r="AX36" s="101">
        <f>AW36-I35</f>
        <v>22.233333333333302</v>
      </c>
      <c r="AY36" s="101">
        <f>AX36-I35</f>
        <v>21.266666666666637</v>
      </c>
      <c r="AZ36" s="101">
        <f>AY36-I35</f>
        <v>20.299999999999972</v>
      </c>
      <c r="BA36" s="101">
        <f>AZ36-I35</f>
        <v>19.333333333333307</v>
      </c>
      <c r="BB36" s="101">
        <f>BA36-I35</f>
        <v>18.366666666666642</v>
      </c>
      <c r="BC36" s="101">
        <f>BB36-I35</f>
        <v>17.399999999999977</v>
      </c>
      <c r="BD36" s="101">
        <f>BC36-I35</f>
        <v>16.433333333333312</v>
      </c>
      <c r="BE36" s="101">
        <f>BD36-I35</f>
        <v>15.466666666666645</v>
      </c>
      <c r="BF36" s="101">
        <f>BE36-I35</f>
        <v>14.499999999999979</v>
      </c>
      <c r="BG36" s="101">
        <f>BF36-I35</f>
        <v>13.533333333333312</v>
      </c>
      <c r="BH36" s="101">
        <f>BG36-I35</f>
        <v>12.566666666666645</v>
      </c>
      <c r="BI36" s="101">
        <f>BH36-I35</f>
        <v>11.599999999999978</v>
      </c>
      <c r="BJ36" s="101">
        <f>BI36-I35</f>
        <v>10.633333333333312</v>
      </c>
      <c r="BK36" s="101">
        <f>BJ36-I35</f>
        <v>9.6666666666666448</v>
      </c>
      <c r="BL36" s="101">
        <f>BK36-I35</f>
        <v>8.699999999999978</v>
      </c>
      <c r="BM36" s="101">
        <f>BL36-I35</f>
        <v>7.7333333333333112</v>
      </c>
      <c r="BN36" s="101">
        <f>BM36-I35</f>
        <v>6.7666666666666444</v>
      </c>
      <c r="BO36" s="101">
        <f>BN36-I35</f>
        <v>5.7999999999999776</v>
      </c>
      <c r="BP36" s="101">
        <f>BO36-I35</f>
        <v>4.8333333333333108</v>
      </c>
      <c r="BQ36" s="101">
        <f>BP36-I35</f>
        <v>3.866666666666644</v>
      </c>
      <c r="BR36" s="101">
        <f>BQ36-I35</f>
        <v>2.8999999999999773</v>
      </c>
      <c r="BS36" s="101">
        <f>BR36-I35</f>
        <v>1.9333333333333105</v>
      </c>
      <c r="BT36" s="101">
        <f>BS36-I35</f>
        <v>0.9666666666666438</v>
      </c>
      <c r="BU36" s="38"/>
      <c r="BV36" s="141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28</v>
      </c>
      <c r="M37" s="100">
        <f>E35</f>
        <v>58</v>
      </c>
      <c r="N37" s="100">
        <f t="shared" ref="N37:AS37" si="5">M39</f>
        <v>50</v>
      </c>
      <c r="O37" s="100">
        <f t="shared" si="5"/>
        <v>30</v>
      </c>
      <c r="P37" s="100">
        <f t="shared" si="5"/>
        <v>0</v>
      </c>
      <c r="Q37" s="100">
        <f t="shared" si="5"/>
        <v>-40</v>
      </c>
      <c r="R37" s="100">
        <f t="shared" si="5"/>
        <v>-60</v>
      </c>
      <c r="S37" s="100">
        <f t="shared" si="5"/>
        <v>-71</v>
      </c>
      <c r="T37" s="100">
        <f t="shared" si="5"/>
        <v>-87</v>
      </c>
      <c r="U37" s="100">
        <f t="shared" si="5"/>
        <v>-129</v>
      </c>
      <c r="V37" s="100">
        <f t="shared" si="5"/>
        <v>-174</v>
      </c>
      <c r="W37" s="100">
        <f t="shared" si="5"/>
        <v>-194</v>
      </c>
      <c r="X37" s="100">
        <f t="shared" si="5"/>
        <v>-204</v>
      </c>
      <c r="Y37" s="100">
        <f t="shared" si="5"/>
        <v>-220</v>
      </c>
      <c r="Z37" s="100">
        <f t="shared" si="5"/>
        <v>-244</v>
      </c>
      <c r="AA37" s="100">
        <f t="shared" si="5"/>
        <v>-292</v>
      </c>
      <c r="AB37" s="100">
        <f t="shared" si="5"/>
        <v>-312</v>
      </c>
      <c r="AC37" s="100">
        <f t="shared" si="5"/>
        <v>-316</v>
      </c>
      <c r="AD37" s="100">
        <f t="shared" si="5"/>
        <v>-321</v>
      </c>
      <c r="AE37" s="100">
        <f t="shared" si="5"/>
        <v>-325</v>
      </c>
      <c r="AF37" s="100">
        <f t="shared" si="5"/>
        <v>-333</v>
      </c>
      <c r="AG37" s="100">
        <f t="shared" si="5"/>
        <v>-341</v>
      </c>
      <c r="AH37" s="100">
        <f t="shared" si="5"/>
        <v>-346</v>
      </c>
      <c r="AI37" s="100">
        <f t="shared" si="5"/>
        <v>-351</v>
      </c>
      <c r="AJ37" s="100">
        <f t="shared" si="5"/>
        <v>-356</v>
      </c>
      <c r="AK37" s="100">
        <f t="shared" si="5"/>
        <v>-359</v>
      </c>
      <c r="AL37" s="100">
        <f t="shared" si="5"/>
        <v>-361</v>
      </c>
      <c r="AM37" s="100">
        <f t="shared" si="5"/>
        <v>-361</v>
      </c>
      <c r="AN37" s="100">
        <f t="shared" si="5"/>
        <v>-361</v>
      </c>
      <c r="AO37" s="100">
        <f t="shared" si="5"/>
        <v>-361</v>
      </c>
      <c r="AP37" s="100">
        <f t="shared" si="5"/>
        <v>-361</v>
      </c>
      <c r="AQ37" s="100">
        <f t="shared" si="5"/>
        <v>-361</v>
      </c>
      <c r="AR37" s="100">
        <f t="shared" si="5"/>
        <v>-361</v>
      </c>
      <c r="AS37" s="100">
        <f t="shared" si="5"/>
        <v>-361</v>
      </c>
      <c r="AT37" s="100">
        <f t="shared" ref="AT37:BT37" si="6">AS39</f>
        <v>-361</v>
      </c>
      <c r="AU37" s="100">
        <f t="shared" si="6"/>
        <v>-361</v>
      </c>
      <c r="AV37" s="100">
        <f t="shared" si="6"/>
        <v>-361</v>
      </c>
      <c r="AW37" s="100">
        <f t="shared" si="6"/>
        <v>-361</v>
      </c>
      <c r="AX37" s="100">
        <f t="shared" si="6"/>
        <v>-361</v>
      </c>
      <c r="AY37" s="100">
        <f t="shared" si="6"/>
        <v>-361</v>
      </c>
      <c r="AZ37" s="100">
        <f t="shared" si="6"/>
        <v>-361</v>
      </c>
      <c r="BA37" s="100">
        <f t="shared" si="6"/>
        <v>-361</v>
      </c>
      <c r="BB37" s="100">
        <f t="shared" si="6"/>
        <v>-361</v>
      </c>
      <c r="BC37" s="100">
        <f t="shared" si="6"/>
        <v>-361</v>
      </c>
      <c r="BD37" s="100">
        <f t="shared" si="6"/>
        <v>-361</v>
      </c>
      <c r="BE37" s="100">
        <f t="shared" si="6"/>
        <v>-361</v>
      </c>
      <c r="BF37" s="100">
        <f t="shared" si="6"/>
        <v>-361</v>
      </c>
      <c r="BG37" s="100">
        <f t="shared" si="6"/>
        <v>-361</v>
      </c>
      <c r="BH37" s="100">
        <f t="shared" si="6"/>
        <v>-361</v>
      </c>
      <c r="BI37" s="100">
        <f t="shared" si="6"/>
        <v>-361</v>
      </c>
      <c r="BJ37" s="100">
        <f t="shared" si="6"/>
        <v>-361</v>
      </c>
      <c r="BK37" s="100">
        <f t="shared" si="6"/>
        <v>-361</v>
      </c>
      <c r="BL37" s="100">
        <f t="shared" si="6"/>
        <v>-361</v>
      </c>
      <c r="BM37" s="100">
        <f t="shared" si="6"/>
        <v>-361</v>
      </c>
      <c r="BN37" s="100">
        <f t="shared" si="6"/>
        <v>-361</v>
      </c>
      <c r="BO37" s="100">
        <f t="shared" si="6"/>
        <v>-361</v>
      </c>
      <c r="BP37" s="100">
        <f t="shared" si="6"/>
        <v>-361</v>
      </c>
      <c r="BQ37" s="100">
        <f t="shared" si="6"/>
        <v>-361</v>
      </c>
      <c r="BR37" s="100">
        <f t="shared" si="6"/>
        <v>-361</v>
      </c>
      <c r="BS37" s="100">
        <f t="shared" si="6"/>
        <v>-361</v>
      </c>
      <c r="BT37" s="100">
        <f t="shared" si="6"/>
        <v>-361</v>
      </c>
      <c r="BU37" s="38"/>
      <c r="BV37" s="142">
        <f>SUM(M37:BT37)</f>
        <v>-17572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102" t="s">
        <v>50</v>
      </c>
      <c r="L38" s="185" t="s">
        <v>51</v>
      </c>
      <c r="M38" s="76">
        <v>8</v>
      </c>
      <c r="N38" s="76">
        <v>20</v>
      </c>
      <c r="O38" s="76">
        <v>30</v>
      </c>
      <c r="P38" s="76">
        <v>40</v>
      </c>
      <c r="Q38" s="76">
        <v>20</v>
      </c>
      <c r="R38" s="76">
        <v>11</v>
      </c>
      <c r="S38" s="76">
        <v>16</v>
      </c>
      <c r="T38" s="76">
        <v>42</v>
      </c>
      <c r="U38" s="76">
        <v>45</v>
      </c>
      <c r="V38" s="76">
        <v>20</v>
      </c>
      <c r="W38" s="76">
        <v>10</v>
      </c>
      <c r="X38" s="76">
        <v>16</v>
      </c>
      <c r="Y38" s="76">
        <v>24</v>
      </c>
      <c r="Z38" s="76">
        <v>48</v>
      </c>
      <c r="AA38" s="76">
        <v>20</v>
      </c>
      <c r="AB38" s="76">
        <v>4</v>
      </c>
      <c r="AC38" s="76">
        <v>5</v>
      </c>
      <c r="AD38" s="76">
        <v>4</v>
      </c>
      <c r="AE38" s="76">
        <v>8</v>
      </c>
      <c r="AF38" s="76">
        <v>8</v>
      </c>
      <c r="AG38" s="76">
        <v>5</v>
      </c>
      <c r="AH38" s="76">
        <v>5</v>
      </c>
      <c r="AI38" s="76">
        <v>5</v>
      </c>
      <c r="AJ38" s="76">
        <v>3</v>
      </c>
      <c r="AK38" s="76">
        <v>2</v>
      </c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3">
        <f>SUM(M38:BT38)</f>
        <v>419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5" t="s">
        <v>52</v>
      </c>
      <c r="M39" s="100">
        <f t="shared" ref="M39:AR39" si="7">M37-M38</f>
        <v>50</v>
      </c>
      <c r="N39" s="100">
        <f t="shared" si="7"/>
        <v>30</v>
      </c>
      <c r="O39" s="100">
        <f t="shared" si="7"/>
        <v>0</v>
      </c>
      <c r="P39" s="100">
        <f t="shared" si="7"/>
        <v>-40</v>
      </c>
      <c r="Q39" s="100">
        <f t="shared" si="7"/>
        <v>-60</v>
      </c>
      <c r="R39" s="100">
        <f t="shared" si="7"/>
        <v>-71</v>
      </c>
      <c r="S39" s="100">
        <f t="shared" si="7"/>
        <v>-87</v>
      </c>
      <c r="T39" s="100">
        <f t="shared" si="7"/>
        <v>-129</v>
      </c>
      <c r="U39" s="100">
        <f t="shared" si="7"/>
        <v>-174</v>
      </c>
      <c r="V39" s="100">
        <f t="shared" si="7"/>
        <v>-194</v>
      </c>
      <c r="W39" s="100">
        <f t="shared" si="7"/>
        <v>-204</v>
      </c>
      <c r="X39" s="100">
        <f t="shared" si="7"/>
        <v>-220</v>
      </c>
      <c r="Y39" s="100">
        <f t="shared" si="7"/>
        <v>-244</v>
      </c>
      <c r="Z39" s="100">
        <f t="shared" si="7"/>
        <v>-292</v>
      </c>
      <c r="AA39" s="100">
        <f t="shared" si="7"/>
        <v>-312</v>
      </c>
      <c r="AB39" s="100">
        <f t="shared" si="7"/>
        <v>-316</v>
      </c>
      <c r="AC39" s="100">
        <f t="shared" si="7"/>
        <v>-321</v>
      </c>
      <c r="AD39" s="100">
        <f t="shared" si="7"/>
        <v>-325</v>
      </c>
      <c r="AE39" s="100">
        <f t="shared" si="7"/>
        <v>-333</v>
      </c>
      <c r="AF39" s="100">
        <f t="shared" si="7"/>
        <v>-341</v>
      </c>
      <c r="AG39" s="100">
        <f t="shared" si="7"/>
        <v>-346</v>
      </c>
      <c r="AH39" s="100">
        <f t="shared" si="7"/>
        <v>-351</v>
      </c>
      <c r="AI39" s="100">
        <f t="shared" si="7"/>
        <v>-356</v>
      </c>
      <c r="AJ39" s="100">
        <f t="shared" si="7"/>
        <v>-359</v>
      </c>
      <c r="AK39" s="100">
        <f t="shared" si="7"/>
        <v>-361</v>
      </c>
      <c r="AL39" s="100">
        <f t="shared" si="7"/>
        <v>-361</v>
      </c>
      <c r="AM39" s="100">
        <f t="shared" si="7"/>
        <v>-361</v>
      </c>
      <c r="AN39" s="100">
        <f t="shared" si="7"/>
        <v>-361</v>
      </c>
      <c r="AO39" s="100">
        <f t="shared" si="7"/>
        <v>-361</v>
      </c>
      <c r="AP39" s="100">
        <f t="shared" si="7"/>
        <v>-361</v>
      </c>
      <c r="AQ39" s="100">
        <f t="shared" si="7"/>
        <v>-361</v>
      </c>
      <c r="AR39" s="100">
        <f t="shared" si="7"/>
        <v>-361</v>
      </c>
      <c r="AS39" s="100">
        <f t="shared" ref="AS39:BT39" si="8">AS37-AS38</f>
        <v>-361</v>
      </c>
      <c r="AT39" s="100">
        <f t="shared" si="8"/>
        <v>-361</v>
      </c>
      <c r="AU39" s="100">
        <f t="shared" si="8"/>
        <v>-361</v>
      </c>
      <c r="AV39" s="100">
        <f t="shared" si="8"/>
        <v>-361</v>
      </c>
      <c r="AW39" s="100">
        <f t="shared" si="8"/>
        <v>-361</v>
      </c>
      <c r="AX39" s="100">
        <f t="shared" si="8"/>
        <v>-361</v>
      </c>
      <c r="AY39" s="100">
        <f t="shared" si="8"/>
        <v>-361</v>
      </c>
      <c r="AZ39" s="100">
        <f t="shared" si="8"/>
        <v>-361</v>
      </c>
      <c r="BA39" s="100">
        <f t="shared" si="8"/>
        <v>-361</v>
      </c>
      <c r="BB39" s="100">
        <f t="shared" si="8"/>
        <v>-361</v>
      </c>
      <c r="BC39" s="100">
        <f t="shared" si="8"/>
        <v>-361</v>
      </c>
      <c r="BD39" s="100">
        <f t="shared" si="8"/>
        <v>-361</v>
      </c>
      <c r="BE39" s="100">
        <f t="shared" si="8"/>
        <v>-361</v>
      </c>
      <c r="BF39" s="100">
        <f t="shared" si="8"/>
        <v>-361</v>
      </c>
      <c r="BG39" s="100">
        <f t="shared" si="8"/>
        <v>-361</v>
      </c>
      <c r="BH39" s="100">
        <f t="shared" si="8"/>
        <v>-361</v>
      </c>
      <c r="BI39" s="100">
        <f t="shared" si="8"/>
        <v>-361</v>
      </c>
      <c r="BJ39" s="100">
        <f t="shared" si="8"/>
        <v>-361</v>
      </c>
      <c r="BK39" s="100">
        <f t="shared" si="8"/>
        <v>-361</v>
      </c>
      <c r="BL39" s="100">
        <f t="shared" si="8"/>
        <v>-361</v>
      </c>
      <c r="BM39" s="100">
        <f t="shared" si="8"/>
        <v>-361</v>
      </c>
      <c r="BN39" s="100">
        <f t="shared" si="8"/>
        <v>-361</v>
      </c>
      <c r="BO39" s="100">
        <f t="shared" si="8"/>
        <v>-361</v>
      </c>
      <c r="BP39" s="100">
        <f t="shared" si="8"/>
        <v>-361</v>
      </c>
      <c r="BQ39" s="100">
        <f t="shared" si="8"/>
        <v>-361</v>
      </c>
      <c r="BR39" s="100">
        <f t="shared" si="8"/>
        <v>-361</v>
      </c>
      <c r="BS39" s="100">
        <f t="shared" si="8"/>
        <v>-361</v>
      </c>
      <c r="BT39" s="100">
        <f t="shared" si="8"/>
        <v>-361</v>
      </c>
      <c r="BU39" s="38"/>
      <c r="BV39" s="143">
        <f>SUM(M39:BT39)</f>
        <v>-17991</v>
      </c>
    </row>
    <row r="40" spans="2:74" ht="20.25" customHeight="1">
      <c r="C40" s="36" t="s">
        <v>53</v>
      </c>
    </row>
    <row r="41" spans="2:74" ht="381.9" customHeight="1"/>
    <row r="42" spans="2:74" ht="216.9" customHeight="1"/>
    <row r="44" spans="2:74" ht="50.1" customHeight="1">
      <c r="B44" s="240" t="s">
        <v>95</v>
      </c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1"/>
      <c r="AX44" s="241"/>
      <c r="AY44" s="241"/>
      <c r="AZ44" s="241"/>
      <c r="BA44" s="241"/>
      <c r="BB44" s="241"/>
      <c r="BC44" s="241"/>
      <c r="BD44" s="241"/>
      <c r="BE44" s="241"/>
      <c r="BF44" s="241"/>
      <c r="BG44" s="241"/>
      <c r="BH44" s="241"/>
      <c r="BI44" s="241"/>
      <c r="BJ44" s="241"/>
      <c r="BK44" s="241"/>
      <c r="BL44" s="241"/>
      <c r="BM44" s="241"/>
      <c r="BN44" s="241"/>
      <c r="BO44" s="241"/>
      <c r="BP44" s="241"/>
      <c r="BQ44" s="241"/>
      <c r="BR44" s="241"/>
      <c r="BS44" s="241"/>
      <c r="BT44" s="241"/>
      <c r="BU44" s="241"/>
      <c r="BV44" s="242"/>
    </row>
  </sheetData>
  <mergeCells count="23">
    <mergeCell ref="C8:C9"/>
    <mergeCell ref="AG8:AK8"/>
    <mergeCell ref="K3:K7"/>
    <mergeCell ref="K8:K9"/>
    <mergeCell ref="L8:L9"/>
    <mergeCell ref="M8:Q8"/>
    <mergeCell ref="R8:V8"/>
    <mergeCell ref="BK8:BO8"/>
    <mergeCell ref="AV8:AZ8"/>
    <mergeCell ref="AL8:AP8"/>
    <mergeCell ref="B44:BV44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</mergeCells>
  <conditionalFormatting sqref="L10:L33">
    <cfRule type="dataBar" priority="9">
      <dataBar>
        <cfvo type="percent" val="0"/>
        <cfvo type="percent" val="100"/>
        <color theme="8" tint="0.59999389629810485"/>
      </dataBar>
    </cfRule>
  </conditionalFormatting>
  <hyperlinks>
    <hyperlink ref="B44" r:id="rId1" xr:uid="{00000000-0004-0000-0000-000000000000}"/>
  </hyperlinks>
  <pageMargins left="0.3" right="0.3" top="0.3" bottom="0.3" header="0" footer="0"/>
  <pageSetup scale="28" fitToHeight="0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12DB23439304FA68EF728D4AF1C5C" ma:contentTypeVersion="6" ma:contentTypeDescription="Create a new document." ma:contentTypeScope="" ma:versionID="4cfb2229e75f04ed62a7e927b948e564">
  <xsd:schema xmlns:xsd="http://www.w3.org/2001/XMLSchema" xmlns:xs="http://www.w3.org/2001/XMLSchema" xmlns:p="http://schemas.microsoft.com/office/2006/metadata/properties" xmlns:ns2="6d7b96cf-256e-4836-98ca-5eae763551f2" xmlns:ns3="a8d32fc1-1732-4ff5-877a-0c881fdcc30e" targetNamespace="http://schemas.microsoft.com/office/2006/metadata/properties" ma:root="true" ma:fieldsID="7200203da5681280d40315a9a3f27226" ns2:_="" ns3:_="">
    <xsd:import namespace="6d7b96cf-256e-4836-98ca-5eae763551f2"/>
    <xsd:import namespace="a8d32fc1-1732-4ff5-877a-0c881fdcc3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b96cf-256e-4836-98ca-5eae76355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32fc1-1732-4ff5-877a-0c881fdcc3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6656EF-8ACC-4CE0-AD09-CF495CE572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7b96cf-256e-4836-98ca-5eae763551f2"/>
    <ds:schemaRef ds:uri="a8d32fc1-1732-4ff5-877a-0c881fdcc3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 de Gantt en blanco y burndown</vt:lpstr>
      <vt:lpstr>Backlog de lanzamientos</vt:lpstr>
      <vt:lpstr>Historias de usuario o tareas</vt:lpstr>
      <vt:lpstr>LO Diagrama de Gantt y Burndown</vt:lpstr>
      <vt:lpstr>'a de Gantt en blanco y burndown'!Print_Area</vt:lpstr>
      <vt:lpstr>'Backlog de lanzamientos'!Print_Area</vt:lpstr>
      <vt:lpstr>'Historias de usuario o tareas'!Print_Area</vt:lpstr>
      <vt:lpstr>'LO Diagrama de Gantt y Burndown'!Print_Area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CÉSAR SEBASTIÁN MERCADO DÍAZ</cp:lastModifiedBy>
  <cp:revision/>
  <cp:lastPrinted>2024-03-06T18:29:42Z</cp:lastPrinted>
  <dcterms:created xsi:type="dcterms:W3CDTF">2016-03-21T16:06:55Z</dcterms:created>
  <dcterms:modified xsi:type="dcterms:W3CDTF">2024-03-06T18:29:49Z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