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scheduel" sheetId="1" state="visible" r:id="rId2"/>
    <sheet name="Algo" sheetId="2" state="visible" r:id="rId3"/>
    <sheet name="Econ" sheetId="3" state="visible" r:id="rId4"/>
    <sheet name="Circ" sheetId="4" state="visible" r:id="rId5"/>
    <sheet name="Phys" sheetId="5" state="visible" r:id="rId6"/>
    <sheet name="ARCH" sheetId="6" state="visible" r:id="rId7"/>
    <sheet name="EHC" sheetId="7" state="visible" r:id="rId8"/>
    <sheet name="Life" sheetId="8" state="visible" r:id="rId9"/>
    <sheet name="All things left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<sst xmlns="http://schemas.openxmlformats.org/spreadsheetml/2006/main" count="352" uniqueCount="214">
  <si>
    <t xml:space="preserve">Status</t>
  </si>
  <si>
    <t xml:space="preserve">Header</t>
  </si>
  <si>
    <t xml:space="preserve">Class</t>
  </si>
  <si>
    <t xml:space="preserve">Homework</t>
  </si>
  <si>
    <t xml:space="preserve">Start</t>
  </si>
  <si>
    <t xml:space="preserve">End/Due</t>
  </si>
  <si>
    <t xml:space="preserve">Name</t>
  </si>
  <si>
    <t xml:space="preserve">ASAP:</t>
  </si>
  <si>
    <t xml:space="preserve">circuits finish alpha lab 2</t>
  </si>
  <si>
    <t xml:space="preserve">GET A FALL INTERNSHIP MAYBE IN LOUISVILLE</t>
  </si>
  <si>
    <t xml:space="preserve">fix this calendar.</t>
  </si>
  <si>
    <t xml:space="preserve">Last Saturday</t>
  </si>
  <si>
    <t xml:space="preserve">Last Sunday</t>
  </si>
  <si>
    <t xml:space="preserve">Monday</t>
  </si>
  <si>
    <t xml:space="preserve">Algo Lecture</t>
  </si>
  <si>
    <t xml:space="preserve">Circ Lecture</t>
  </si>
  <si>
    <t xml:space="preserve">Algo HW8</t>
  </si>
  <si>
    <t xml:space="preserve">Tomorrow</t>
  </si>
  <si>
    <t xml:space="preserve">Circ HW08</t>
  </si>
  <si>
    <t xml:space="preserve">Tomorow</t>
  </si>
  <si>
    <t xml:space="preserve">Phys HW20</t>
  </si>
  <si>
    <t xml:space="preserve">Tuesday</t>
  </si>
  <si>
    <t xml:space="preserve">Phys Lecture</t>
  </si>
  <si>
    <t xml:space="preserve">Phys Lab</t>
  </si>
  <si>
    <t xml:space="preserve">Econ HW4</t>
  </si>
  <si>
    <t xml:space="preserve">Econ Lecture</t>
  </si>
  <si>
    <t xml:space="preserve">EHC open shop hours</t>
  </si>
  <si>
    <t xml:space="preserve">Wednesday</t>
  </si>
  <si>
    <t xml:space="preserve">Circ Lab</t>
  </si>
  <si>
    <t xml:space="preserve">Algo Lab</t>
  </si>
  <si>
    <t xml:space="preserve">Algo Lab 10</t>
  </si>
  <si>
    <t xml:space="preserve">Phys Lab 21</t>
  </si>
  <si>
    <t xml:space="preserve">Algo HW7</t>
  </si>
  <si>
    <t xml:space="preserve">soldering workshop FUCKKKKKK AMAZON THAT SHIT</t>
  </si>
  <si>
    <t xml:space="preserve">Thursday</t>
  </si>
  <si>
    <t xml:space="preserve">Circ HW07</t>
  </si>
  <si>
    <t xml:space="preserve">Phys HW21</t>
  </si>
  <si>
    <t xml:space="preserve">Friday</t>
  </si>
  <si>
    <t xml:space="preserve">Econ HW6</t>
  </si>
  <si>
    <t xml:space="preserve">Saturday</t>
  </si>
  <si>
    <t xml:space="preserve">Circ Megacognition</t>
  </si>
  <si>
    <t xml:space="preserve">Phys Lab 22</t>
  </si>
  <si>
    <t xml:space="preserve">Sunday</t>
  </si>
  <si>
    <t xml:space="preserve">Next Monday</t>
  </si>
  <si>
    <t xml:space="preserve">Next Tuesday</t>
  </si>
  <si>
    <t xml:space="preserve">Econ is review</t>
  </si>
  <si>
    <t xml:space="preserve">Next Wednesday</t>
  </si>
  <si>
    <t xml:space="preserve">LAST DAY OF CLASSES</t>
  </si>
  <si>
    <t xml:space="preserve">Algo Lab </t>
  </si>
  <si>
    <t xml:space="preserve">Next Thursday</t>
  </si>
  <si>
    <t xml:space="preserve">Circ HW0</t>
  </si>
  <si>
    <t xml:space="preserve">Next Friday</t>
  </si>
  <si>
    <t xml:space="preserve">Algo HW</t>
  </si>
  <si>
    <t xml:space="preserve">Econ HW</t>
  </si>
  <si>
    <t xml:space="preserve">ECON EXAM 2 FUCK FUCK FUCK</t>
  </si>
  <si>
    <t xml:space="preserve">Phys EXTRA CREDIT STUFF</t>
  </si>
  <si>
    <t xml:space="preserve">ECON EXAM</t>
  </si>
  <si>
    <t xml:space="preserve">Next Saturday</t>
  </si>
  <si>
    <t xml:space="preserve">Next NEXT Tuesday</t>
  </si>
  <si>
    <t xml:space="preserve">ECON REPORT FUCK FUCK FUCK FUCK</t>
  </si>
  <si>
    <t xml:space="preserve">ice cream JEC 6012</t>
  </si>
  <si>
    <t xml:space="preserve">Next Sunday</t>
  </si>
  <si>
    <t xml:space="preserve">Future</t>
  </si>
  <si>
    <t xml:space="preserve">FINAL</t>
  </si>
  <si>
    <t xml:space="preserve">DCC 318/324</t>
  </si>
  <si>
    <t xml:space="preserve">TO DO</t>
  </si>
  <si>
    <t xml:space="preserve">HW</t>
  </si>
  <si>
    <t xml:space="preserve">HW9</t>
  </si>
  <si>
    <t xml:space="preserve">HW10</t>
  </si>
  <si>
    <t xml:space="preserve">LABS</t>
  </si>
  <si>
    <t xml:space="preserve">Lab10</t>
  </si>
  <si>
    <t xml:space="preserve">Lab11</t>
  </si>
  <si>
    <t xml:space="preserve">TO FIX</t>
  </si>
  <si>
    <t xml:space="preserve">HW 1, 2, 7 done and turned in but never graded because late but excused</t>
  </si>
  <si>
    <t xml:space="preserve">CURRENT</t>
  </si>
  <si>
    <t xml:space="preserve">weight</t>
  </si>
  <si>
    <t xml:space="preserve">current</t>
  </si>
  <si>
    <t xml:space="preserve">so far</t>
  </si>
  <si>
    <t xml:space="preserve">Midterm</t>
  </si>
  <si>
    <t xml:space="preserve">Final</t>
  </si>
  <si>
    <t xml:space="preserve">Labs</t>
  </si>
  <si>
    <t xml:space="preserve">total</t>
  </si>
  <si>
    <t xml:space="preserve">out of possible</t>
  </si>
  <si>
    <t xml:space="preserve">none</t>
  </si>
  <si>
    <t xml:space="preserve"> </t>
  </si>
  <si>
    <t xml:space="preserve">HW5</t>
  </si>
  <si>
    <t xml:space="preserve">FUCK I ACTUALLY GOTTA DO THIS</t>
  </si>
  <si>
    <t xml:space="preserve">Report 2</t>
  </si>
  <si>
    <t xml:space="preserve">In class</t>
  </si>
  <si>
    <t xml:space="preserve">Report 1</t>
  </si>
  <si>
    <t xml:space="preserve">Exam 1</t>
  </si>
  <si>
    <t xml:space="preserve">Exam 2</t>
  </si>
  <si>
    <t xml:space="preserve">If 0 on 5</t>
  </si>
  <si>
    <t xml:space="preserve">If 5 on 5</t>
  </si>
  <si>
    <t xml:space="preserve">If 10 on 5</t>
  </si>
  <si>
    <t xml:space="preserve">DCC 308</t>
  </si>
  <si>
    <t xml:space="preserve">ASAP</t>
  </si>
  <si>
    <t xml:space="preserve">OM1 project plan signature page</t>
  </si>
  <si>
    <t xml:space="preserve">AL2 VIDEO ON WEBEX FUCKKKK</t>
  </si>
  <si>
    <t xml:space="preserve">OM3 project plan signature page</t>
  </si>
  <si>
    <t xml:space="preserve">DUE DATE</t>
  </si>
  <si>
    <t xml:space="preserve">OL MS1 Presentation video optimization</t>
  </si>
  <si>
    <t xml:space="preserve">OL3 check in</t>
  </si>
  <si>
    <t xml:space="preserve">OL MS3 Presentation video</t>
  </si>
  <si>
    <t xml:space="preserve">OL MS3 proof of concepts</t>
  </si>
  <si>
    <t xml:space="preserve">MS1 OL project manual optimization1</t>
  </si>
  <si>
    <t xml:space="preserve">MS1 OL proof of concepts optimization1</t>
  </si>
  <si>
    <t xml:space="preserve">OL project manual</t>
  </si>
  <si>
    <t xml:space="preserve">HW8</t>
  </si>
  <si>
    <t xml:space="preserve">TA1 makeup</t>
  </si>
  <si>
    <t xml:space="preserve">Metacognition</t>
  </si>
  <si>
    <t xml:space="preserve">Proof of skills ungraded?</t>
  </si>
  <si>
    <t xml:space="preserve">TA</t>
  </si>
  <si>
    <t xml:space="preserve">revised</t>
  </si>
  <si>
    <t xml:space="preserve">plan</t>
  </si>
  <si>
    <t xml:space="preserve">proof</t>
  </si>
  <si>
    <t xml:space="preserve">video</t>
  </si>
  <si>
    <t xml:space="preserve">manual?</t>
  </si>
  <si>
    <t xml:space="preserve">PoS</t>
  </si>
  <si>
    <t xml:space="preserve">Lrep1</t>
  </si>
  <si>
    <t xml:space="preserve">10?</t>
  </si>
  <si>
    <t xml:space="preserve">Lcheck1</t>
  </si>
  <si>
    <t xml:space="preserve">Lrep2</t>
  </si>
  <si>
    <t xml:space="preserve">Lcheck2</t>
  </si>
  <si>
    <t xml:space="preserve">Lrep3</t>
  </si>
  <si>
    <t xml:space="preserve">Lcheck3</t>
  </si>
  <si>
    <t xml:space="preserve">Ex1</t>
  </si>
  <si>
    <t xml:space="preserve">Ex2</t>
  </si>
  <si>
    <t xml:space="preserve">Ex3</t>
  </si>
  <si>
    <t xml:space="preserve">DCC 308/318/324</t>
  </si>
  <si>
    <t xml:space="preserve">Exam 3</t>
  </si>
  <si>
    <t xml:space="preserve">wednesday</t>
  </si>
  <si>
    <t xml:space="preserve">PRINT CRIB SHEET EARLY</t>
  </si>
  <si>
    <t xml:space="preserve">Extra credits</t>
  </si>
  <si>
    <t xml:space="preserve">Quiz</t>
  </si>
  <si>
    <t xml:space="preserve">HW22</t>
  </si>
  <si>
    <t xml:space="preserve">Tomorrow 8.5am</t>
  </si>
  <si>
    <t xml:space="preserve">FINISH ALL HOMEWORKS FUCK FUCK FUCK FUCK FUCK</t>
  </si>
  <si>
    <t xml:space="preserve">see if I can get lab 14 (attendance)</t>
  </si>
  <si>
    <t xml:space="preserve">Exam1</t>
  </si>
  <si>
    <t xml:space="preserve">A</t>
  </si>
  <si>
    <t xml:space="preserve">don’t have much space to work with here</t>
  </si>
  <si>
    <t xml:space="preserve">Exam2</t>
  </si>
  <si>
    <t xml:space="preserve">A-</t>
  </si>
  <si>
    <t xml:space="preserve">Exam3</t>
  </si>
  <si>
    <t xml:space="preserve">B+</t>
  </si>
  <si>
    <t xml:space="preserve">needed (73)</t>
  </si>
  <si>
    <t xml:space="preserve">B</t>
  </si>
  <si>
    <t xml:space="preserve">drop one exam</t>
  </si>
  <si>
    <t xml:space="preserve">quiz</t>
  </si>
  <si>
    <t xml:space="preserve">?</t>
  </si>
  <si>
    <t xml:space="preserve">Assignment #1: Career Development Stop 1</t>
  </si>
  <si>
    <t xml:space="preserve">done, </t>
  </si>
  <si>
    <t xml:space="preserve">Assignment #2: Career Development Stop 2</t>
  </si>
  <si>
    <t xml:space="preserve">Assignment #3: Career Development Stop 3</t>
  </si>
  <si>
    <t xml:space="preserve">Assignment #4: Employer Event Stop 1</t>
  </si>
  <si>
    <t xml:space="preserve">interview</t>
  </si>
  <si>
    <t xml:space="preserve">done</t>
  </si>
  <si>
    <t xml:space="preserve">Assignment #5: Employer Event Stop 2</t>
  </si>
  <si>
    <t xml:space="preserve">breakfast</t>
  </si>
  <si>
    <t xml:space="preserve">Assignment #6: NACE Career Competencies Stop 1</t>
  </si>
  <si>
    <t xml:space="preserve">Leadership</t>
  </si>
  <si>
    <t xml:space="preserve">done, image uploaded</t>
  </si>
  <si>
    <t xml:space="preserve">Assignment #7: NACE Career Competencies Stop 2</t>
  </si>
  <si>
    <t xml:space="preserve">communication</t>
  </si>
  <si>
    <t xml:space="preserve">Assignment #8: NACE Career Competencies Stop 3</t>
  </si>
  <si>
    <t xml:space="preserve">technology</t>
  </si>
  <si>
    <t xml:space="preserve">Assignment #9: The Arch Away Semester Stop 1</t>
  </si>
  <si>
    <t xml:space="preserve">Assignment #10: Career Symposium Stop 1</t>
  </si>
  <si>
    <t xml:space="preserve">prep</t>
  </si>
  <si>
    <t xml:space="preserve">Assignment #11: Success Labs Stop 1</t>
  </si>
  <si>
    <t xml:space="preserve">Assignment #12: Mental Health Stop 1</t>
  </si>
  <si>
    <t xml:space="preserve">Mental health </t>
  </si>
  <si>
    <t xml:space="preserve">done, don’t need anything</t>
  </si>
  <si>
    <t xml:space="preserve">Need 9 of 12 career stops</t>
  </si>
  <si>
    <t xml:space="preserve">DUE </t>
  </si>
  <si>
    <t xml:space="preserve">Run for president?</t>
  </si>
  <si>
    <t xml:space="preserve">get my shit together, talk to nico about how to submit things, make the tutorials</t>
  </si>
  <si>
    <t xml:space="preserve">If junior is best year to be president, vice president should be prepared to </t>
  </si>
  <si>
    <t xml:space="preserve">get some stickers and print, mostly for Em…</t>
  </si>
  <si>
    <t xml:space="preserve">Circ</t>
  </si>
  <si>
    <t xml:space="preserve">monday</t>
  </si>
  <si>
    <t xml:space="preserve">metacognition</t>
  </si>
  <si>
    <t xml:space="preserve">phys</t>
  </si>
  <si>
    <t xml:space="preserve">done?</t>
  </si>
  <si>
    <t xml:space="preserve">TA5 redo? 4/10</t>
  </si>
  <si>
    <t xml:space="preserve">ALGO FUCK</t>
  </si>
  <si>
    <t xml:space="preserve">Bruh I need to get a fucking fall internship in Louisville… I miss home…</t>
  </si>
  <si>
    <t xml:space="preserve">circ final</t>
  </si>
  <si>
    <t xml:space="preserve">missed fuck it</t>
  </si>
  <si>
    <t xml:space="preserve">d</t>
  </si>
  <si>
    <t xml:space="preserve">Phys</t>
  </si>
  <si>
    <t xml:space="preserve">Algo</t>
  </si>
  <si>
    <t xml:space="preserve">d ish</t>
  </si>
  <si>
    <t xml:space="preserve">Exam 3!!!!!!!!!!!!!!!!!!!!!!!!!!!!!!!!!!</t>
  </si>
  <si>
    <t xml:space="preserve">Extra credits prob DO need at least one</t>
  </si>
  <si>
    <t xml:space="preserve">Econ</t>
  </si>
  <si>
    <t xml:space="preserve">Exam 2!!!!!!!!!!!!!!!!!!!!!!!!!!!!!!!!!!</t>
  </si>
  <si>
    <t xml:space="preserve">6-7</t>
  </si>
  <si>
    <t xml:space="preserve">Circ Rework!!!!!!!!!!!!!!!!!!!!!!!!!</t>
  </si>
  <si>
    <t xml:space="preserve">sunday</t>
  </si>
  <si>
    <t xml:space="preserve">idk</t>
  </si>
  <si>
    <t xml:space="preserve">FINISH ALL HOMEWORKS</t>
  </si>
  <si>
    <t xml:space="preserve">Report 2!!!!!!!!!!!!!!!!!!!!!!!!!!!!!!!!</t>
  </si>
  <si>
    <t xml:space="preserve">tuesday</t>
  </si>
  <si>
    <t xml:space="preserve">1-3</t>
  </si>
  <si>
    <t xml:space="preserve">ECSE Ice Cream Social JEC 6012</t>
  </si>
  <si>
    <t xml:space="preserve">OL MS1 Presentation video optimization!!!!!!!!!!!!!!!!!!!!!!!!!!!!!!!!!!!!!!!!!!!!!!!!!!!!!!!!!!!!!!!!!!!!!!!!!!!!!!!!!!!!!!!!!!!!!!!!!!!!!!!!</t>
  </si>
  <si>
    <t xml:space="preserve">!!!!!!!!!!!!!!!!!!!!!!!!</t>
  </si>
  <si>
    <t xml:space="preserve">Arch</t>
  </si>
  <si>
    <t xml:space="preserve">ALL ARCH STUFF!!!!!!!!!!!!!!!!!!!!!!!!!!!!!!!!!!!!!!!!</t>
  </si>
  <si>
    <t xml:space="preserve">missed</t>
  </si>
  <si>
    <t xml:space="preserve">TA1 makeup!!!!!!!!!!!!!!!!!!!!!!!!!!!!!!!!!!!!!!!!!!!!!!!!!!!!!!!!!!!!!!!!!!!!!!!!!!!!!!!!!!!!!!!!!!!!!!!!!!!!!!!!!!!!!!!!!!!!!!!!!!!!!!!!!!!!!!!!!!!!!!!!!!!!!!!!!</t>
  </si>
  <si>
    <t xml:space="preserve">AL2 VIDEO ON WEBEX FUCKKKK !!!!!!!!!!!!!!!!!!!!!!!!!!!!!!!!!!!!!!!!!!!!!!!!!!!!!!!!!!!!!!!!!!!!!!!!!!!!!!!!!!!!!!!??????????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</si>
</sst>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h:mm:ss\ AM/PM"/>
    <numFmt numFmtId="166" formatCode="mm/dd/yy"/>
    <numFmt numFmtId="167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AFD095"/>
        <bgColor rgb="FF99CCFF"/>
      </patternFill>
    </fill>
    <fill>
      <patternFill patternType="solid">
        <fgColor rgb="FFFFA6A6"/>
        <bgColor rgb="FFFFCC99"/>
      </patternFill>
    </fill>
    <fill>
      <patternFill patternType="solid">
        <fgColor rgb="FFE040FB"/>
        <bgColor rgb="FFFF00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1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E040FB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3"/>
  <sheetViews>
    <sheetView showFormulas="false" showGridLines="true" showRowColHeaders="true" showZeros="true" rightToLeft="false" tabSelected="false" showOutlineSymbols="true" defaultGridColor="true" view="normal" topLeftCell="A33" colorId="64" zoomScale="95" zoomScaleNormal="95" zoomScalePageLayoutView="100" workbookViewId="0">
      <selection pane="topLeft" activeCell="D39" activeCellId="0" sqref="D39"/>
    </sheetView>
  </sheetViews>
  <sheetFormatPr defaultColWidth="11.66796875" defaultRowHeight="12.8" zeroHeight="false" outlineLevelRow="0" outlineLevelCol="0"/>
  <cols>
    <col collapsed="false" customWidth="true" hidden="false" outlineLevel="0" max="2" min="2" style="1" width="11.54"/>
    <col collapsed="false" customWidth="true" hidden="false" outlineLevel="0" max="4" min="3" style="1" width="11.52"/>
  </cols>
  <sheetData>
    <row r="1" s="2" customFormat="true" ht="17.35" hidden="false" customHeight="false" outlineLevel="0" collapsed="false">
      <c r="A1" s="2" t="s">
        <v>0</v>
      </c>
      <c r="B1" s="3" t="s">
        <v>1</v>
      </c>
      <c r="C1" s="4" t="s">
        <v>2</v>
      </c>
      <c r="D1" s="5" t="s">
        <v>3</v>
      </c>
    </row>
    <row r="2" s="2" customFormat="true" ht="17.35" hidden="false" customHeight="false" outlineLevel="0" collapsed="false">
      <c r="B2" s="3" t="s">
        <v>4</v>
      </c>
      <c r="C2" s="3" t="s">
        <v>5</v>
      </c>
      <c r="D2" s="3"/>
      <c r="E2" s="2" t="s">
        <v>6</v>
      </c>
    </row>
    <row r="3" s="2" customFormat="true" ht="17.35" hidden="false" customHeight="false" outlineLevel="0" collapsed="false">
      <c r="B3" s="3" t="s">
        <v>7</v>
      </c>
      <c r="C3" s="3"/>
      <c r="D3" s="3"/>
    </row>
    <row r="4" customFormat="false" ht="12.8" hidden="false" customHeight="false" outlineLevel="0" collapsed="false">
      <c r="B4" s="1" t="s">
        <v>8</v>
      </c>
    </row>
    <row r="5" customFormat="false" ht="12.8" hidden="false" customHeight="false" outlineLevel="0" collapsed="false">
      <c r="B5" s="1" t="s">
        <v>9</v>
      </c>
    </row>
    <row r="6" customFormat="false" ht="12.8" hidden="false" customHeight="false" outlineLevel="0" collapsed="false">
      <c r="B6" s="1" t="s">
        <v>10</v>
      </c>
    </row>
    <row r="9" s="2" customFormat="true" ht="17.35" hidden="false" customHeight="false" outlineLevel="0" collapsed="false">
      <c r="B9" s="3" t="s">
        <v>11</v>
      </c>
      <c r="C9" s="3"/>
      <c r="D9" s="3"/>
    </row>
    <row r="10" customFormat="false" ht="12.8" hidden="false" customHeight="false" outlineLevel="0" collapsed="false">
      <c r="E10" s="6"/>
    </row>
    <row r="12" s="2" customFormat="true" ht="17.35" hidden="false" customHeight="false" outlineLevel="0" collapsed="false">
      <c r="A12" s="2" t="n">
        <v>16</v>
      </c>
      <c r="B12" s="3" t="s">
        <v>12</v>
      </c>
      <c r="C12" s="3"/>
      <c r="D12" s="3"/>
    </row>
    <row r="13" customFormat="false" ht="12.8" hidden="false" customHeight="false" outlineLevel="0" collapsed="false">
      <c r="E13" s="6"/>
    </row>
    <row r="15" s="2" customFormat="true" ht="17.35" hidden="false" customHeight="false" outlineLevel="0" collapsed="false">
      <c r="A15" s="2" t="n">
        <v>17</v>
      </c>
      <c r="B15" s="3" t="s">
        <v>13</v>
      </c>
      <c r="C15" s="3"/>
      <c r="D15" s="3"/>
    </row>
    <row r="16" s="7" customFormat="true" ht="12.8" hidden="false" customHeight="false" outlineLevel="0" collapsed="false">
      <c r="B16" s="8" t="n">
        <v>0.416666666666667</v>
      </c>
      <c r="C16" s="8" t="n">
        <v>0.493055555555556</v>
      </c>
      <c r="D16" s="8"/>
      <c r="E16" s="7" t="s">
        <v>14</v>
      </c>
    </row>
    <row r="17" s="7" customFormat="true" ht="12.8" hidden="false" customHeight="false" outlineLevel="0" collapsed="false">
      <c r="B17" s="8" t="n">
        <v>0.666666666666667</v>
      </c>
      <c r="C17" s="8" t="n">
        <v>0.743055555555556</v>
      </c>
      <c r="D17" s="8"/>
      <c r="E17" s="7" t="s">
        <v>15</v>
      </c>
    </row>
    <row r="18" s="9" customFormat="true" ht="12.8" hidden="false" customHeight="false" outlineLevel="0" collapsed="false">
      <c r="B18" s="10"/>
      <c r="C18" s="10" t="n">
        <v>0.999305555555556</v>
      </c>
      <c r="D18" s="10"/>
      <c r="E18" s="9" t="s">
        <v>16</v>
      </c>
    </row>
    <row r="19" s="9" customFormat="true" ht="12.8" hidden="false" customHeight="false" outlineLevel="0" collapsed="false">
      <c r="B19" s="10" t="s">
        <v>17</v>
      </c>
      <c r="C19" s="10" t="n">
        <v>0.333333333333333</v>
      </c>
      <c r="D19" s="10"/>
      <c r="E19" s="9" t="s">
        <v>18</v>
      </c>
    </row>
    <row r="20" s="9" customFormat="true" ht="12.8" hidden="false" customHeight="false" outlineLevel="0" collapsed="false">
      <c r="B20" s="10" t="s">
        <v>19</v>
      </c>
      <c r="C20" s="10" t="n">
        <v>0.354166666666667</v>
      </c>
      <c r="D20" s="10"/>
      <c r="E20" s="9" t="s">
        <v>20</v>
      </c>
    </row>
    <row r="23" s="2" customFormat="true" ht="17.35" hidden="false" customHeight="false" outlineLevel="0" collapsed="false">
      <c r="A23" s="2" t="n">
        <v>18</v>
      </c>
      <c r="B23" s="3" t="s">
        <v>21</v>
      </c>
      <c r="C23" s="3"/>
      <c r="D23" s="3"/>
    </row>
    <row r="24" s="9" customFormat="true" ht="12.8" hidden="false" customHeight="false" outlineLevel="0" collapsed="false">
      <c r="B24" s="10"/>
      <c r="C24" s="10" t="n">
        <v>0.333333333333333</v>
      </c>
      <c r="D24" s="10"/>
      <c r="E24" s="9" t="s">
        <v>18</v>
      </c>
    </row>
    <row r="25" s="9" customFormat="true" ht="12.8" hidden="false" customHeight="false" outlineLevel="0" collapsed="false">
      <c r="B25" s="10"/>
      <c r="C25" s="10" t="n">
        <v>0.354166666666667</v>
      </c>
      <c r="D25" s="10"/>
      <c r="E25" s="9" t="s">
        <v>20</v>
      </c>
    </row>
    <row r="26" s="7" customFormat="true" ht="12.8" hidden="false" customHeight="false" outlineLevel="0" collapsed="false">
      <c r="B26" s="8" t="n">
        <v>0.354166666666667</v>
      </c>
      <c r="C26" s="8" t="n">
        <v>0.388888888888889</v>
      </c>
      <c r="D26" s="8"/>
      <c r="E26" s="7" t="s">
        <v>22</v>
      </c>
    </row>
    <row r="27" s="7" customFormat="true" ht="12.8" hidden="false" customHeight="false" outlineLevel="0" collapsed="false">
      <c r="B27" s="8" t="n">
        <v>0.416666666666667</v>
      </c>
      <c r="C27" s="8" t="n">
        <v>0.493055555555556</v>
      </c>
      <c r="D27" s="8"/>
      <c r="E27" s="7" t="s">
        <v>23</v>
      </c>
    </row>
    <row r="28" s="9" customFormat="true" ht="12.8" hidden="false" customHeight="false" outlineLevel="0" collapsed="false">
      <c r="B28" s="10"/>
      <c r="C28" s="10" t="n">
        <v>0.583333333333333</v>
      </c>
      <c r="D28" s="10"/>
      <c r="E28" s="9" t="s">
        <v>24</v>
      </c>
    </row>
    <row r="29" s="7" customFormat="true" ht="12.8" hidden="false" customHeight="false" outlineLevel="0" collapsed="false">
      <c r="B29" s="8" t="n">
        <v>0.583333333333333</v>
      </c>
      <c r="C29" s="8" t="n">
        <v>0.659722222222222</v>
      </c>
      <c r="D29" s="8"/>
      <c r="E29" s="7" t="s">
        <v>25</v>
      </c>
    </row>
    <row r="30" s="7" customFormat="true" ht="12.8" hidden="false" customHeight="false" outlineLevel="0" collapsed="false">
      <c r="B30" s="8" t="n">
        <v>0.666666666666667</v>
      </c>
      <c r="C30" s="8" t="n">
        <v>0.75</v>
      </c>
      <c r="D30" s="8"/>
      <c r="E30" s="7" t="s">
        <v>26</v>
      </c>
    </row>
    <row r="33" s="2" customFormat="true" ht="17.35" hidden="false" customHeight="false" outlineLevel="0" collapsed="false">
      <c r="A33" s="2" t="n">
        <v>19</v>
      </c>
      <c r="B33" s="3" t="s">
        <v>27</v>
      </c>
      <c r="C33" s="3"/>
      <c r="D33" s="3"/>
    </row>
    <row r="34" s="7" customFormat="true" ht="12.8" hidden="false" customHeight="false" outlineLevel="0" collapsed="false">
      <c r="B34" s="8" t="n">
        <v>0.375</v>
      </c>
      <c r="C34" s="8" t="n">
        <v>0.493055555555556</v>
      </c>
      <c r="D34" s="8"/>
      <c r="E34" s="7" t="s">
        <v>28</v>
      </c>
    </row>
    <row r="35" s="7" customFormat="true" ht="12.8" hidden="false" customHeight="false" outlineLevel="0" collapsed="false">
      <c r="B35" s="8" t="n">
        <v>0.5</v>
      </c>
      <c r="C35" s="8" t="n">
        <v>0.576388888888889</v>
      </c>
      <c r="D35" s="8"/>
      <c r="E35" s="7" t="s">
        <v>29</v>
      </c>
    </row>
    <row r="36" s="9" customFormat="true" ht="12.8" hidden="false" customHeight="false" outlineLevel="0" collapsed="false">
      <c r="B36" s="10"/>
      <c r="C36" s="10" t="n">
        <v>0.576388888888889</v>
      </c>
      <c r="D36" s="10"/>
      <c r="E36" s="9" t="s">
        <v>30</v>
      </c>
    </row>
    <row r="37" s="9" customFormat="true" ht="12.8" hidden="false" customHeight="false" outlineLevel="0" collapsed="false">
      <c r="B37" s="10"/>
      <c r="C37" s="10" t="n">
        <v>0.999305555555556</v>
      </c>
      <c r="D37" s="10"/>
      <c r="E37" s="9" t="s">
        <v>31</v>
      </c>
    </row>
    <row r="38" s="9" customFormat="true" ht="12.8" hidden="false" customHeight="false" outlineLevel="0" collapsed="false">
      <c r="B38" s="10"/>
      <c r="C38" s="10" t="n">
        <v>0.999305555555556</v>
      </c>
      <c r="D38" s="10"/>
      <c r="E38" s="9" t="s">
        <v>32</v>
      </c>
    </row>
    <row r="39" s="6" customFormat="true" ht="12.8" hidden="false" customHeight="false" outlineLevel="0" collapsed="false">
      <c r="B39" s="1" t="n">
        <v>0.708333333333333</v>
      </c>
      <c r="C39" s="1" t="n">
        <v>0.791666666666667</v>
      </c>
      <c r="D39" s="1"/>
      <c r="E39" s="6" t="s">
        <v>33</v>
      </c>
    </row>
    <row r="40" s="6" customFormat="true" ht="12.8" hidden="false" customHeight="false" outlineLevel="0" collapsed="false">
      <c r="B40" s="1"/>
      <c r="C40" s="1"/>
      <c r="D40" s="1"/>
    </row>
    <row r="42" s="2" customFormat="true" ht="17.35" hidden="false" customHeight="false" outlineLevel="0" collapsed="false">
      <c r="A42" s="2" t="n">
        <v>20</v>
      </c>
      <c r="B42" s="3" t="s">
        <v>34</v>
      </c>
      <c r="C42" s="3"/>
      <c r="D42" s="3"/>
    </row>
    <row r="43" s="7" customFormat="true" ht="12.8" hidden="false" customHeight="false" outlineLevel="0" collapsed="false">
      <c r="B43" s="8" t="n">
        <v>0.416666666666667</v>
      </c>
      <c r="C43" s="8" t="n">
        <v>0.493055555555556</v>
      </c>
      <c r="D43" s="8"/>
      <c r="E43" s="7" t="s">
        <v>14</v>
      </c>
    </row>
    <row r="44" s="7" customFormat="true" ht="12.8" hidden="false" customHeight="false" outlineLevel="0" collapsed="false">
      <c r="B44" s="8" t="n">
        <v>0.666666666666667</v>
      </c>
      <c r="C44" s="8" t="n">
        <v>0.743055555555556</v>
      </c>
      <c r="D44" s="8"/>
      <c r="E44" s="7" t="s">
        <v>15</v>
      </c>
    </row>
    <row r="45" s="9" customFormat="true" ht="12.8" hidden="false" customHeight="false" outlineLevel="0" collapsed="false">
      <c r="B45" s="10" t="s">
        <v>17</v>
      </c>
      <c r="C45" s="10" t="n">
        <v>0.333333333333333</v>
      </c>
      <c r="D45" s="10"/>
      <c r="E45" s="9" t="s">
        <v>35</v>
      </c>
    </row>
    <row r="46" s="9" customFormat="true" ht="12.8" hidden="false" customHeight="false" outlineLevel="0" collapsed="false">
      <c r="B46" s="10" t="s">
        <v>17</v>
      </c>
      <c r="C46" s="10" t="n">
        <v>0.354166666666667</v>
      </c>
      <c r="D46" s="10"/>
      <c r="E46" s="9" t="s">
        <v>36</v>
      </c>
    </row>
    <row r="47" customFormat="false" ht="12.8" hidden="false" customHeight="false" outlineLevel="0" collapsed="false">
      <c r="E47" s="6"/>
    </row>
    <row r="49" s="2" customFormat="true" ht="17.35" hidden="false" customHeight="false" outlineLevel="0" collapsed="false">
      <c r="A49" s="2" t="n">
        <v>21</v>
      </c>
      <c r="B49" s="3" t="s">
        <v>37</v>
      </c>
      <c r="C49" s="3"/>
      <c r="D49" s="3"/>
    </row>
    <row r="50" s="9" customFormat="true" ht="12.8" hidden="false" customHeight="false" outlineLevel="0" collapsed="false">
      <c r="B50" s="10"/>
      <c r="C50" s="10" t="n">
        <v>0.333333333333333</v>
      </c>
      <c r="D50" s="10"/>
      <c r="E50" s="9" t="s">
        <v>35</v>
      </c>
    </row>
    <row r="51" s="9" customFormat="true" ht="12.8" hidden="false" customHeight="false" outlineLevel="0" collapsed="false">
      <c r="B51" s="10"/>
      <c r="C51" s="10" t="n">
        <v>0.354166666666667</v>
      </c>
      <c r="D51" s="10"/>
      <c r="E51" s="9" t="s">
        <v>36</v>
      </c>
    </row>
    <row r="52" s="7" customFormat="true" ht="12.8" hidden="false" customHeight="false" outlineLevel="0" collapsed="false">
      <c r="B52" s="8" t="n">
        <v>0.354166666666667</v>
      </c>
      <c r="C52" s="8" t="n">
        <v>0.388888888888889</v>
      </c>
      <c r="D52" s="8"/>
      <c r="E52" s="7" t="s">
        <v>22</v>
      </c>
    </row>
    <row r="53" s="7" customFormat="true" ht="12.8" hidden="false" customHeight="false" outlineLevel="0" collapsed="false">
      <c r="B53" s="8" t="n">
        <v>0.416666666666667</v>
      </c>
      <c r="C53" s="8" t="n">
        <v>0.493055555555556</v>
      </c>
      <c r="D53" s="8"/>
      <c r="E53" s="7" t="s">
        <v>23</v>
      </c>
    </row>
    <row r="54" s="9" customFormat="true" ht="12.8" hidden="false" customHeight="false" outlineLevel="0" collapsed="false">
      <c r="B54" s="10"/>
      <c r="C54" s="10" t="n">
        <v>0.583333333333333</v>
      </c>
      <c r="D54" s="10"/>
      <c r="E54" s="9" t="s">
        <v>38</v>
      </c>
    </row>
    <row r="55" s="7" customFormat="true" ht="12.8" hidden="false" customHeight="false" outlineLevel="0" collapsed="false">
      <c r="B55" s="8" t="n">
        <v>0.583333333333333</v>
      </c>
      <c r="C55" s="8" t="n">
        <v>0.659722222222222</v>
      </c>
      <c r="D55" s="8"/>
      <c r="E55" s="7" t="s">
        <v>25</v>
      </c>
    </row>
    <row r="58" s="2" customFormat="true" ht="17.35" hidden="false" customHeight="false" outlineLevel="0" collapsed="false">
      <c r="A58" s="2" t="n">
        <v>22</v>
      </c>
      <c r="B58" s="3" t="s">
        <v>39</v>
      </c>
      <c r="C58" s="3"/>
      <c r="D58" s="3"/>
    </row>
    <row r="59" s="9" customFormat="true" ht="12.8" hidden="false" customHeight="false" outlineLevel="0" collapsed="false">
      <c r="B59" s="10"/>
      <c r="C59" s="10" t="n">
        <v>0.999305555555556</v>
      </c>
      <c r="D59" s="10"/>
      <c r="E59" s="9" t="s">
        <v>40</v>
      </c>
    </row>
    <row r="60" s="9" customFormat="true" ht="12.8" hidden="false" customHeight="false" outlineLevel="0" collapsed="false">
      <c r="B60" s="10"/>
      <c r="C60" s="10" t="n">
        <v>0.999305555555556</v>
      </c>
      <c r="D60" s="10"/>
      <c r="E60" s="9" t="s">
        <v>41</v>
      </c>
    </row>
    <row r="61" customFormat="false" ht="12.8" hidden="false" customHeight="false" outlineLevel="0" collapsed="false">
      <c r="E61" s="1"/>
    </row>
    <row r="63" s="2" customFormat="true" ht="17.35" hidden="false" customHeight="false" outlineLevel="0" collapsed="false">
      <c r="A63" s="2" t="n">
        <v>23</v>
      </c>
      <c r="B63" s="3" t="s">
        <v>42</v>
      </c>
      <c r="C63" s="3"/>
      <c r="D63" s="3"/>
    </row>
    <row r="64" s="9" customFormat="true" ht="12.8" hidden="false" customHeight="false" outlineLevel="0" collapsed="false">
      <c r="B64" s="10" t="s">
        <v>17</v>
      </c>
      <c r="C64" s="10" t="n">
        <v>0.333333333333333</v>
      </c>
      <c r="D64" s="10"/>
      <c r="E64" s="9" t="s">
        <v>18</v>
      </c>
    </row>
    <row r="67" s="2" customFormat="true" ht="17.35" hidden="false" customHeight="false" outlineLevel="0" collapsed="false">
      <c r="A67" s="2" t="n">
        <v>24</v>
      </c>
      <c r="B67" s="3" t="s">
        <v>43</v>
      </c>
      <c r="C67" s="3"/>
      <c r="D67" s="3"/>
    </row>
    <row r="68" s="9" customFormat="true" ht="12.8" hidden="false" customHeight="false" outlineLevel="0" collapsed="false">
      <c r="B68" s="10"/>
      <c r="C68" s="10" t="n">
        <v>0.333333333333333</v>
      </c>
      <c r="D68" s="10"/>
      <c r="E68" s="9" t="s">
        <v>18</v>
      </c>
    </row>
    <row r="71" s="2" customFormat="true" ht="17.35" hidden="false" customHeight="false" outlineLevel="0" collapsed="false">
      <c r="A71" s="2" t="n">
        <v>25</v>
      </c>
      <c r="B71" s="3" t="s">
        <v>44</v>
      </c>
      <c r="C71" s="3"/>
      <c r="D71" s="3"/>
    </row>
    <row r="72" s="6" customFormat="true" ht="12.8" hidden="false" customHeight="false" outlineLevel="0" collapsed="false">
      <c r="A72" s="6" t="s">
        <v>45</v>
      </c>
      <c r="B72" s="11"/>
      <c r="C72" s="6" t="s">
        <v>45</v>
      </c>
      <c r="D72" s="11"/>
      <c r="E72" s="6" t="s">
        <v>45</v>
      </c>
    </row>
    <row r="73" s="6" customFormat="true" ht="12.8" hidden="false" customHeight="false" outlineLevel="0" collapsed="false">
      <c r="B73" s="11"/>
      <c r="C73" s="11"/>
      <c r="D73" s="11"/>
    </row>
    <row r="74" s="6" customFormat="true" ht="12.8" hidden="false" customHeight="false" outlineLevel="0" collapsed="false">
      <c r="B74" s="11"/>
      <c r="C74" s="11"/>
      <c r="D74" s="11"/>
    </row>
    <row r="75" s="2" customFormat="true" ht="17.35" hidden="false" customHeight="false" outlineLevel="0" collapsed="false">
      <c r="A75" s="2" t="n">
        <v>26</v>
      </c>
      <c r="B75" s="3" t="s">
        <v>46</v>
      </c>
      <c r="C75" s="3"/>
      <c r="D75" s="3" t="s">
        <v>47</v>
      </c>
    </row>
    <row r="76" s="9" customFormat="true" ht="12.8" hidden="false" customHeight="false" outlineLevel="0" collapsed="false">
      <c r="B76" s="10"/>
      <c r="C76" s="10" t="n">
        <v>0.576388888888889</v>
      </c>
      <c r="D76" s="10"/>
      <c r="E76" s="9" t="s">
        <v>48</v>
      </c>
    </row>
    <row r="77" s="6" customFormat="true" ht="12.8" hidden="false" customHeight="false" outlineLevel="0" collapsed="false">
      <c r="B77" s="1"/>
      <c r="C77" s="1"/>
      <c r="D77" s="1"/>
      <c r="E77" s="6" t="s">
        <v>33</v>
      </c>
    </row>
    <row r="78" s="6" customFormat="true" ht="12.8" hidden="false" customHeight="false" outlineLevel="0" collapsed="false">
      <c r="B78" s="1"/>
      <c r="C78" s="1"/>
      <c r="D78" s="1"/>
    </row>
    <row r="79" s="2" customFormat="true" ht="17.35" hidden="false" customHeight="false" outlineLevel="0" collapsed="false">
      <c r="B79" s="3" t="s">
        <v>49</v>
      </c>
      <c r="C79" s="3"/>
      <c r="D79" s="3"/>
    </row>
    <row r="80" s="9" customFormat="true" ht="12.8" hidden="false" customHeight="false" outlineLevel="0" collapsed="false">
      <c r="B80" s="10"/>
      <c r="C80" s="10" t="n">
        <v>0.999305555555556</v>
      </c>
      <c r="D80" s="10"/>
      <c r="E80" s="9" t="s">
        <v>50</v>
      </c>
    </row>
    <row r="83" s="2" customFormat="true" ht="17.35" hidden="false" customHeight="false" outlineLevel="0" collapsed="false">
      <c r="B83" s="3" t="s">
        <v>51</v>
      </c>
      <c r="C83" s="3"/>
      <c r="D83" s="3"/>
    </row>
    <row r="84" s="9" customFormat="true" ht="12.8" hidden="false" customHeight="false" outlineLevel="0" collapsed="false">
      <c r="B84" s="10"/>
      <c r="C84" s="10" t="n">
        <v>0.999305555555556</v>
      </c>
      <c r="D84" s="10"/>
      <c r="E84" s="9" t="s">
        <v>52</v>
      </c>
    </row>
    <row r="85" s="9" customFormat="true" ht="12.8" hidden="false" customHeight="false" outlineLevel="0" collapsed="false">
      <c r="B85" s="10"/>
      <c r="C85" s="10" t="n">
        <v>0.583333333333333</v>
      </c>
      <c r="D85" s="10"/>
      <c r="E85" s="9" t="s">
        <v>53</v>
      </c>
    </row>
    <row r="86" s="12" customFormat="true" ht="12.8" hidden="false" customHeight="false" outlineLevel="0" collapsed="false">
      <c r="B86" s="13"/>
      <c r="C86" s="13"/>
      <c r="D86" s="13"/>
      <c r="E86" s="12" t="s">
        <v>54</v>
      </c>
    </row>
    <row r="87" customFormat="false" ht="12.8" hidden="false" customHeight="false" outlineLevel="0" collapsed="false">
      <c r="A87" s="14" t="n">
        <v>45037</v>
      </c>
      <c r="C87" s="1" t="n">
        <v>0.999305555555556</v>
      </c>
      <c r="D87" s="1" t="s">
        <v>37</v>
      </c>
      <c r="E87" s="6" t="s">
        <v>55</v>
      </c>
    </row>
    <row r="88" customFormat="false" ht="12.8" hidden="false" customHeight="false" outlineLevel="0" collapsed="false">
      <c r="A88" s="14" t="n">
        <v>45037</v>
      </c>
      <c r="B88" s="1" t="n">
        <v>0.583333333333333</v>
      </c>
      <c r="C88" s="1" t="n">
        <v>0.666666666666667</v>
      </c>
      <c r="D88" s="1" t="s">
        <v>37</v>
      </c>
      <c r="E88" s="6" t="s">
        <v>56</v>
      </c>
    </row>
    <row r="89" s="6" customFormat="true" ht="12.8" hidden="false" customHeight="false" outlineLevel="0" collapsed="false">
      <c r="B89" s="1"/>
      <c r="C89" s="1"/>
      <c r="D89" s="1"/>
    </row>
    <row r="90" s="6" customFormat="true" ht="12.8" hidden="false" customHeight="false" outlineLevel="0" collapsed="false">
      <c r="B90" s="1"/>
      <c r="C90" s="1"/>
      <c r="D90" s="1"/>
    </row>
    <row r="91" s="2" customFormat="true" ht="17.35" hidden="false" customHeight="false" outlineLevel="0" collapsed="false">
      <c r="B91" s="3" t="s">
        <v>57</v>
      </c>
      <c r="C91" s="3"/>
      <c r="D91" s="3"/>
    </row>
    <row r="94" s="2" customFormat="true" ht="17.35" hidden="false" customHeight="false" outlineLevel="0" collapsed="false">
      <c r="B94" s="3" t="s">
        <v>58</v>
      </c>
      <c r="C94" s="3"/>
      <c r="D94" s="3"/>
    </row>
    <row r="95" s="12" customFormat="true" ht="12.8" hidden="false" customHeight="false" outlineLevel="0" collapsed="false">
      <c r="B95" s="13"/>
      <c r="C95" s="13"/>
      <c r="D95" s="13"/>
      <c r="E95" s="12" t="s">
        <v>59</v>
      </c>
    </row>
    <row r="96" customFormat="false" ht="12.8" hidden="false" customHeight="false" outlineLevel="0" collapsed="false">
      <c r="A96" s="14" t="n">
        <v>45041</v>
      </c>
      <c r="B96" s="1" t="n">
        <v>0.541666666666667</v>
      </c>
      <c r="C96" s="1" t="n">
        <v>0.625</v>
      </c>
      <c r="D96" s="1" t="s">
        <v>21</v>
      </c>
      <c r="E96" s="6" t="s">
        <v>60</v>
      </c>
    </row>
    <row r="97" customFormat="false" ht="12.8" hidden="false" customHeight="false" outlineLevel="0" collapsed="false">
      <c r="A97" s="14" t="n">
        <v>45041</v>
      </c>
      <c r="B97" s="1" t="n">
        <v>0.541666666666667</v>
      </c>
      <c r="C97" s="1" t="n">
        <v>0.625</v>
      </c>
      <c r="D97" s="1" t="s">
        <v>21</v>
      </c>
      <c r="E97" s="6" t="s">
        <v>60</v>
      </c>
    </row>
    <row r="99" s="2" customFormat="true" ht="17.35" hidden="false" customHeight="false" outlineLevel="0" collapsed="false">
      <c r="B99" s="3" t="s">
        <v>61</v>
      </c>
      <c r="C99" s="3"/>
      <c r="D99" s="3"/>
    </row>
    <row r="100" s="2" customFormat="true" ht="17.35" hidden="false" customHeight="false" outlineLevel="0" collapsed="false">
      <c r="B100" s="3" t="s">
        <v>62</v>
      </c>
      <c r="C100" s="3"/>
      <c r="D100" s="3"/>
    </row>
    <row r="101" customFormat="false" ht="12.8" hidden="false" customHeight="false" outlineLevel="0" collapsed="false">
      <c r="A101" s="14"/>
      <c r="E101" s="6"/>
    </row>
    <row r="102" customFormat="false" ht="12.8" hidden="false" customHeight="false" outlineLevel="0" collapsed="false">
      <c r="A102" s="14"/>
      <c r="E102" s="6"/>
    </row>
    <row r="103" customFormat="false" ht="12.8" hidden="false" customHeight="false" outlineLevel="0" collapsed="false">
      <c r="A103" s="14"/>
      <c r="E103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5" activeCellId="0" sqref="A5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6" t="s">
        <v>63</v>
      </c>
    </row>
    <row r="2" customFormat="false" ht="12.8" hidden="false" customHeight="false" outlineLevel="0" collapsed="false">
      <c r="A2" s="6" t="s">
        <v>21</v>
      </c>
      <c r="B2" s="14" t="n">
        <v>45048</v>
      </c>
      <c r="C2" s="1" t="n">
        <v>0.479166666666667</v>
      </c>
      <c r="D2" s="1" t="n">
        <v>0.604166666666667</v>
      </c>
      <c r="E2" s="6" t="s">
        <v>64</v>
      </c>
    </row>
    <row r="3" customFormat="false" ht="12.8" hidden="false" customHeight="false" outlineLevel="0" collapsed="false">
      <c r="A3" s="6" t="s">
        <v>65</v>
      </c>
    </row>
    <row r="4" customFormat="false" ht="12.8" hidden="false" customHeight="false" outlineLevel="0" collapsed="false">
      <c r="A4" s="6" t="s">
        <v>66</v>
      </c>
    </row>
    <row r="5" customFormat="false" ht="12.8" hidden="false" customHeight="false" outlineLevel="0" collapsed="false">
      <c r="A5" s="14" t="n">
        <v>45035</v>
      </c>
      <c r="B5" s="6" t="s">
        <v>67</v>
      </c>
    </row>
    <row r="6" customFormat="false" ht="12.8" hidden="false" customHeight="false" outlineLevel="0" collapsed="false">
      <c r="A6" s="14" t="n">
        <v>45042</v>
      </c>
      <c r="B6" s="6" t="s">
        <v>68</v>
      </c>
    </row>
    <row r="7" customFormat="false" ht="12.8" hidden="false" customHeight="false" outlineLevel="0" collapsed="false">
      <c r="A7" s="6" t="s">
        <v>69</v>
      </c>
    </row>
    <row r="8" customFormat="false" ht="12.8" hidden="false" customHeight="false" outlineLevel="0" collapsed="false">
      <c r="A8" s="14" t="n">
        <v>45035</v>
      </c>
      <c r="B8" s="6" t="s">
        <v>70</v>
      </c>
    </row>
    <row r="9" customFormat="false" ht="12.8" hidden="false" customHeight="false" outlineLevel="0" collapsed="false">
      <c r="A9" s="14" t="n">
        <v>45042</v>
      </c>
      <c r="B9" s="6" t="s">
        <v>71</v>
      </c>
    </row>
    <row r="10" customFormat="false" ht="12.8" hidden="false" customHeight="false" outlineLevel="0" collapsed="false">
      <c r="A10" s="6" t="s">
        <v>72</v>
      </c>
    </row>
    <row r="11" customFormat="false" ht="12.8" hidden="false" customHeight="false" outlineLevel="0" collapsed="false">
      <c r="A11" s="6" t="s">
        <v>73</v>
      </c>
    </row>
    <row r="12" customFormat="false" ht="12.8" hidden="false" customHeight="false" outlineLevel="0" collapsed="false">
      <c r="A12" s="6" t="s">
        <v>74</v>
      </c>
      <c r="B12" s="6" t="s">
        <v>75</v>
      </c>
      <c r="C12" s="6" t="s">
        <v>76</v>
      </c>
      <c r="D12" s="6" t="s">
        <v>77</v>
      </c>
    </row>
    <row r="13" customFormat="false" ht="12.8" hidden="false" customHeight="false" outlineLevel="0" collapsed="false">
      <c r="A13" s="6" t="s">
        <v>66</v>
      </c>
      <c r="B13" s="6" t="n">
        <v>0.2</v>
      </c>
      <c r="C13" s="6" t="n">
        <v>89</v>
      </c>
      <c r="D13" s="6" t="n">
        <f aca="false">B13*C13</f>
        <v>17.8</v>
      </c>
    </row>
    <row r="14" customFormat="false" ht="12.8" hidden="false" customHeight="false" outlineLevel="0" collapsed="false">
      <c r="A14" s="6" t="s">
        <v>78</v>
      </c>
      <c r="B14" s="6" t="n">
        <v>0.3</v>
      </c>
      <c r="C14" s="6" t="n">
        <v>80</v>
      </c>
      <c r="D14" s="6" t="n">
        <f aca="false">B14*C14</f>
        <v>24</v>
      </c>
    </row>
    <row r="15" customFormat="false" ht="12.8" hidden="false" customHeight="false" outlineLevel="0" collapsed="false">
      <c r="A15" s="6" t="s">
        <v>79</v>
      </c>
      <c r="B15" s="6" t="n">
        <v>0.4</v>
      </c>
      <c r="D15" s="6" t="n">
        <f aca="false">B15*C15</f>
        <v>0</v>
      </c>
    </row>
    <row r="16" customFormat="false" ht="12.8" hidden="false" customHeight="false" outlineLevel="0" collapsed="false">
      <c r="A16" s="6" t="s">
        <v>80</v>
      </c>
      <c r="B16" s="6" t="n">
        <v>0.1</v>
      </c>
      <c r="C16" s="6" t="n">
        <v>100</v>
      </c>
      <c r="D16" s="6" t="n">
        <f aca="false">B16*C16</f>
        <v>10</v>
      </c>
    </row>
    <row r="17" customFormat="false" ht="12.8" hidden="false" customHeight="false" outlineLevel="0" collapsed="false">
      <c r="C17" s="6" t="s">
        <v>81</v>
      </c>
      <c r="D17" s="6" t="n">
        <f aca="false">SUM(D13:D16)</f>
        <v>51.8</v>
      </c>
    </row>
    <row r="18" customFormat="false" ht="12.8" hidden="false" customHeight="false" outlineLevel="0" collapsed="false">
      <c r="C18" s="6" t="s">
        <v>82</v>
      </c>
      <c r="D18" s="6" t="n">
        <f aca="false">D17/60</f>
        <v>0.863333333333333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4" activeCellId="0" sqref="A4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6" t="s">
        <v>63</v>
      </c>
    </row>
    <row r="2" customFormat="false" ht="12.8" hidden="false" customHeight="false" outlineLevel="0" collapsed="false">
      <c r="A2" s="6" t="s">
        <v>83</v>
      </c>
      <c r="B2" s="14"/>
      <c r="C2" s="1"/>
      <c r="D2" s="1"/>
    </row>
    <row r="3" customFormat="false" ht="12.8" hidden="false" customHeight="false" outlineLevel="0" collapsed="false">
      <c r="A3" s="6" t="s">
        <v>65</v>
      </c>
    </row>
    <row r="4" customFormat="false" ht="12.8" hidden="false" customHeight="false" outlineLevel="0" collapsed="false">
      <c r="A4" s="14" t="s">
        <v>84</v>
      </c>
      <c r="B4" s="6" t="s">
        <v>85</v>
      </c>
      <c r="C4" s="6" t="s">
        <v>86</v>
      </c>
      <c r="F4" s="6" t="s">
        <v>21</v>
      </c>
    </row>
    <row r="5" customFormat="false" ht="12.8" hidden="false" customHeight="false" outlineLevel="0" collapsed="false">
      <c r="A5" s="14"/>
      <c r="B5" s="6" t="s">
        <v>87</v>
      </c>
    </row>
    <row r="6" customFormat="false" ht="12.8" hidden="false" customHeight="false" outlineLevel="0" collapsed="false">
      <c r="A6" s="6" t="s">
        <v>74</v>
      </c>
      <c r="B6" s="6" t="s">
        <v>75</v>
      </c>
      <c r="C6" s="6" t="s">
        <v>76</v>
      </c>
      <c r="D6" s="6" t="s">
        <v>77</v>
      </c>
    </row>
    <row r="7" customFormat="false" ht="12.8" hidden="false" customHeight="false" outlineLevel="0" collapsed="false">
      <c r="A7" s="6" t="s">
        <v>66</v>
      </c>
      <c r="B7" s="6" t="n">
        <v>0.15</v>
      </c>
      <c r="C7" s="6" t="n">
        <f aca="false">(10+10+10+7+0+10)/60</f>
        <v>0.783333333333333</v>
      </c>
      <c r="D7" s="6" t="n">
        <f aca="false">B7*C7</f>
        <v>0.1175</v>
      </c>
    </row>
    <row r="8" customFormat="false" ht="12.8" hidden="false" customHeight="false" outlineLevel="0" collapsed="false">
      <c r="A8" s="6" t="s">
        <v>88</v>
      </c>
      <c r="B8" s="6" t="n">
        <v>0.15</v>
      </c>
      <c r="C8" s="6" t="n">
        <v>100</v>
      </c>
      <c r="D8" s="6" t="n">
        <f aca="false">B8*C8</f>
        <v>15</v>
      </c>
    </row>
    <row r="9" customFormat="false" ht="12.8" hidden="false" customHeight="false" outlineLevel="0" collapsed="false">
      <c r="A9" s="6" t="s">
        <v>89</v>
      </c>
      <c r="B9" s="6" t="n">
        <v>0.1</v>
      </c>
      <c r="C9" s="6" t="n">
        <v>100</v>
      </c>
      <c r="D9" s="6" t="n">
        <f aca="false">B9*C9</f>
        <v>10</v>
      </c>
    </row>
    <row r="10" customFormat="false" ht="12.8" hidden="false" customHeight="false" outlineLevel="0" collapsed="false">
      <c r="A10" s="6" t="s">
        <v>87</v>
      </c>
      <c r="B10" s="6" t="n">
        <v>0.1</v>
      </c>
      <c r="C10" s="6" t="n">
        <v>100</v>
      </c>
      <c r="D10" s="6" t="n">
        <f aca="false">B10*C10</f>
        <v>10</v>
      </c>
    </row>
    <row r="11" customFormat="false" ht="12.8" hidden="false" customHeight="false" outlineLevel="0" collapsed="false">
      <c r="A11" s="6" t="s">
        <v>90</v>
      </c>
      <c r="B11" s="6" t="n">
        <v>0.25</v>
      </c>
      <c r="C11" s="6" t="n">
        <v>100</v>
      </c>
      <c r="D11" s="6" t="n">
        <f aca="false">B11*C11</f>
        <v>25</v>
      </c>
    </row>
    <row r="12" customFormat="false" ht="12.8" hidden="false" customHeight="false" outlineLevel="0" collapsed="false">
      <c r="A12" s="6" t="s">
        <v>91</v>
      </c>
      <c r="B12" s="6" t="n">
        <v>0.25</v>
      </c>
      <c r="C12" s="6" t="n">
        <v>100</v>
      </c>
      <c r="D12" s="6" t="n">
        <f aca="false">B12*C12</f>
        <v>25</v>
      </c>
    </row>
    <row r="13" customFormat="false" ht="12.8" hidden="false" customHeight="false" outlineLevel="0" collapsed="false">
      <c r="B13" s="6" t="n">
        <f aca="false">SUM(B7:B12)</f>
        <v>1</v>
      </c>
      <c r="C13" s="6" t="s">
        <v>81</v>
      </c>
      <c r="D13" s="6" t="n">
        <f aca="false">SUM(D7:D12)</f>
        <v>85.1175</v>
      </c>
    </row>
    <row r="14" customFormat="false" ht="12.8" hidden="false" customHeight="false" outlineLevel="0" collapsed="false">
      <c r="C14" s="6" t="s">
        <v>82</v>
      </c>
      <c r="D14" s="6" t="n">
        <f aca="false">D13/65</f>
        <v>1.3095</v>
      </c>
      <c r="E14" s="6" t="s">
        <v>92</v>
      </c>
      <c r="F14" s="6" t="n">
        <v>95</v>
      </c>
    </row>
    <row r="15" customFormat="false" ht="12.8" hidden="false" customHeight="false" outlineLevel="0" collapsed="false">
      <c r="E15" s="6" t="s">
        <v>93</v>
      </c>
      <c r="F15" s="6" t="n">
        <v>97</v>
      </c>
    </row>
    <row r="16" customFormat="false" ht="12.8" hidden="false" customHeight="false" outlineLevel="0" collapsed="false">
      <c r="E16" s="6" t="s">
        <v>94</v>
      </c>
      <c r="F16" s="6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9" activeCellId="0" sqref="B19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6" t="s">
        <v>63</v>
      </c>
    </row>
    <row r="2" customFormat="false" ht="12.8" hidden="false" customHeight="false" outlineLevel="0" collapsed="false">
      <c r="A2" s="6" t="s">
        <v>37</v>
      </c>
      <c r="B2" s="14" t="n">
        <v>45051</v>
      </c>
      <c r="C2" s="1" t="n">
        <v>0.479166666666667</v>
      </c>
      <c r="D2" s="1" t="n">
        <v>0.604166666666667</v>
      </c>
      <c r="E2" s="6" t="s">
        <v>95</v>
      </c>
    </row>
    <row r="3" customFormat="false" ht="12.8" hidden="false" customHeight="false" outlineLevel="0" collapsed="false">
      <c r="A3" s="6" t="s">
        <v>65</v>
      </c>
    </row>
    <row r="4" customFormat="false" ht="12.8" hidden="false" customHeight="false" outlineLevel="0" collapsed="false">
      <c r="A4" s="14" t="s">
        <v>96</v>
      </c>
    </row>
    <row r="5" customFormat="false" ht="12.8" hidden="false" customHeight="false" outlineLevel="0" collapsed="false">
      <c r="A5" s="14" t="s">
        <v>97</v>
      </c>
    </row>
    <row r="6" customFormat="false" ht="12.8" hidden="false" customHeight="false" outlineLevel="0" collapsed="false">
      <c r="A6" s="6" t="s">
        <v>98</v>
      </c>
    </row>
    <row r="7" customFormat="false" ht="12.8" hidden="false" customHeight="false" outlineLevel="0" collapsed="false">
      <c r="A7" s="6" t="s">
        <v>99</v>
      </c>
    </row>
    <row r="8" customFormat="false" ht="12.8" hidden="false" customHeight="false" outlineLevel="0" collapsed="false">
      <c r="A8" s="6" t="s">
        <v>100</v>
      </c>
    </row>
    <row r="9" customFormat="false" ht="12.8" hidden="false" customHeight="false" outlineLevel="0" collapsed="false">
      <c r="A9" s="14" t="n">
        <v>45042</v>
      </c>
      <c r="B9" s="6" t="s">
        <v>101</v>
      </c>
    </row>
    <row r="10" customFormat="false" ht="12.8" hidden="false" customHeight="false" outlineLevel="0" collapsed="false">
      <c r="A10" s="14" t="n">
        <v>45042</v>
      </c>
      <c r="B10" s="6" t="s">
        <v>102</v>
      </c>
    </row>
    <row r="11" customFormat="false" ht="12.8" hidden="false" customHeight="false" outlineLevel="0" collapsed="false">
      <c r="A11" s="14" t="n">
        <v>45042</v>
      </c>
      <c r="B11" s="6" t="s">
        <v>103</v>
      </c>
    </row>
    <row r="12" customFormat="false" ht="12.8" hidden="false" customHeight="false" outlineLevel="0" collapsed="false">
      <c r="A12" s="14" t="n">
        <v>45042</v>
      </c>
      <c r="B12" s="6" t="s">
        <v>104</v>
      </c>
    </row>
    <row r="13" customFormat="false" ht="12.8" hidden="false" customHeight="false" outlineLevel="0" collapsed="false">
      <c r="A13" s="14" t="n">
        <v>45042</v>
      </c>
      <c r="B13" s="6" t="s">
        <v>105</v>
      </c>
    </row>
    <row r="14" customFormat="false" ht="12.8" hidden="false" customHeight="false" outlineLevel="0" collapsed="false">
      <c r="A14" s="14" t="n">
        <v>45042</v>
      </c>
      <c r="B14" s="6" t="s">
        <v>106</v>
      </c>
    </row>
    <row r="15" customFormat="false" ht="12.8" hidden="false" customHeight="false" outlineLevel="0" collapsed="false">
      <c r="A15" s="14" t="n">
        <v>45042</v>
      </c>
      <c r="B15" s="6" t="s">
        <v>107</v>
      </c>
    </row>
    <row r="16" customFormat="false" ht="12.8" hidden="false" customHeight="false" outlineLevel="0" collapsed="false">
      <c r="A16" s="14" t="n">
        <v>45033</v>
      </c>
      <c r="B16" s="6" t="s">
        <v>108</v>
      </c>
    </row>
    <row r="17" customFormat="false" ht="12.8" hidden="false" customHeight="false" outlineLevel="0" collapsed="false">
      <c r="A17" s="14" t="n">
        <v>45036</v>
      </c>
      <c r="B17" s="6" t="s">
        <v>67</v>
      </c>
    </row>
    <row r="18" customFormat="false" ht="12.8" hidden="false" customHeight="false" outlineLevel="0" collapsed="false">
      <c r="A18" s="14" t="n">
        <v>45042</v>
      </c>
      <c r="B18" s="6" t="s">
        <v>109</v>
      </c>
    </row>
    <row r="19" customFormat="false" ht="12.8" hidden="false" customHeight="false" outlineLevel="0" collapsed="false">
      <c r="A19" s="14" t="n">
        <v>45047</v>
      </c>
      <c r="B19" s="6" t="s">
        <v>110</v>
      </c>
    </row>
    <row r="20" customFormat="false" ht="12.8" hidden="false" customHeight="false" outlineLevel="0" collapsed="false">
      <c r="A20" s="6" t="s">
        <v>72</v>
      </c>
    </row>
    <row r="21" customFormat="false" ht="12.8" hidden="false" customHeight="false" outlineLevel="0" collapsed="false">
      <c r="A21" s="6" t="s">
        <v>111</v>
      </c>
    </row>
    <row r="22" customFormat="false" ht="12.8" hidden="false" customHeight="false" outlineLevel="0" collapsed="false">
      <c r="A22" s="6" t="s">
        <v>74</v>
      </c>
      <c r="B22" s="6" t="s">
        <v>75</v>
      </c>
      <c r="C22" s="6" t="s">
        <v>76</v>
      </c>
      <c r="D22" s="6" t="s">
        <v>77</v>
      </c>
    </row>
    <row r="23" customFormat="false" ht="12.8" hidden="false" customHeight="false" outlineLevel="0" collapsed="false">
      <c r="A23" s="6" t="s">
        <v>112</v>
      </c>
      <c r="B23" s="6" t="n">
        <v>0.15</v>
      </c>
      <c r="C23" s="6" t="n">
        <v>0</v>
      </c>
      <c r="D23" s="6" t="n">
        <f aca="false">B23*C23</f>
        <v>0</v>
      </c>
      <c r="E23" s="6" t="s">
        <v>113</v>
      </c>
    </row>
    <row r="24" customFormat="false" ht="12.8" hidden="false" customHeight="false" outlineLevel="0" collapsed="false">
      <c r="A24" s="6" t="s">
        <v>66</v>
      </c>
      <c r="B24" s="6" t="n">
        <v>0.02</v>
      </c>
      <c r="C24" s="6" t="n">
        <v>0</v>
      </c>
      <c r="D24" s="6" t="n">
        <f aca="false">B24*C24</f>
        <v>0</v>
      </c>
      <c r="E24" s="6" t="s">
        <v>114</v>
      </c>
      <c r="F24" s="6" t="s">
        <v>115</v>
      </c>
      <c r="G24" s="6" t="s">
        <v>116</v>
      </c>
      <c r="H24" s="6" t="s">
        <v>117</v>
      </c>
    </row>
    <row r="25" customFormat="false" ht="12.8" hidden="false" customHeight="false" outlineLevel="0" collapsed="false">
      <c r="A25" s="6" t="s">
        <v>118</v>
      </c>
      <c r="B25" s="6" t="n">
        <v>0.03</v>
      </c>
      <c r="C25" s="6" t="n">
        <v>100</v>
      </c>
      <c r="D25" s="6" t="n">
        <f aca="false">B25*C25</f>
        <v>3</v>
      </c>
      <c r="E25" s="6" t="n">
        <v>0</v>
      </c>
      <c r="F25" s="6" t="n">
        <v>75.5</v>
      </c>
      <c r="G25" s="6" t="n">
        <v>10</v>
      </c>
      <c r="H25" s="6" t="n">
        <v>0</v>
      </c>
    </row>
    <row r="26" customFormat="false" ht="12.8" hidden="false" customHeight="false" outlineLevel="0" collapsed="false">
      <c r="A26" s="6" t="s">
        <v>119</v>
      </c>
      <c r="B26" s="6" t="n">
        <v>0.02</v>
      </c>
      <c r="C26" s="6" t="n">
        <v>85.5</v>
      </c>
      <c r="D26" s="6" t="n">
        <f aca="false">B26*C26</f>
        <v>1.71</v>
      </c>
      <c r="E26" s="6" t="n">
        <v>1</v>
      </c>
      <c r="F26" s="6" t="n">
        <v>80</v>
      </c>
      <c r="G26" s="6" t="n">
        <v>10</v>
      </c>
      <c r="H26" s="6" t="s">
        <v>120</v>
      </c>
    </row>
    <row r="27" customFormat="false" ht="12.8" hidden="false" customHeight="false" outlineLevel="0" collapsed="false">
      <c r="A27" s="6" t="s">
        <v>121</v>
      </c>
      <c r="B27" s="6" t="n">
        <v>0.02</v>
      </c>
    </row>
    <row r="28" customFormat="false" ht="12.8" hidden="false" customHeight="false" outlineLevel="0" collapsed="false">
      <c r="A28" s="6" t="s">
        <v>122</v>
      </c>
      <c r="B28" s="6" t="n">
        <v>0.02</v>
      </c>
    </row>
    <row r="29" customFormat="false" ht="12.8" hidden="false" customHeight="false" outlineLevel="0" collapsed="false">
      <c r="A29" s="6" t="s">
        <v>123</v>
      </c>
      <c r="B29" s="6" t="n">
        <v>0.02</v>
      </c>
    </row>
    <row r="30" customFormat="false" ht="12.8" hidden="false" customHeight="false" outlineLevel="0" collapsed="false">
      <c r="A30" s="6" t="s">
        <v>124</v>
      </c>
      <c r="B30" s="6" t="n">
        <v>0.02</v>
      </c>
    </row>
    <row r="31" customFormat="false" ht="12.8" hidden="false" customHeight="false" outlineLevel="0" collapsed="false">
      <c r="A31" s="6" t="s">
        <v>125</v>
      </c>
      <c r="B31" s="6" t="n">
        <v>0.02</v>
      </c>
    </row>
    <row r="32" customFormat="false" ht="12.8" hidden="false" customHeight="false" outlineLevel="0" collapsed="false">
      <c r="A32" s="6" t="s">
        <v>126</v>
      </c>
      <c r="B32" s="6" t="n">
        <v>0.16</v>
      </c>
    </row>
    <row r="33" customFormat="false" ht="12.8" hidden="false" customHeight="false" outlineLevel="0" collapsed="false">
      <c r="A33" s="6" t="s">
        <v>127</v>
      </c>
      <c r="B33" s="6" t="n">
        <v>0.16</v>
      </c>
    </row>
    <row r="34" customFormat="false" ht="12.8" hidden="false" customHeight="false" outlineLevel="0" collapsed="false">
      <c r="A34" s="6" t="s">
        <v>128</v>
      </c>
      <c r="B34" s="6" t="n">
        <v>0.16</v>
      </c>
    </row>
    <row r="35" customFormat="false" ht="12.8" hidden="false" customHeight="false" outlineLevel="0" collapsed="false">
      <c r="A35" s="6" t="s">
        <v>79</v>
      </c>
      <c r="B35" s="6" t="n">
        <v>0.2</v>
      </c>
      <c r="C35" s="6" t="s">
        <v>81</v>
      </c>
      <c r="D35" s="6" t="n">
        <f aca="false">SUM(D23:D34)</f>
        <v>4.71</v>
      </c>
    </row>
    <row r="36" customFormat="false" ht="12.8" hidden="false" customHeight="false" outlineLevel="0" collapsed="false">
      <c r="C36" s="6" t="s">
        <v>82</v>
      </c>
      <c r="D36" s="6" t="n">
        <f aca="false">D35/60</f>
        <v>0.0785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18" activeCellId="0" sqref="G18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6" t="s">
        <v>63</v>
      </c>
    </row>
    <row r="2" customFormat="false" ht="12.8" hidden="false" customHeight="false" outlineLevel="0" collapsed="false">
      <c r="A2" s="6" t="s">
        <v>21</v>
      </c>
      <c r="B2" s="14" t="n">
        <v>45048</v>
      </c>
      <c r="C2" s="1" t="n">
        <v>0.354166666666667</v>
      </c>
      <c r="D2" s="1" t="n">
        <v>0.458333333333333</v>
      </c>
      <c r="E2" s="6" t="s">
        <v>129</v>
      </c>
    </row>
    <row r="3" customFormat="false" ht="12.8" hidden="false" customHeight="false" outlineLevel="0" collapsed="false">
      <c r="A3" s="6" t="s">
        <v>65</v>
      </c>
    </row>
    <row r="4" customFormat="false" ht="12.8" hidden="false" customHeight="false" outlineLevel="0" collapsed="false">
      <c r="A4" s="14" t="n">
        <v>45035</v>
      </c>
      <c r="B4" s="6" t="s">
        <v>130</v>
      </c>
      <c r="C4" s="6" t="s">
        <v>131</v>
      </c>
      <c r="D4" s="6" t="s">
        <v>132</v>
      </c>
    </row>
    <row r="5" customFormat="false" ht="12.8" hidden="false" customHeight="false" outlineLevel="0" collapsed="false">
      <c r="A5" s="14" t="n">
        <v>45037</v>
      </c>
      <c r="B5" s="6" t="s">
        <v>133</v>
      </c>
    </row>
    <row r="6" customFormat="false" ht="12.8" hidden="false" customHeight="false" outlineLevel="0" collapsed="false">
      <c r="A6" s="14" t="n">
        <v>45037</v>
      </c>
      <c r="B6" s="6" t="s">
        <v>134</v>
      </c>
    </row>
    <row r="7" customFormat="false" ht="12.8" hidden="false" customHeight="false" outlineLevel="0" collapsed="false">
      <c r="A7" s="14" t="n">
        <v>45033</v>
      </c>
      <c r="B7" s="6" t="s">
        <v>135</v>
      </c>
      <c r="C7" s="6" t="s">
        <v>136</v>
      </c>
    </row>
    <row r="8" customFormat="false" ht="12.8" hidden="false" customHeight="false" outlineLevel="0" collapsed="false">
      <c r="A8" s="14"/>
      <c r="B8" s="6" t="s">
        <v>137</v>
      </c>
    </row>
    <row r="9" customFormat="false" ht="12.8" hidden="false" customHeight="false" outlineLevel="0" collapsed="false">
      <c r="A9" s="14" t="s">
        <v>72</v>
      </c>
    </row>
    <row r="10" customFormat="false" ht="12.8" hidden="false" customHeight="false" outlineLevel="0" collapsed="false">
      <c r="A10" s="6" t="s">
        <v>138</v>
      </c>
    </row>
    <row r="12" customFormat="false" ht="12.8" hidden="false" customHeight="false" outlineLevel="0" collapsed="false">
      <c r="A12" s="6" t="s">
        <v>74</v>
      </c>
      <c r="B12" s="6" t="s">
        <v>75</v>
      </c>
      <c r="C12" s="6" t="s">
        <v>76</v>
      </c>
      <c r="D12" s="6" t="s">
        <v>77</v>
      </c>
    </row>
    <row r="13" customFormat="false" ht="12.8" hidden="false" customHeight="false" outlineLevel="0" collapsed="false">
      <c r="A13" s="6" t="s">
        <v>139</v>
      </c>
      <c r="B13" s="6" t="n">
        <v>0.15</v>
      </c>
      <c r="C13" s="6" t="n">
        <v>88</v>
      </c>
      <c r="D13" s="6" t="n">
        <f aca="false">B13*C13</f>
        <v>13.2</v>
      </c>
      <c r="G13" s="6" t="s">
        <v>140</v>
      </c>
      <c r="H13" s="6" t="n">
        <v>92</v>
      </c>
      <c r="I13" s="6" t="s">
        <v>141</v>
      </c>
    </row>
    <row r="14" customFormat="false" ht="12.8" hidden="false" customHeight="false" outlineLevel="0" collapsed="false">
      <c r="A14" s="6" t="s">
        <v>142</v>
      </c>
      <c r="B14" s="6" t="n">
        <v>0.15</v>
      </c>
      <c r="C14" s="6" t="n">
        <v>92.75</v>
      </c>
      <c r="D14" s="6" t="n">
        <f aca="false">B14*C14</f>
        <v>13.9125</v>
      </c>
      <c r="G14" s="6" t="s">
        <v>143</v>
      </c>
      <c r="H14" s="6" t="n">
        <v>89</v>
      </c>
    </row>
    <row r="15" customFormat="false" ht="12.8" hidden="false" customHeight="false" outlineLevel="0" collapsed="false">
      <c r="A15" s="6" t="s">
        <v>144</v>
      </c>
      <c r="B15" s="6" t="n">
        <v>0.15</v>
      </c>
      <c r="C15" s="6" t="n">
        <v>75.875</v>
      </c>
      <c r="D15" s="6" t="n">
        <f aca="false">B15*C15</f>
        <v>11.38125</v>
      </c>
      <c r="G15" s="6" t="s">
        <v>145</v>
      </c>
      <c r="H15" s="6" t="n">
        <v>86</v>
      </c>
    </row>
    <row r="16" customFormat="false" ht="12.8" hidden="false" customHeight="false" outlineLevel="0" collapsed="false">
      <c r="A16" s="6" t="s">
        <v>79</v>
      </c>
      <c r="B16" s="6" t="n">
        <v>0.3</v>
      </c>
      <c r="C16" s="6"/>
      <c r="D16" s="6" t="n">
        <f aca="false">B16*C16</f>
        <v>0</v>
      </c>
      <c r="E16" s="6" t="n">
        <f aca="false">73+10</f>
        <v>83</v>
      </c>
      <c r="F16" s="6" t="s">
        <v>146</v>
      </c>
      <c r="G16" s="6" t="s">
        <v>147</v>
      </c>
      <c r="H16" s="6" t="n">
        <v>82</v>
      </c>
    </row>
    <row r="17" customFormat="false" ht="12.8" hidden="false" customHeight="false" outlineLevel="0" collapsed="false">
      <c r="A17" s="6" t="s">
        <v>148</v>
      </c>
      <c r="B17" s="6" t="n">
        <v>-0.15</v>
      </c>
      <c r="C17" s="6" t="n">
        <v>75.875</v>
      </c>
      <c r="D17" s="6" t="n">
        <f aca="false">B17*C17</f>
        <v>-11.38125</v>
      </c>
      <c r="G17" s="6"/>
      <c r="H17" s="6"/>
    </row>
    <row r="18" customFormat="false" ht="12.8" hidden="false" customHeight="false" outlineLevel="0" collapsed="false">
      <c r="A18" s="6" t="s">
        <v>80</v>
      </c>
      <c r="B18" s="6" t="n">
        <v>0.225</v>
      </c>
      <c r="C18" s="6" t="n">
        <f aca="false">100*(10+9+9.5+13+12+10+13+10+9+6.67+9.5+9+10+0+10+5+9+9.5+6.67+10+9+10+8.5+10+6.67+10)/(23*10)*102*0+100</f>
        <v>100</v>
      </c>
      <c r="D18" s="6" t="n">
        <f aca="false">B18*C18</f>
        <v>22.5</v>
      </c>
      <c r="E18" s="15" t="n">
        <f aca="false">100*(10+9+9.5+13+12+10+13+10+9+6.67+9.5+9+10+0+10+5+9+9.5+6.67+10+9+10+8.5+10+6.67+10)/(23*10)</f>
        <v>102.178260869565</v>
      </c>
      <c r="F18" s="15" t="n">
        <f aca="false">100*(10+9+9.5+13+12+10+13+10+9+6.67+9.5+9+10+0+10+5+9+9.5+6.67+10+9+10+8.5+10+6.67+10+5)/(24*10)</f>
        <v>100.004166666667</v>
      </c>
      <c r="G18" s="15"/>
      <c r="L18" s="6"/>
    </row>
    <row r="19" customFormat="false" ht="12.8" hidden="false" customHeight="false" outlineLevel="0" collapsed="false">
      <c r="A19" s="6" t="s">
        <v>149</v>
      </c>
      <c r="B19" s="6" t="n">
        <v>0.05</v>
      </c>
      <c r="C19" s="6" t="n">
        <v>100</v>
      </c>
      <c r="D19" s="6" t="n">
        <f aca="false">B19*C19</f>
        <v>5</v>
      </c>
    </row>
    <row r="20" customFormat="false" ht="12.8" hidden="false" customHeight="false" outlineLevel="0" collapsed="false">
      <c r="A20" s="6" t="s">
        <v>66</v>
      </c>
      <c r="B20" s="6" t="n">
        <v>0.125</v>
      </c>
      <c r="C20" s="6" t="n">
        <v>100</v>
      </c>
      <c r="D20" s="6" t="n">
        <f aca="false">B20*C20</f>
        <v>12.5</v>
      </c>
      <c r="E20" s="6" t="s">
        <v>150</v>
      </c>
    </row>
    <row r="21" customFormat="false" ht="12.8" hidden="false" customHeight="false" outlineLevel="0" collapsed="false">
      <c r="A21" s="6" t="s">
        <v>148</v>
      </c>
      <c r="B21" s="6" t="n">
        <f aca="false">SUM(B13:B20)</f>
        <v>1</v>
      </c>
      <c r="C21" s="6" t="s">
        <v>81</v>
      </c>
      <c r="D21" s="6" t="n">
        <f aca="false">SUM(D13:D20)</f>
        <v>67.1125</v>
      </c>
    </row>
    <row r="22" customFormat="false" ht="12.8" hidden="false" customHeight="false" outlineLevel="0" collapsed="false">
      <c r="C22" s="6" t="s">
        <v>82</v>
      </c>
      <c r="D22" s="6" t="n">
        <f aca="false">D21/70</f>
        <v>0.95875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I9" activeCellId="0" sqref="I9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6" t="s">
        <v>151</v>
      </c>
      <c r="B1" s="6"/>
      <c r="E1" s="6" t="s">
        <v>152</v>
      </c>
    </row>
    <row r="2" customFormat="false" ht="12.8" hidden="false" customHeight="false" outlineLevel="0" collapsed="false">
      <c r="A2" s="6" t="s">
        <v>153</v>
      </c>
      <c r="B2" s="6"/>
      <c r="E2" s="6" t="s">
        <v>152</v>
      </c>
    </row>
    <row r="3" customFormat="false" ht="12.8" hidden="false" customHeight="false" outlineLevel="0" collapsed="false">
      <c r="A3" s="14" t="s">
        <v>154</v>
      </c>
      <c r="E3" s="6" t="s">
        <v>152</v>
      </c>
    </row>
    <row r="4" customFormat="false" ht="12.8" hidden="false" customHeight="false" outlineLevel="0" collapsed="false">
      <c r="A4" s="6" t="s">
        <v>155</v>
      </c>
      <c r="E4" s="6" t="s">
        <v>156</v>
      </c>
      <c r="F4" s="6" t="s">
        <v>157</v>
      </c>
    </row>
    <row r="5" customFormat="false" ht="12.8" hidden="false" customHeight="false" outlineLevel="0" collapsed="false">
      <c r="A5" s="6" t="s">
        <v>158</v>
      </c>
      <c r="E5" s="6" t="s">
        <v>159</v>
      </c>
    </row>
    <row r="6" customFormat="false" ht="12.8" hidden="false" customHeight="false" outlineLevel="0" collapsed="false">
      <c r="A6" s="6" t="s">
        <v>160</v>
      </c>
      <c r="D6" s="6" t="s">
        <v>161</v>
      </c>
      <c r="E6" s="6" t="s">
        <v>162</v>
      </c>
    </row>
    <row r="7" customFormat="false" ht="12.8" hidden="false" customHeight="false" outlineLevel="0" collapsed="false">
      <c r="A7" s="6" t="s">
        <v>163</v>
      </c>
      <c r="D7" s="6" t="s">
        <v>164</v>
      </c>
      <c r="E7" s="6" t="s">
        <v>162</v>
      </c>
    </row>
    <row r="8" customFormat="false" ht="12.8" hidden="false" customHeight="false" outlineLevel="0" collapsed="false">
      <c r="A8" s="6" t="s">
        <v>165</v>
      </c>
      <c r="D8" s="6" t="s">
        <v>166</v>
      </c>
      <c r="E8" s="6" t="s">
        <v>162</v>
      </c>
    </row>
    <row r="9" customFormat="false" ht="12.8" hidden="false" customHeight="false" outlineLevel="0" collapsed="false">
      <c r="A9" s="6" t="s">
        <v>167</v>
      </c>
    </row>
    <row r="10" customFormat="false" ht="12.8" hidden="false" customHeight="false" outlineLevel="0" collapsed="false">
      <c r="A10" s="6" t="s">
        <v>168</v>
      </c>
      <c r="E10" s="6" t="s">
        <v>169</v>
      </c>
      <c r="F10" s="6" t="s">
        <v>157</v>
      </c>
    </row>
    <row r="11" customFormat="false" ht="12.8" hidden="false" customHeight="false" outlineLevel="0" collapsed="false">
      <c r="A11" s="6" t="s">
        <v>170</v>
      </c>
    </row>
    <row r="12" customFormat="false" ht="12.8" hidden="false" customHeight="false" outlineLevel="0" collapsed="false">
      <c r="A12" s="6" t="s">
        <v>171</v>
      </c>
      <c r="D12" s="6" t="s">
        <v>172</v>
      </c>
      <c r="E12" s="6" t="s">
        <v>173</v>
      </c>
    </row>
    <row r="13" customFormat="false" ht="12.8" hidden="false" customHeight="false" outlineLevel="0" collapsed="false">
      <c r="A13" s="6" t="s">
        <v>174</v>
      </c>
    </row>
    <row r="14" customFormat="false" ht="12.8" hidden="false" customHeight="false" outlineLevel="0" collapsed="false">
      <c r="A14" s="6" t="s">
        <v>175</v>
      </c>
    </row>
    <row r="15" customFormat="false" ht="12.8" hidden="false" customHeight="false" outlineLevel="0" collapsed="false">
      <c r="A15" s="14" t="n">
        <v>45042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31" activeCellId="0" sqref="F31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6" t="s">
        <v>176</v>
      </c>
    </row>
    <row r="2" customFormat="false" ht="12.8" hidden="false" customHeight="false" outlineLevel="0" collapsed="false">
      <c r="A2" s="6" t="s">
        <v>177</v>
      </c>
    </row>
    <row r="3" customFormat="false" ht="12.8" hidden="false" customHeight="false" outlineLevel="0" collapsed="false">
      <c r="A3" s="6" t="s">
        <v>178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6" t="s">
        <v>179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1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I14" activeCellId="0" sqref="I14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B1" s="6" t="s">
        <v>180</v>
      </c>
      <c r="C1" s="14" t="n">
        <v>45047</v>
      </c>
      <c r="D1" s="6" t="s">
        <v>110</v>
      </c>
      <c r="H1" s="0" t="s">
        <v>181</v>
      </c>
    </row>
    <row r="2" customFormat="false" ht="12.8" hidden="false" customHeight="false" outlineLevel="0" collapsed="false">
      <c r="B2" s="6" t="s">
        <v>180</v>
      </c>
      <c r="D2" s="6" t="s">
        <v>111</v>
      </c>
      <c r="L2" s="0" t="s">
        <v>182</v>
      </c>
    </row>
    <row r="3" customFormat="false" ht="12.8" hidden="false" customHeight="false" outlineLevel="0" collapsed="false">
      <c r="B3" s="6" t="s">
        <v>180</v>
      </c>
      <c r="C3" s="14"/>
      <c r="D3" s="14" t="s">
        <v>97</v>
      </c>
      <c r="L3" s="0" t="s">
        <v>183</v>
      </c>
      <c r="M3" s="0" t="s">
        <v>184</v>
      </c>
    </row>
    <row r="4" customFormat="false" ht="12.8" hidden="false" customHeight="false" outlineLevel="0" collapsed="false">
      <c r="B4" s="6" t="s">
        <v>180</v>
      </c>
      <c r="D4" s="6" t="s">
        <v>185</v>
      </c>
      <c r="L4" s="0" t="s">
        <v>186</v>
      </c>
    </row>
    <row r="5" customFormat="false" ht="12.8" hidden="false" customHeight="false" outlineLevel="0" collapsed="false">
      <c r="B5" s="6" t="s">
        <v>180</v>
      </c>
      <c r="D5" s="6" t="s">
        <v>99</v>
      </c>
    </row>
    <row r="6" customFormat="false" ht="12.8" hidden="false" customHeight="false" outlineLevel="0" collapsed="false">
      <c r="D6" s="6" t="s">
        <v>187</v>
      </c>
    </row>
    <row r="9" customFormat="false" ht="12.8" hidden="false" customHeight="false" outlineLevel="0" collapsed="false">
      <c r="C9" s="14"/>
    </row>
    <row r="10" customFormat="false" ht="12.8" hidden="false" customHeight="false" outlineLevel="0" collapsed="false">
      <c r="A10" s="1"/>
      <c r="B10" s="6"/>
      <c r="C10" s="6"/>
      <c r="D10" s="6"/>
    </row>
    <row r="11" customFormat="false" ht="12.8" hidden="false" customHeight="false" outlineLevel="0" collapsed="false">
      <c r="B11" s="6"/>
      <c r="C11" s="6"/>
    </row>
    <row r="12" customFormat="false" ht="12.8" hidden="false" customHeight="false" outlineLevel="0" collapsed="false">
      <c r="B12" s="6" t="s">
        <v>188</v>
      </c>
      <c r="C12" s="6" t="s">
        <v>188</v>
      </c>
    </row>
    <row r="16" customFormat="false" ht="12.8" hidden="false" customHeight="false" outlineLevel="0" collapsed="false">
      <c r="A16" s="6" t="s">
        <v>189</v>
      </c>
      <c r="B16" s="6" t="s">
        <v>180</v>
      </c>
      <c r="C16" s="14" t="n">
        <v>45033</v>
      </c>
      <c r="D16" s="6" t="s">
        <v>108</v>
      </c>
    </row>
    <row r="17" customFormat="false" ht="12.8" hidden="false" customHeight="false" outlineLevel="0" collapsed="false">
      <c r="A17" s="6" t="s">
        <v>190</v>
      </c>
      <c r="B17" s="6" t="s">
        <v>191</v>
      </c>
      <c r="C17" s="14" t="n">
        <v>45033</v>
      </c>
      <c r="D17" s="6" t="s">
        <v>135</v>
      </c>
      <c r="I17" s="14"/>
    </row>
    <row r="18" customFormat="false" ht="12.8" hidden="false" customHeight="false" outlineLevel="0" collapsed="false">
      <c r="A18" s="6" t="s">
        <v>190</v>
      </c>
      <c r="B18" s="6" t="s">
        <v>192</v>
      </c>
      <c r="C18" s="14" t="n">
        <v>45035</v>
      </c>
      <c r="D18" s="6" t="s">
        <v>67</v>
      </c>
      <c r="I18" s="14"/>
    </row>
    <row r="19" customFormat="false" ht="12.8" hidden="false" customHeight="false" outlineLevel="0" collapsed="false">
      <c r="A19" s="6" t="s">
        <v>193</v>
      </c>
      <c r="B19" s="6" t="s">
        <v>192</v>
      </c>
      <c r="C19" s="14" t="n">
        <v>45035</v>
      </c>
      <c r="D19" s="6" t="s">
        <v>70</v>
      </c>
    </row>
    <row r="20" customFormat="false" ht="12.8" hidden="false" customHeight="false" outlineLevel="0" collapsed="false">
      <c r="A20" s="6" t="s">
        <v>190</v>
      </c>
      <c r="B20" s="6" t="s">
        <v>191</v>
      </c>
      <c r="C20" s="14" t="n">
        <v>45035</v>
      </c>
      <c r="D20" s="6" t="s">
        <v>194</v>
      </c>
    </row>
    <row r="21" customFormat="false" ht="12.8" hidden="false" customHeight="false" outlineLevel="0" collapsed="false">
      <c r="A21" s="6" t="s">
        <v>190</v>
      </c>
      <c r="B21" s="6" t="s">
        <v>191</v>
      </c>
      <c r="C21" s="14" t="n">
        <v>45037</v>
      </c>
      <c r="D21" s="6" t="s">
        <v>195</v>
      </c>
      <c r="H21" s="6"/>
    </row>
    <row r="22" customFormat="false" ht="12.8" hidden="false" customHeight="false" outlineLevel="0" collapsed="false">
      <c r="A22" s="6" t="s">
        <v>190</v>
      </c>
      <c r="B22" s="6" t="s">
        <v>191</v>
      </c>
      <c r="C22" s="14" t="n">
        <v>45037</v>
      </c>
      <c r="D22" s="6" t="s">
        <v>134</v>
      </c>
    </row>
    <row r="23" customFormat="false" ht="12.8" hidden="false" customHeight="false" outlineLevel="0" collapsed="false">
      <c r="A23" s="6" t="s">
        <v>190</v>
      </c>
      <c r="B23" s="6" t="s">
        <v>196</v>
      </c>
      <c r="C23" s="14" t="n">
        <v>45037</v>
      </c>
      <c r="D23" s="6" t="s">
        <v>197</v>
      </c>
    </row>
    <row r="24" customFormat="false" ht="12.8" hidden="false" customHeight="false" outlineLevel="0" collapsed="false">
      <c r="A24" s="6" t="s">
        <v>190</v>
      </c>
      <c r="B24" s="6" t="s">
        <v>198</v>
      </c>
      <c r="C24" s="14" t="n">
        <v>45039</v>
      </c>
      <c r="D24" s="6" t="s">
        <v>199</v>
      </c>
      <c r="G24" s="6" t="s">
        <v>200</v>
      </c>
    </row>
    <row r="25" customFormat="false" ht="12.8" hidden="false" customHeight="false" outlineLevel="0" collapsed="false">
      <c r="A25" s="6" t="s">
        <v>190</v>
      </c>
      <c r="B25" s="6" t="s">
        <v>196</v>
      </c>
      <c r="C25" s="14"/>
      <c r="D25" s="6" t="s">
        <v>85</v>
      </c>
    </row>
    <row r="26" customFormat="false" ht="12.8" hidden="false" customHeight="false" outlineLevel="0" collapsed="false">
      <c r="A26" s="6" t="s">
        <v>190</v>
      </c>
      <c r="B26" s="6" t="s">
        <v>191</v>
      </c>
      <c r="C26" s="14" t="s">
        <v>201</v>
      </c>
      <c r="D26" s="6" t="s">
        <v>202</v>
      </c>
    </row>
    <row r="27" customFormat="false" ht="12.8" hidden="false" customHeight="false" outlineLevel="0" collapsed="false">
      <c r="A27" s="6" t="s">
        <v>190</v>
      </c>
      <c r="B27" s="6" t="s">
        <v>196</v>
      </c>
      <c r="C27" s="14" t="n">
        <v>45041</v>
      </c>
      <c r="D27" s="6" t="s">
        <v>203</v>
      </c>
      <c r="G27" s="6" t="s">
        <v>204</v>
      </c>
    </row>
    <row r="28" customFormat="false" ht="12.8" hidden="false" customHeight="false" outlineLevel="0" collapsed="false">
      <c r="A28" s="6" t="s">
        <v>190</v>
      </c>
      <c r="B28" s="6" t="s">
        <v>205</v>
      </c>
      <c r="C28" s="14" t="n">
        <v>45041</v>
      </c>
      <c r="D28" s="6" t="s">
        <v>206</v>
      </c>
      <c r="N28" s="6"/>
      <c r="O28" s="6"/>
      <c r="Q28" s="6"/>
    </row>
    <row r="29" customFormat="false" ht="12.8" hidden="false" customHeight="false" outlineLevel="0" collapsed="false">
      <c r="A29" s="6" t="s">
        <v>190</v>
      </c>
      <c r="B29" s="6" t="s">
        <v>192</v>
      </c>
      <c r="C29" s="14" t="n">
        <v>45042</v>
      </c>
      <c r="D29" s="6" t="s">
        <v>68</v>
      </c>
      <c r="K29" s="6"/>
    </row>
    <row r="30" customFormat="false" ht="12.8" hidden="false" customHeight="false" outlineLevel="0" collapsed="false">
      <c r="A30" s="6" t="s">
        <v>190</v>
      </c>
      <c r="B30" s="6" t="s">
        <v>192</v>
      </c>
      <c r="C30" s="14" t="n">
        <v>45042</v>
      </c>
      <c r="D30" s="6" t="s">
        <v>71</v>
      </c>
    </row>
    <row r="31" customFormat="false" ht="12.8" hidden="false" customHeight="false" outlineLevel="0" collapsed="false">
      <c r="A31" s="6" t="s">
        <v>190</v>
      </c>
      <c r="B31" s="6" t="s">
        <v>180</v>
      </c>
      <c r="C31" s="14" t="n">
        <v>45042</v>
      </c>
      <c r="D31" s="6" t="s">
        <v>207</v>
      </c>
      <c r="M31" s="6"/>
    </row>
    <row r="32" customFormat="false" ht="12.8" hidden="false" customHeight="false" outlineLevel="0" collapsed="false">
      <c r="A32" s="6" t="s">
        <v>190</v>
      </c>
      <c r="B32" s="6" t="s">
        <v>180</v>
      </c>
      <c r="C32" s="14" t="n">
        <v>45042</v>
      </c>
      <c r="D32" s="6" t="s">
        <v>102</v>
      </c>
      <c r="J32" s="6" t="s">
        <v>208</v>
      </c>
      <c r="M32" s="6"/>
    </row>
    <row r="33" customFormat="false" ht="12.8" hidden="false" customHeight="false" outlineLevel="0" collapsed="false">
      <c r="A33" s="6" t="s">
        <v>190</v>
      </c>
      <c r="B33" s="6" t="s">
        <v>180</v>
      </c>
      <c r="C33" s="14" t="n">
        <v>45042</v>
      </c>
      <c r="D33" s="6" t="s">
        <v>103</v>
      </c>
      <c r="J33" s="6" t="s">
        <v>208</v>
      </c>
    </row>
    <row r="34" customFormat="false" ht="12.8" hidden="false" customHeight="false" outlineLevel="0" collapsed="false">
      <c r="A34" s="6" t="s">
        <v>190</v>
      </c>
      <c r="B34" s="6" t="s">
        <v>180</v>
      </c>
      <c r="C34" s="14" t="n">
        <v>45042</v>
      </c>
      <c r="D34" s="6" t="s">
        <v>104</v>
      </c>
      <c r="J34" s="6" t="s">
        <v>208</v>
      </c>
    </row>
    <row r="35" customFormat="false" ht="12.8" hidden="false" customHeight="false" outlineLevel="0" collapsed="false">
      <c r="A35" s="6" t="s">
        <v>190</v>
      </c>
      <c r="B35" s="6" t="s">
        <v>180</v>
      </c>
      <c r="C35" s="14" t="n">
        <v>45045</v>
      </c>
      <c r="D35" s="6" t="s">
        <v>105</v>
      </c>
      <c r="J35" s="6" t="s">
        <v>208</v>
      </c>
    </row>
    <row r="36" customFormat="false" ht="12.8" hidden="false" customHeight="false" outlineLevel="0" collapsed="false">
      <c r="A36" s="6" t="s">
        <v>190</v>
      </c>
      <c r="B36" s="6" t="s">
        <v>180</v>
      </c>
      <c r="C36" s="14" t="n">
        <v>45042</v>
      </c>
      <c r="D36" s="6" t="s">
        <v>106</v>
      </c>
      <c r="J36" s="6" t="s">
        <v>208</v>
      </c>
    </row>
    <row r="37" customFormat="false" ht="12.8" hidden="false" customHeight="false" outlineLevel="0" collapsed="false">
      <c r="A37" s="6" t="s">
        <v>190</v>
      </c>
      <c r="B37" s="6" t="s">
        <v>209</v>
      </c>
      <c r="C37" s="14" t="n">
        <v>45042</v>
      </c>
      <c r="D37" s="6" t="s">
        <v>210</v>
      </c>
    </row>
    <row r="38" customFormat="false" ht="12.8" hidden="false" customHeight="false" outlineLevel="0" collapsed="false">
      <c r="A38" s="0" t="s">
        <v>190</v>
      </c>
      <c r="B38" s="6" t="s">
        <v>180</v>
      </c>
      <c r="C38" s="14" t="n">
        <v>45042</v>
      </c>
      <c r="D38" s="6" t="s">
        <v>107</v>
      </c>
      <c r="J38" s="6" t="s">
        <v>208</v>
      </c>
    </row>
    <row r="39" customFormat="false" ht="12.8" hidden="false" customHeight="false" outlineLevel="0" collapsed="false">
      <c r="A39" s="0" t="s">
        <v>211</v>
      </c>
      <c r="B39" s="6" t="s">
        <v>180</v>
      </c>
      <c r="C39" s="14" t="n">
        <v>45042</v>
      </c>
      <c r="D39" s="6" t="s">
        <v>212</v>
      </c>
    </row>
    <row r="40" customFormat="false" ht="12.8" hidden="false" customHeight="false" outlineLevel="0" collapsed="false">
      <c r="A40" s="0" t="s">
        <v>211</v>
      </c>
      <c r="B40" s="6" t="s">
        <v>180</v>
      </c>
      <c r="C40" s="14" t="n">
        <v>45042</v>
      </c>
      <c r="D40" s="6" t="s">
        <v>67</v>
      </c>
    </row>
    <row r="41" customFormat="false" ht="12.8" hidden="false" customHeight="false" outlineLevel="0" collapsed="false">
      <c r="A41" s="0" t="s">
        <v>190</v>
      </c>
      <c r="B41" s="6" t="s">
        <v>180</v>
      </c>
      <c r="D41" s="6" t="s">
        <v>213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20990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2023-05-02T20:34:10Z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