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Propiedad Horizontal\Seguridad\Formatos\PROGRAMAS DE SEGURIDAD\"/>
    </mc:Choice>
  </mc:AlternateContent>
  <bookViews>
    <workbookView xWindow="0" yWindow="0" windowWidth="20490" windowHeight="8745"/>
  </bookViews>
  <sheets>
    <sheet name="Programa de Seguridad 4 20__" sheetId="6" r:id="rId1"/>
    <sheet name="Indicador Programa de Seguridad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8" i="6" l="1"/>
  <c r="AD18" i="6" s="1"/>
  <c r="AA18" i="6"/>
  <c r="AB18" i="6" s="1"/>
  <c r="Y18" i="6"/>
  <c r="Z18" i="6" s="1"/>
  <c r="W18" i="6"/>
  <c r="X18" i="6" s="1"/>
  <c r="U18" i="6"/>
  <c r="V18" i="6" s="1"/>
  <c r="S18" i="6"/>
  <c r="T18" i="6" s="1"/>
  <c r="Q18" i="6"/>
  <c r="R18" i="6" s="1"/>
  <c r="O18" i="6"/>
  <c r="P18" i="6" s="1"/>
  <c r="M18" i="6"/>
  <c r="N18" i="6" s="1"/>
  <c r="I18" i="6"/>
  <c r="J18" i="6" s="1"/>
  <c r="G18" i="6"/>
  <c r="K18" i="6"/>
  <c r="F18" i="6"/>
  <c r="G19" i="6" l="1"/>
  <c r="L18" i="6"/>
  <c r="H18" i="6"/>
  <c r="V19" i="6"/>
  <c r="AH20" i="6" l="1"/>
  <c r="AG20" i="6"/>
  <c r="AF20" i="6"/>
  <c r="AE20" i="6"/>
</calcChain>
</file>

<file path=xl/sharedStrings.xml><?xml version="1.0" encoding="utf-8"?>
<sst xmlns="http://schemas.openxmlformats.org/spreadsheetml/2006/main" count="70" uniqueCount="52">
  <si>
    <t xml:space="preserve">SEGUIMIENTO </t>
  </si>
  <si>
    <t>ACTIVIDADES</t>
  </si>
  <si>
    <t>INDICADOR</t>
  </si>
  <si>
    <t>META</t>
  </si>
  <si>
    <t xml:space="preserve">OBJETIVO </t>
  </si>
  <si>
    <t>CÓDIGO</t>
  </si>
  <si>
    <t>VERSIÓN</t>
  </si>
  <si>
    <t>PÁGINA</t>
  </si>
  <si>
    <t>1 de 1</t>
  </si>
  <si>
    <t>PORCENTAJE CUMPLIMIENTO ACTIVIDADES</t>
  </si>
  <si>
    <t xml:space="preserve">NUMERO CASOS/MES </t>
  </si>
  <si>
    <t>FECHA DE CUMPLIMIENT</t>
  </si>
  <si>
    <t xml:space="preserve">RECURSOS        </t>
  </si>
  <si>
    <t>RESPONSABLE</t>
  </si>
  <si>
    <t>Junio</t>
  </si>
  <si>
    <t>DESCRIPCIÓN</t>
  </si>
  <si>
    <t>FUENTE DE INFORMACIÓN</t>
  </si>
  <si>
    <t>Febrero</t>
  </si>
  <si>
    <t>Marzo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</si>
  <si>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</si>
  <si>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</si>
  <si>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</si>
  <si>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</si>
  <si>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</si>
  <si>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</si>
  <si>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</si>
  <si>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</si>
  <si>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Mejorar los sistemas de monitoreo, seguridad en accesos para la identificación de intrusos y seguridad informática de la compañía</t>
  </si>
  <si>
    <t>Realización de mantenimiento predictivo, preventivo y correctivo a molinetes, talanqueras y cámaras del circuito cerrado de televisión</t>
  </si>
  <si>
    <t>Cumplimiento 100% de la programación de los mantenimientos</t>
  </si>
  <si>
    <t>(Mantenimientos Realizados x 100) / Manteniemientos Programados</t>
  </si>
  <si>
    <t>Orden de Servicio Manteniemiento TIC-FO-013 V.13 (Seguridad Nacional)</t>
  </si>
  <si>
    <t>Personal especializado de Seguridad Nacional</t>
  </si>
  <si>
    <t>Entrega de formato al finalizar los manteniemientos</t>
  </si>
  <si>
    <t>PROGRAMA No. 4 SEGURIDAD DE SISTEMAS DE MONITOREO</t>
  </si>
  <si>
    <t>Reporte de actividades Mantenimiento Preventivo
Talanqueras y Molienetes</t>
  </si>
  <si>
    <t>Reporte de actividades Mantenimiento Preventivo
Cámaras CCTV</t>
  </si>
  <si>
    <t>Manteniemientos Correctivos</t>
  </si>
  <si>
    <t>Agrupación ZFIP
Seguridad Nacional</t>
  </si>
  <si>
    <t>Personal capacitado</t>
  </si>
  <si>
    <t>FO-CL-53</t>
  </si>
  <si>
    <t>FECHA DE 
IMPLEMENTACIÓN</t>
  </si>
  <si>
    <t>FECHA DE 
ACTUALIZACIÓN</t>
  </si>
  <si>
    <t>FICHA DE PROGRAMA DE SEGURIDAD 4</t>
  </si>
  <si>
    <t xml:space="preserve">Enero </t>
  </si>
  <si>
    <t>Cuatrimestral (se realizó conveniio con la empresa Seguridad nacional para realizar a partir de julio 2016 los mantenimientos</t>
  </si>
  <si>
    <t>Según ocurra (se realizó conveniio con la empresa Seguridad nacional para realizar a partir de julio 2016 los mantenimientos</t>
  </si>
  <si>
    <t>Promedio de Cumplimiento General del Programa</t>
  </si>
  <si>
    <t>Logro del Objetivo</t>
  </si>
  <si>
    <t>% de Cumplimiento por mes</t>
  </si>
  <si>
    <t>TOTAL CASOS</t>
  </si>
  <si>
    <t>VIGENCIA O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</si>
</sst>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 tint="-0.34998626667073579"/>
      <name val="Arial"/>
      <family val="2"/>
    </font>
    <font>
      <sz val="12"/>
      <color theme="1"/>
      <name val="Arial"/>
      <family val="2"/>
    </font>
    <font>
      <sz val="10"/>
      <color theme="0" tint="-0.349986266670735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/>
    <xf numFmtId="0" fontId="4" fillId="2" borderId="1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9" fontId="6" fillId="4" borderId="24" xfId="7" applyFont="1" applyFill="1" applyBorder="1" applyAlignment="1">
      <alignment horizontal="center" vertical="center" wrapText="1"/>
    </xf>
    <xf numFmtId="9" fontId="6" fillId="4" borderId="33" xfId="7" applyFont="1" applyFill="1" applyBorder="1" applyAlignment="1">
      <alignment horizontal="center" vertical="center" wrapText="1"/>
    </xf>
    <xf numFmtId="9" fontId="6" fillId="4" borderId="34" xfId="7" applyFont="1" applyFill="1" applyBorder="1" applyAlignment="1">
      <alignment horizontal="center" vertical="center" wrapText="1"/>
    </xf>
    <xf numFmtId="9" fontId="6" fillId="4" borderId="35" xfId="7" applyFont="1" applyFill="1" applyBorder="1" applyAlignment="1">
      <alignment horizontal="center" vertical="center" wrapText="1"/>
    </xf>
    <xf numFmtId="9" fontId="12" fillId="4" borderId="8" xfId="7" applyFont="1" applyFill="1" applyBorder="1" applyAlignment="1">
      <alignment horizontal="center" vertical="center" wrapText="1"/>
    </xf>
    <xf numFmtId="9" fontId="12" fillId="4" borderId="9" xfId="7" applyFont="1" applyFill="1" applyBorder="1" applyAlignment="1">
      <alignment horizontal="center" vertical="center" wrapText="1"/>
    </xf>
    <xf numFmtId="9" fontId="12" fillId="4" borderId="10" xfId="7" applyFont="1" applyFill="1" applyBorder="1" applyAlignment="1">
      <alignment horizontal="center" vertical="center" wrapText="1"/>
    </xf>
    <xf numFmtId="9" fontId="13" fillId="4" borderId="8" xfId="7" applyFont="1" applyFill="1" applyBorder="1" applyAlignment="1">
      <alignment horizontal="center" vertical="center" wrapText="1"/>
    </xf>
    <xf numFmtId="9" fontId="13" fillId="4" borderId="9" xfId="7" applyFont="1" applyFill="1" applyBorder="1" applyAlignment="1">
      <alignment horizontal="center" vertical="center" wrapText="1"/>
    </xf>
    <xf numFmtId="9" fontId="13" fillId="4" borderId="10" xfId="7" applyFont="1" applyFill="1" applyBorder="1" applyAlignment="1">
      <alignment horizontal="center" vertical="center" wrapText="1"/>
    </xf>
    <xf numFmtId="9" fontId="14" fillId="0" borderId="9" xfId="0" applyNumberFormat="1" applyFont="1" applyBorder="1" applyAlignment="1">
      <alignment horizontal="center" vertical="center" wrapText="1"/>
    </xf>
    <xf numFmtId="9" fontId="11" fillId="4" borderId="12" xfId="7" applyFont="1" applyFill="1" applyBorder="1" applyAlignment="1">
      <alignment horizontal="center" vertical="center" wrapText="1"/>
    </xf>
    <xf numFmtId="9" fontId="15" fillId="4" borderId="10" xfId="7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Cumplimiento de Mantenimiento</a:t>
            </a:r>
            <a:r>
              <a:rPr lang="es-CO" baseline="0"/>
              <a:t> de los Sistemas de Monitoreo e Ingresos</a:t>
            </a:r>
            <a:endParaRPr lang="es-C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5890023159177717E-2"/>
          <c:y val="0.12944167242560939"/>
          <c:w val="0.77976220905482418"/>
          <c:h val="0.75978008503238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'Programa de Seguridad 4 20__'!$G$13:$AC$13</c:f>
              <c:strCache>
                <c:ptCount val="23"/>
                <c:pt idx="0">
                  <c:v>PORCENTAJE CUMPLIMIENTO ACTIVIDADES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('Programa de Seguridad 4 20__'!$G$14,'Programa de Seguridad 4 20__'!$I$14,'Programa de Seguridad 4 20__'!$K$14,'Programa de Seguridad 4 20__'!$M$14,'Programa de Seguridad 4 20__'!$O$14,'Programa de Seguridad 4 20__'!$Q$14,'Programa de Seguridad 4 20__'!$S$14,'Programa de Seguridad 4 20__'!$U$14,'Programa de Seguridad 4 20__'!$W$14,'Programa de Seguridad 4 20__'!$Y$14,'Programa de Seguridad 4 20__'!$AA$14,'Programa de Seguridad 4 20__'!$AC$14)</c15:sqref>
                  </c15:fullRef>
                </c:ext>
              </c:extLst>
              <c:f>('Programa de Seguridad 4 20__'!$G$14,'Programa de Seguridad 4 20__'!$I$14,'Programa de Seguridad 4 20__'!$K$14,'Programa de Seguridad 4 20__'!$M$14,'Programa de Seguridad 4 20__'!$O$14,'Programa de Seguridad 4 20__'!$Q$14,'Programa de Seguridad 4 20__'!$S$14,'Programa de Seguridad 4 20__'!$U$14,'Programa de Seguridad 4 20__'!$W$14,'Programa de Seguridad 4 20__'!$Y$14,'Programa de Seguridad 4 20__'!$AA$14,'Programa de Seguridad 4 20__'!$AC$14)</c:f>
              <c:strCache>
                <c:ptCount val="12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('Programa de Seguridad 4 20__'!$G$18,'Programa de Seguridad 4 20__'!$I$18,'Programa de Seguridad 4 20__'!$K$18,'Programa de Seguridad 4 20__'!$M$18,'Programa de Seguridad 4 20__'!$O$18,'Programa de Seguridad 4 20__'!$Q$18,'Programa de Seguridad 4 20__'!$S$18,'Programa de Seguridad 4 20__'!$U$18,'Programa de Seguridad 4 20__'!$W$18,'Programa de Seguridad 4 20__'!$Y$18,'Programa de Seguridad 4 20__'!$AA$18,'Programa de Seguridad 4 20__'!$AC$18)</c15:sqref>
                  </c15:fullRef>
                </c:ext>
              </c:extLst>
              <c:f>('Programa de Seguridad 4 20__'!$G$18,'Programa de Seguridad 4 20__'!$I$18,'Programa de Seguridad 4 20__'!$K$18,'Programa de Seguridad 4 20__'!$M$18,'Programa de Seguridad 4 20__'!$O$18,'Programa de Seguridad 4 20__'!$Q$18,'Programa de Seguridad 4 20__'!$S$18,'Programa de Seguridad 4 20__'!$U$18,'Programa de Seguridad 4 20__'!$W$18,'Programa de Seguridad 4 20__'!$Y$18,'Programa de Seguridad 4 20__'!$AA$18,'Programa de Seguridad 4 20__'!$AC$18)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C6-461E-8BAE-6FB3B081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127680"/>
        <c:axId val="1374157168"/>
      </c:barChart>
      <c:catAx>
        <c:axId val="99312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4157168"/>
        <c:crosses val="autoZero"/>
        <c:auto val="1"/>
        <c:lblAlgn val="ctr"/>
        <c:lblOffset val="100"/>
        <c:noMultiLvlLbl val="0"/>
      </c:catAx>
      <c:valAx>
        <c:axId val="13741571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93127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941869083078127"/>
          <c:y val="0.28658037190013602"/>
          <c:w val="0.13058130916921873"/>
          <c:h val="0.13799468004544641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1276350</xdr:colOff>
      <xdr:row>1</xdr:row>
      <xdr:rowOff>9526</xdr:rowOff>
    </xdr:from>
    <xdr:to>
      <xdr:col>3</xdr:col>
      <xdr:colOff>285750</xdr:colOff>
      <xdr:row>1</xdr:row>
      <xdr:rowOff>663230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200026"/>
          <a:ext cx="1447800" cy="653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831" cy="626584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tabSelected="1" view="pageBreakPreview" zoomScale="80" zoomScaleNormal="100" zoomScaleSheetLayoutView="80" workbookViewId="0">
      <selection activeCell="H18" sqref="H18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30" width="6.7109375" style="1" customWidth="1"/>
    <col min="31" max="31" width="5.85546875" style="1" bestFit="1" customWidth="1"/>
    <col min="32" max="32" width="7.28515625" style="1" bestFit="1" customWidth="1"/>
    <col min="33" max="33" width="9.7109375" style="1" customWidth="1"/>
    <col min="34" max="34" width="10.7109375" style="1" customWidth="1"/>
    <col min="35" max="35" width="9" style="1" customWidth="1"/>
    <col min="36" max="36" width="9.85546875" style="1" customWidth="1"/>
    <col min="37" max="37" width="10.85546875" style="1" customWidth="1"/>
    <col min="38" max="38" width="6.85546875" style="1" bestFit="1" customWidth="1"/>
    <col min="39" max="39" width="10.42578125" style="1" bestFit="1" customWidth="1"/>
    <col min="40" max="40" width="7.5703125" style="1" bestFit="1" customWidth="1"/>
    <col min="41" max="41" width="9.5703125" style="1" bestFit="1" customWidth="1"/>
    <col min="42" max="42" width="9.28515625" style="1" bestFit="1" customWidth="1"/>
    <col min="43" max="16384" width="10.85546875" style="1"/>
  </cols>
  <sheetData>
    <row r="1" spans="2:42" ht="15" thickBot="1" x14ac:dyDescent="0.25"/>
    <row r="2" spans="2:42" ht="54.75" customHeight="1" thickBot="1" x14ac:dyDescent="0.25">
      <c r="B2" s="36" t="s">
        <v>43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8"/>
    </row>
    <row r="3" spans="2:42" ht="32.25" customHeight="1" thickBot="1" x14ac:dyDescent="0.25">
      <c r="B3" s="39" t="s">
        <v>5</v>
      </c>
      <c r="C3" s="40"/>
      <c r="D3" s="41"/>
      <c r="E3" s="36" t="s">
        <v>41</v>
      </c>
      <c r="F3" s="37"/>
      <c r="G3" s="37"/>
      <c r="H3" s="37"/>
      <c r="I3" s="37"/>
      <c r="J3" s="37"/>
      <c r="K3" s="37"/>
      <c r="L3" s="38"/>
      <c r="M3" s="36" t="s">
        <v>42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8"/>
      <c r="Y3" s="37" t="s">
        <v>6</v>
      </c>
      <c r="Z3" s="37"/>
      <c r="AA3" s="37"/>
      <c r="AB3" s="37"/>
      <c r="AC3" s="37"/>
      <c r="AD3" s="37"/>
      <c r="AE3" s="37"/>
      <c r="AF3" s="37"/>
      <c r="AG3" s="37"/>
      <c r="AH3" s="36" t="s">
        <v>7</v>
      </c>
      <c r="AI3" s="37"/>
      <c r="AJ3" s="37"/>
      <c r="AK3" s="37"/>
      <c r="AL3" s="37"/>
      <c r="AM3" s="37"/>
      <c r="AN3" s="37"/>
      <c r="AO3" s="37"/>
      <c r="AP3" s="38"/>
    </row>
    <row r="4" spans="2:42" ht="29.25" customHeight="1" thickBot="1" x14ac:dyDescent="0.25">
      <c r="B4" s="42" t="s">
        <v>40</v>
      </c>
      <c r="C4" s="43"/>
      <c r="D4" s="44"/>
      <c r="E4" s="45">
        <v>42892</v>
      </c>
      <c r="F4" s="46"/>
      <c r="G4" s="46"/>
      <c r="H4" s="46"/>
      <c r="I4" s="46"/>
      <c r="J4" s="46"/>
      <c r="K4" s="46"/>
      <c r="L4" s="47"/>
      <c r="M4" s="45">
        <v>44067</v>
      </c>
      <c r="N4" s="46"/>
      <c r="O4" s="46"/>
      <c r="P4" s="46"/>
      <c r="Q4" s="46"/>
      <c r="R4" s="46"/>
      <c r="S4" s="46"/>
      <c r="T4" s="46"/>
      <c r="U4" s="46"/>
      <c r="V4" s="46"/>
      <c r="W4" s="46"/>
      <c r="X4" s="47"/>
      <c r="Y4" s="48">
        <v>3</v>
      </c>
      <c r="Z4" s="48"/>
      <c r="AA4" s="48"/>
      <c r="AB4" s="48"/>
      <c r="AC4" s="48"/>
      <c r="AD4" s="48"/>
      <c r="AE4" s="48"/>
      <c r="AF4" s="48"/>
      <c r="AG4" s="48"/>
      <c r="AH4" s="49" t="s">
        <v>8</v>
      </c>
      <c r="AI4" s="50"/>
      <c r="AJ4" s="50"/>
      <c r="AK4" s="50"/>
      <c r="AL4" s="50"/>
      <c r="AM4" s="50"/>
      <c r="AN4" s="50"/>
      <c r="AO4" s="50"/>
      <c r="AP4" s="51"/>
    </row>
    <row r="5" spans="2:42" ht="6.95" customHeight="1" thickBot="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2:42" ht="25.5" customHeight="1" thickBot="1" x14ac:dyDescent="0.25">
      <c r="B6" s="105" t="s">
        <v>51</v>
      </c>
      <c r="C6" s="106"/>
      <c r="D6" s="106"/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108"/>
      <c r="AP6" s="109"/>
    </row>
    <row r="7" spans="2:42" ht="21" customHeight="1" thickBot="1" x14ac:dyDescent="0.25">
      <c r="B7" s="33" t="s">
        <v>34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5"/>
    </row>
    <row r="8" spans="2:42" ht="23.1" customHeight="1" thickBot="1" x14ac:dyDescent="0.25">
      <c r="B8" s="9" t="s">
        <v>4</v>
      </c>
      <c r="C8" s="61" t="s">
        <v>27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3"/>
    </row>
    <row r="9" spans="2:42" ht="29.25" customHeight="1" thickBot="1" x14ac:dyDescent="0.25">
      <c r="B9" s="14" t="s">
        <v>15</v>
      </c>
      <c r="C9" s="61" t="s">
        <v>28</v>
      </c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3"/>
    </row>
    <row r="10" spans="2:42" ht="28.5" customHeight="1" thickBot="1" x14ac:dyDescent="0.25">
      <c r="B10" s="15" t="s">
        <v>16</v>
      </c>
      <c r="C10" s="61" t="s">
        <v>31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3"/>
    </row>
    <row r="11" spans="2:42" ht="27.95" customHeight="1" thickBot="1" x14ac:dyDescent="0.25">
      <c r="B11" s="13" t="s">
        <v>3</v>
      </c>
      <c r="C11" s="61" t="s">
        <v>29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3"/>
    </row>
    <row r="12" spans="2:42" ht="18.75" customHeight="1" thickBot="1" x14ac:dyDescent="0.25">
      <c r="B12" s="14" t="s">
        <v>2</v>
      </c>
      <c r="C12" s="64" t="s">
        <v>30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6"/>
    </row>
    <row r="13" spans="2:42" ht="21" customHeight="1" thickBot="1" x14ac:dyDescent="0.25">
      <c r="B13" s="67" t="s">
        <v>1</v>
      </c>
      <c r="C13" s="69" t="s">
        <v>11</v>
      </c>
      <c r="D13" s="71" t="s">
        <v>13</v>
      </c>
      <c r="E13" s="69" t="s">
        <v>12</v>
      </c>
      <c r="F13" s="73" t="s">
        <v>0</v>
      </c>
      <c r="G13" s="52" t="s">
        <v>9</v>
      </c>
      <c r="H13" s="77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4"/>
      <c r="AC13" s="54"/>
      <c r="AD13" s="78"/>
      <c r="AE13" s="55" t="s">
        <v>10</v>
      </c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7"/>
    </row>
    <row r="14" spans="2:42" ht="18" customHeight="1" thickBot="1" x14ac:dyDescent="0.25">
      <c r="B14" s="68"/>
      <c r="C14" s="70"/>
      <c r="D14" s="72"/>
      <c r="E14" s="70"/>
      <c r="F14" s="74"/>
      <c r="G14" s="79" t="s">
        <v>44</v>
      </c>
      <c r="H14" s="113"/>
      <c r="I14" s="79" t="s">
        <v>17</v>
      </c>
      <c r="J14" s="113"/>
      <c r="K14" s="79" t="s">
        <v>18</v>
      </c>
      <c r="L14" s="113"/>
      <c r="M14" s="79" t="s">
        <v>19</v>
      </c>
      <c r="N14" s="113"/>
      <c r="O14" s="79" t="s">
        <v>20</v>
      </c>
      <c r="P14" s="113"/>
      <c r="Q14" s="79" t="s">
        <v>14</v>
      </c>
      <c r="R14" s="113"/>
      <c r="S14" s="79" t="s">
        <v>21</v>
      </c>
      <c r="T14" s="113"/>
      <c r="U14" s="79" t="s">
        <v>22</v>
      </c>
      <c r="V14" s="113"/>
      <c r="W14" s="79" t="s">
        <v>23</v>
      </c>
      <c r="X14" s="113"/>
      <c r="Y14" s="79" t="s">
        <v>24</v>
      </c>
      <c r="Z14" s="113"/>
      <c r="AA14" s="79" t="s">
        <v>25</v>
      </c>
      <c r="AB14" s="113"/>
      <c r="AC14" s="79" t="s">
        <v>26</v>
      </c>
      <c r="AD14" s="80"/>
      <c r="AE14" s="16" t="s">
        <v>44</v>
      </c>
      <c r="AF14" s="16" t="s">
        <v>17</v>
      </c>
      <c r="AG14" s="16" t="s">
        <v>18</v>
      </c>
      <c r="AH14" s="16" t="s">
        <v>19</v>
      </c>
      <c r="AI14" s="16" t="s">
        <v>20</v>
      </c>
      <c r="AJ14" s="16" t="s">
        <v>14</v>
      </c>
      <c r="AK14" s="16" t="s">
        <v>21</v>
      </c>
      <c r="AL14" s="16" t="s">
        <v>22</v>
      </c>
      <c r="AM14" s="16" t="s">
        <v>23</v>
      </c>
      <c r="AN14" s="16" t="s">
        <v>24</v>
      </c>
      <c r="AO14" s="16" t="s">
        <v>25</v>
      </c>
      <c r="AP14" s="16" t="s">
        <v>26</v>
      </c>
    </row>
    <row r="15" spans="2:42" s="2" customFormat="1" ht="92.25" customHeight="1" thickBot="1" x14ac:dyDescent="0.25">
      <c r="B15" s="23" t="s">
        <v>35</v>
      </c>
      <c r="C15" s="24" t="s">
        <v>45</v>
      </c>
      <c r="D15" s="25" t="s">
        <v>32</v>
      </c>
      <c r="E15" s="25" t="s">
        <v>39</v>
      </c>
      <c r="F15" s="26" t="s">
        <v>33</v>
      </c>
      <c r="G15" s="82"/>
      <c r="H15" s="81"/>
      <c r="I15" s="82"/>
      <c r="J15" s="81"/>
      <c r="K15" s="82"/>
      <c r="L15" s="81"/>
      <c r="M15" s="82"/>
      <c r="N15" s="81"/>
      <c r="O15" s="82"/>
      <c r="P15" s="81"/>
      <c r="Q15" s="82"/>
      <c r="R15" s="81"/>
      <c r="S15" s="82"/>
      <c r="T15" s="81"/>
      <c r="U15" s="82"/>
      <c r="V15" s="81"/>
      <c r="W15" s="82"/>
      <c r="X15" s="81"/>
      <c r="Y15" s="82"/>
      <c r="Z15" s="81"/>
      <c r="AA15" s="82"/>
      <c r="AB15" s="81"/>
      <c r="AC15" s="82"/>
      <c r="AD15" s="81"/>
      <c r="AE15" s="21"/>
      <c r="AF15" s="4"/>
      <c r="AG15" s="4"/>
      <c r="AH15" s="4"/>
      <c r="AI15" s="5"/>
      <c r="AJ15" s="10"/>
      <c r="AK15" s="5"/>
      <c r="AL15" s="5"/>
      <c r="AM15" s="5"/>
      <c r="AN15" s="5"/>
      <c r="AO15" s="5"/>
      <c r="AP15" s="6"/>
    </row>
    <row r="16" spans="2:42" ht="90.75" customHeight="1" thickBot="1" x14ac:dyDescent="0.25">
      <c r="B16" s="19" t="s">
        <v>36</v>
      </c>
      <c r="C16" s="17" t="s">
        <v>45</v>
      </c>
      <c r="D16" s="18" t="s">
        <v>32</v>
      </c>
      <c r="E16" s="18" t="s">
        <v>39</v>
      </c>
      <c r="F16" s="20" t="s">
        <v>33</v>
      </c>
      <c r="G16" s="82"/>
      <c r="H16" s="81"/>
      <c r="I16" s="82"/>
      <c r="J16" s="81"/>
      <c r="K16" s="82"/>
      <c r="L16" s="81"/>
      <c r="M16" s="82"/>
      <c r="N16" s="81"/>
      <c r="O16" s="82"/>
      <c r="P16" s="81"/>
      <c r="Q16" s="82"/>
      <c r="R16" s="81"/>
      <c r="S16" s="82"/>
      <c r="T16" s="81"/>
      <c r="U16" s="82"/>
      <c r="V16" s="81"/>
      <c r="W16" s="82"/>
      <c r="X16" s="81"/>
      <c r="Y16" s="82"/>
      <c r="Z16" s="81"/>
      <c r="AA16" s="82"/>
      <c r="AB16" s="81"/>
      <c r="AC16" s="82"/>
      <c r="AD16" s="81"/>
      <c r="AE16" s="22"/>
      <c r="AF16" s="7"/>
      <c r="AG16" s="7"/>
      <c r="AH16" s="7"/>
      <c r="AI16" s="7"/>
      <c r="AJ16" s="11"/>
      <c r="AK16" s="7"/>
      <c r="AL16" s="27"/>
      <c r="AM16" s="27"/>
      <c r="AN16" s="27"/>
      <c r="AO16" s="27"/>
      <c r="AP16" s="28"/>
    </row>
    <row r="17" spans="2:42" ht="92.25" customHeight="1" thickBot="1" x14ac:dyDescent="0.25">
      <c r="B17" s="29" t="s">
        <v>37</v>
      </c>
      <c r="C17" s="30" t="s">
        <v>46</v>
      </c>
      <c r="D17" s="31" t="s">
        <v>38</v>
      </c>
      <c r="E17" s="31" t="s">
        <v>39</v>
      </c>
      <c r="F17" s="32" t="s">
        <v>33</v>
      </c>
      <c r="G17" s="83"/>
      <c r="H17" s="84"/>
      <c r="I17" s="83"/>
      <c r="J17" s="84"/>
      <c r="K17" s="83"/>
      <c r="L17" s="84"/>
      <c r="M17" s="83"/>
      <c r="N17" s="84"/>
      <c r="O17" s="83"/>
      <c r="P17" s="84"/>
      <c r="Q17" s="83"/>
      <c r="R17" s="84"/>
      <c r="S17" s="83"/>
      <c r="T17" s="84"/>
      <c r="U17" s="83"/>
      <c r="V17" s="84"/>
      <c r="W17" s="83"/>
      <c r="X17" s="84"/>
      <c r="Y17" s="83"/>
      <c r="Z17" s="84"/>
      <c r="AA17" s="83"/>
      <c r="AB17" s="84"/>
      <c r="AC17" s="83"/>
      <c r="AD17" s="84"/>
      <c r="AE17" s="97"/>
      <c r="AF17" s="98"/>
      <c r="AG17" s="98"/>
      <c r="AH17" s="98"/>
      <c r="AI17" s="98"/>
      <c r="AJ17" s="99"/>
      <c r="AK17" s="100"/>
      <c r="AL17" s="100"/>
      <c r="AM17" s="100"/>
      <c r="AN17" s="100"/>
      <c r="AO17" s="100"/>
      <c r="AP17" s="101"/>
    </row>
    <row r="18" spans="2:42" ht="29.25" customHeight="1" thickBot="1" x14ac:dyDescent="0.25">
      <c r="B18" s="75" t="s">
        <v>49</v>
      </c>
      <c r="C18" s="76"/>
      <c r="D18" s="76"/>
      <c r="E18" s="76"/>
      <c r="F18" s="91">
        <f>100%/12</f>
        <v>8.3333333333333329E-2</v>
      </c>
      <c r="G18" s="92">
        <f>IFERROR(AVERAGE(G15:H17),0)</f>
        <v>0</v>
      </c>
      <c r="H18" s="93">
        <f>IFERROR(G18*$F$18,0)</f>
        <v>0</v>
      </c>
      <c r="I18" s="92">
        <f>IFERROR(AVERAGE(I15:J17),0)</f>
        <v>0</v>
      </c>
      <c r="J18" s="93">
        <f>I18*$F$18</f>
        <v>0</v>
      </c>
      <c r="K18" s="92">
        <f>IFERROR(AVERAGE(K15:L17),0)</f>
        <v>0</v>
      </c>
      <c r="L18" s="93">
        <f>K18*$F$18</f>
        <v>0</v>
      </c>
      <c r="M18" s="92">
        <f>IFERROR(AVERAGE(M15:N17),0)</f>
        <v>0</v>
      </c>
      <c r="N18" s="93">
        <f>M18*$F$18</f>
        <v>0</v>
      </c>
      <c r="O18" s="92">
        <f>IFERROR(AVERAGE(O15:P17),0)</f>
        <v>0</v>
      </c>
      <c r="P18" s="93">
        <f>O18*$F$18</f>
        <v>0</v>
      </c>
      <c r="Q18" s="92">
        <f>IFERROR(AVERAGE(Q15:R17),0)</f>
        <v>0</v>
      </c>
      <c r="R18" s="93">
        <f>Q18*$F$18</f>
        <v>0</v>
      </c>
      <c r="S18" s="92">
        <f>IFERROR(AVERAGE(S15:T17),0)</f>
        <v>0</v>
      </c>
      <c r="T18" s="93">
        <f>S18*$F$18</f>
        <v>0</v>
      </c>
      <c r="U18" s="92">
        <f>IFERROR(AVERAGE(U15:V17),0)</f>
        <v>0</v>
      </c>
      <c r="V18" s="93">
        <f>U18*$F$18</f>
        <v>0</v>
      </c>
      <c r="W18" s="92">
        <f>IFERROR(AVERAGE(W15:X17),0)</f>
        <v>0</v>
      </c>
      <c r="X18" s="93">
        <f>W18*$F$18</f>
        <v>0</v>
      </c>
      <c r="Y18" s="92">
        <f>IFERROR(AVERAGE(Y15:Z17),0)</f>
        <v>0</v>
      </c>
      <c r="Z18" s="93">
        <f>Y18*$F$18</f>
        <v>0</v>
      </c>
      <c r="AA18" s="92">
        <f>IFERROR(AVERAGE(AA15:AB17),0)</f>
        <v>0</v>
      </c>
      <c r="AB18" s="93">
        <f>AA18*$F$18</f>
        <v>0</v>
      </c>
      <c r="AC18" s="92">
        <f>IFERROR(AVERAGE(AC15:AD17),0)</f>
        <v>0</v>
      </c>
      <c r="AD18" s="93">
        <f>AC18*$F$18</f>
        <v>0</v>
      </c>
      <c r="AE18" s="102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4"/>
    </row>
    <row r="19" spans="2:42" ht="29.25" customHeight="1" thickBot="1" x14ac:dyDescent="0.25">
      <c r="B19" s="75" t="s">
        <v>47</v>
      </c>
      <c r="C19" s="76"/>
      <c r="D19" s="76"/>
      <c r="E19" s="76"/>
      <c r="F19" s="76"/>
      <c r="G19" s="85">
        <f>AVERAGE(G18,I18,K18,M18,O18,Q18,S18)</f>
        <v>0</v>
      </c>
      <c r="H19" s="86"/>
      <c r="I19" s="86"/>
      <c r="J19" s="87"/>
      <c r="K19" s="85" t="s">
        <v>48</v>
      </c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8">
        <f>SUM(H18,J18,L18,N18,P18,R18,T18,V18,X18,Z18,AB18,AD18)</f>
        <v>0</v>
      </c>
      <c r="W19" s="89"/>
      <c r="X19" s="89"/>
      <c r="Y19" s="89"/>
      <c r="Z19" s="89"/>
      <c r="AA19" s="89"/>
      <c r="AB19" s="89"/>
      <c r="AC19" s="89"/>
      <c r="AD19" s="90"/>
      <c r="AE19" s="94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6"/>
    </row>
    <row r="20" spans="2:42" ht="27.95" customHeight="1" thickBot="1" x14ac:dyDescent="0.25">
      <c r="B20" s="58" t="s">
        <v>50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60"/>
      <c r="AE20" s="110">
        <f>SUM(AE15:AE17)</f>
        <v>0</v>
      </c>
      <c r="AF20" s="111">
        <f>SUM(AF15:AF17)</f>
        <v>0</v>
      </c>
      <c r="AG20" s="111">
        <f>SUM(AG15:AG17)</f>
        <v>0</v>
      </c>
      <c r="AH20" s="111">
        <f>SUM(AH15:AH17)</f>
        <v>0</v>
      </c>
      <c r="AI20" s="111">
        <v>0</v>
      </c>
      <c r="AJ20" s="111">
        <v>0</v>
      </c>
      <c r="AK20" s="111">
        <v>0</v>
      </c>
      <c r="AL20" s="111">
        <v>0</v>
      </c>
      <c r="AM20" s="111">
        <v>0</v>
      </c>
      <c r="AN20" s="111">
        <v>0</v>
      </c>
      <c r="AO20" s="111">
        <v>0</v>
      </c>
      <c r="AP20" s="112">
        <v>0</v>
      </c>
    </row>
    <row r="21" spans="2:42" x14ac:dyDescent="0.2">
      <c r="C21" s="3"/>
      <c r="D21" s="3"/>
      <c r="E21" s="3"/>
    </row>
    <row r="39" spans="1:20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 spans="1:20" ht="24" customHeight="1" x14ac:dyDescent="0.2"/>
  </sheetData>
  <mergeCells count="81">
    <mergeCell ref="B20:AD20"/>
    <mergeCell ref="AE18:AP19"/>
    <mergeCell ref="E3:L3"/>
    <mergeCell ref="E4:L4"/>
    <mergeCell ref="M3:X3"/>
    <mergeCell ref="M4:X4"/>
    <mergeCell ref="Y3:AG3"/>
    <mergeCell ref="Y4:AG4"/>
    <mergeCell ref="AH3:AP3"/>
    <mergeCell ref="AH4:AP4"/>
    <mergeCell ref="B6:D6"/>
    <mergeCell ref="E6:AP6"/>
    <mergeCell ref="C9:AP9"/>
    <mergeCell ref="W17:X17"/>
    <mergeCell ref="Y17:Z17"/>
    <mergeCell ref="AA17:AB17"/>
    <mergeCell ref="AC17:AD17"/>
    <mergeCell ref="B19:F19"/>
    <mergeCell ref="G19:J19"/>
    <mergeCell ref="K19:U19"/>
    <mergeCell ref="V19:AD19"/>
    <mergeCell ref="B18:E18"/>
    <mergeCell ref="M17:N17"/>
    <mergeCell ref="O17:P17"/>
    <mergeCell ref="Q17:R17"/>
    <mergeCell ref="S17:T17"/>
    <mergeCell ref="U17:V17"/>
    <mergeCell ref="W15:X15"/>
    <mergeCell ref="Y15:Z15"/>
    <mergeCell ref="AA15:AB15"/>
    <mergeCell ref="AC15:AD15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M15:N15"/>
    <mergeCell ref="O15:P15"/>
    <mergeCell ref="Q15:R15"/>
    <mergeCell ref="S15:T15"/>
    <mergeCell ref="U15:V15"/>
    <mergeCell ref="G15:H15"/>
    <mergeCell ref="G16:H16"/>
    <mergeCell ref="G17:H17"/>
    <mergeCell ref="I15:J15"/>
    <mergeCell ref="K15:L15"/>
    <mergeCell ref="I17:J17"/>
    <mergeCell ref="K17:L17"/>
    <mergeCell ref="U14:V14"/>
    <mergeCell ref="W14:X14"/>
    <mergeCell ref="Y14:Z14"/>
    <mergeCell ref="AA14:AB14"/>
    <mergeCell ref="AC14:AD14"/>
    <mergeCell ref="K14:L14"/>
    <mergeCell ref="M14:N14"/>
    <mergeCell ref="O14:P14"/>
    <mergeCell ref="Q14:R14"/>
    <mergeCell ref="S14:T14"/>
    <mergeCell ref="G13:AC13"/>
    <mergeCell ref="AE13:AP13"/>
    <mergeCell ref="C8:AP8"/>
    <mergeCell ref="C10:AP10"/>
    <mergeCell ref="C11:AP11"/>
    <mergeCell ref="C12:AP12"/>
    <mergeCell ref="B13:B14"/>
    <mergeCell ref="C13:C14"/>
    <mergeCell ref="D13:D14"/>
    <mergeCell ref="E13:E14"/>
    <mergeCell ref="F13:F14"/>
    <mergeCell ref="G14:H14"/>
    <mergeCell ref="I14:J14"/>
    <mergeCell ref="B7:AP7"/>
    <mergeCell ref="B2:AP2"/>
    <mergeCell ref="B3:D3"/>
    <mergeCell ref="B4:D4"/>
  </mergeCells>
  <pageMargins left="0.23622047244094491" right="0.23622047244094491" top="0.74803149606299213" bottom="0.74803149606299213" header="0.31496062992125984" footer="0.31496062992125984"/>
  <pageSetup scale="3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Programa de Seguridad 4 20__</vt:lpstr>
      <vt:lpstr>Indicador Programa de Seguridad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ZFIP004</cp:lastModifiedBy>
  <cp:lastPrinted>2016-08-25T18:37:01Z</cp:lastPrinted>
  <dcterms:created xsi:type="dcterms:W3CDTF">2014-03-19T16:05:34Z</dcterms:created>
  <dcterms:modified xsi:type="dcterms:W3CDTF">2020-08-24T21:47:07Z</dcterms:modified>
</cp:coreProperties>
</file>