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drawing+xml" PartName="/xl/drawings/drawing2.xml"/>
  <Override ContentType="application/vnd.openxmlformats-officedocument.spreadsheetml.comments+xml" PartName="/xl/comments2.xml"/>
  <Override ContentType="application/vnd.openxmlformats-officedocument.drawing+xml" PartName="/xl/drawings/drawing3.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4.xml"/>
  <Override ContentType="application/vnd.openxmlformats-officedocument.spreadsheetml.comments+xml" PartName="/xl/comments3.xml"/>
  <Override ContentType="application/vnd.openxmlformats-officedocument.drawing+xml" PartName="/xl/drawings/drawing5.xml"/>
  <Override ContentType="application/vnd.openxmlformats-officedocument.spreadsheetml.comments+xml" PartName="/xl/comments4.xml"/>
  <Override ContentType="application/vnd.openxmlformats-officedocument.drawing+xml" PartName="/xl/drawings/drawing6.xml"/>
  <Override ContentType="application/vnd.openxmlformats-officedocument.spreadsheetml.comments+xml" PartName="/xl/comments5.xml"/>
  <Override ContentType="application/vnd.openxmlformats-officedocument.drawing+xml" PartName="/xl/drawings/drawing7.xml"/>
  <Override ContentType="application/vnd.openxmlformats-officedocument.spreadsheetml.comments+xml" PartName="/xl/comments6.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 ?><Relationships xmlns="http://schemas.openxmlformats.org/package/2006/relationships"><Relationship Id="rId3" Target="docProps/app.xml" Type="http://schemas.openxmlformats.org/officeDocument/2006/relationships/extended-properties"/><Relationship Id="rId2" Target="docProps/core.xml" Type="http://schemas.openxmlformats.org/package/2006/relationships/metadata/core-properties"/><Relationship Id="rId1" Target="xl/workbook.xml" Type="http://schemas.openxmlformats.org/officeDocument/2006/relationships/officeDocument"/><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D:\SST\8. FORMATOS\"/>
    </mc:Choice>
  </mc:AlternateContent>
  <xr:revisionPtr revIDLastSave="0" documentId="13_ncr:1_{BC935B7D-0E86-42A4-BC37-E06A830FAA97}" xr6:coauthVersionLast="45" xr6:coauthVersionMax="45" xr10:uidLastSave="{00000000-0000-0000-0000-000000000000}"/>
  <bookViews>
    <workbookView xWindow="-120" yWindow="-120" windowWidth="20730" windowHeight="11160" tabRatio="708" xr2:uid="{00000000-000D-0000-FFFF-FFFF00000000}"/>
  </bookViews>
  <sheets>
    <sheet name="Tablero" sheetId="17" r:id="rId1"/>
    <sheet name="EVALUACION SGSST (1)" sheetId="13" r:id="rId2"/>
    <sheet name="EstatusGestion" sheetId="15" r:id="rId3"/>
    <sheet name="PorGestion" sheetId="21" r:id="rId4"/>
    <sheet name="Enplaneaciòn" sheetId="18" r:id="rId5"/>
    <sheet name="HacerSistema" sheetId="19" r:id="rId6"/>
    <sheet name="VERIFICAR-ACTUAR" sheetId="20" r:id="rId7"/>
    <sheet name="INSTRUCTIVO" sheetId="12" r:id="rId8"/>
  </sheets>
  <definedNames>
    <definedName name="_xlnm._FilterDatabase" localSheetId="4" hidden="1">Enplaneaciòn!$A$1:$J$108</definedName>
    <definedName name="_xlnm._FilterDatabase" localSheetId="5" hidden="1">HacerSistema!$A$1:$J$108</definedName>
    <definedName name="_xlnm._FilterDatabase" localSheetId="3" hidden="1">PorGestion!$A$1:$J$108</definedName>
    <definedName name="_xlnm._FilterDatabase" localSheetId="6" hidden="1">'VERIFICAR-ACTUAR'!$A$1:$J$108</definedName>
    <definedName name="_xlnm.Print_Area" localSheetId="1">'EVALUACION SGSST (1)'!$A$1:$AD$218</definedName>
    <definedName name="_xlnm.Print_Area" localSheetId="7">INSTRUCTIVO!$A$1:$I$197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3" l="1"/>
  <c r="J2" i="20"/>
  <c r="I2" i="20"/>
  <c r="H2" i="20"/>
  <c r="J2" i="19"/>
  <c r="I2" i="19"/>
  <c r="H2" i="19"/>
  <c r="E2" i="20"/>
  <c r="D2" i="20"/>
  <c r="C2" i="20"/>
  <c r="E2" i="19"/>
  <c r="D2" i="19"/>
  <c r="C2" i="19"/>
  <c r="E2" i="18"/>
  <c r="D2" i="18"/>
  <c r="C2" i="18"/>
  <c r="J2" i="18"/>
  <c r="I2" i="18"/>
  <c r="H2" i="18"/>
  <c r="J2" i="21"/>
  <c r="I2" i="21"/>
  <c r="H2" i="21"/>
  <c r="E2" i="21"/>
  <c r="D2" i="21"/>
  <c r="C2" i="21"/>
  <c r="G102" i="20"/>
  <c r="G103" i="20"/>
  <c r="G104" i="20"/>
  <c r="G105" i="20"/>
  <c r="G106" i="20"/>
  <c r="G107" i="20"/>
  <c r="G101" i="20"/>
  <c r="G90" i="20"/>
  <c r="G91" i="20"/>
  <c r="G92" i="20"/>
  <c r="G93" i="20"/>
  <c r="G94" i="20"/>
  <c r="G95" i="20"/>
  <c r="G96" i="20"/>
  <c r="G97" i="20"/>
  <c r="G98" i="20"/>
  <c r="G89" i="20"/>
  <c r="G78" i="20"/>
  <c r="G79" i="20"/>
  <c r="G80" i="20"/>
  <c r="G81" i="20"/>
  <c r="G82" i="20"/>
  <c r="G83" i="20"/>
  <c r="G84" i="20"/>
  <c r="G85" i="20"/>
  <c r="G86" i="20"/>
  <c r="G77" i="20"/>
  <c r="G66" i="20"/>
  <c r="G67" i="20"/>
  <c r="G68" i="20"/>
  <c r="G69" i="20"/>
  <c r="G70" i="20"/>
  <c r="G71" i="20"/>
  <c r="G72" i="20"/>
  <c r="G73" i="20"/>
  <c r="G74" i="20"/>
  <c r="G65" i="20"/>
  <c r="G54" i="20"/>
  <c r="G55" i="20"/>
  <c r="G56" i="20"/>
  <c r="G57" i="20"/>
  <c r="G58" i="20"/>
  <c r="G59" i="20"/>
  <c r="G60" i="20"/>
  <c r="G61" i="20"/>
  <c r="G62" i="20"/>
  <c r="G53" i="20"/>
  <c r="G42" i="20"/>
  <c r="G43" i="20"/>
  <c r="G44" i="20"/>
  <c r="G45" i="20"/>
  <c r="G46" i="20"/>
  <c r="G47" i="20"/>
  <c r="G48" i="20"/>
  <c r="G49" i="20"/>
  <c r="G50" i="20"/>
  <c r="G41" i="20"/>
  <c r="G30" i="20"/>
  <c r="G31" i="20"/>
  <c r="G32" i="20"/>
  <c r="G33" i="20"/>
  <c r="G34" i="20"/>
  <c r="G35" i="20"/>
  <c r="G36" i="20"/>
  <c r="G37" i="20"/>
  <c r="G38" i="20"/>
  <c r="G29" i="20"/>
  <c r="G18" i="20"/>
  <c r="G19" i="20"/>
  <c r="G20" i="20"/>
  <c r="G21" i="20"/>
  <c r="G22" i="20"/>
  <c r="G23" i="20"/>
  <c r="G24" i="20"/>
  <c r="G25" i="20"/>
  <c r="G17" i="20"/>
  <c r="G6" i="20"/>
  <c r="G7" i="20"/>
  <c r="G8" i="20"/>
  <c r="G9" i="20"/>
  <c r="G10" i="20"/>
  <c r="G11" i="20"/>
  <c r="G12" i="20"/>
  <c r="G13" i="20"/>
  <c r="G14" i="20"/>
  <c r="G5" i="20"/>
  <c r="G102" i="19"/>
  <c r="G103" i="19"/>
  <c r="G104" i="19"/>
  <c r="G105" i="19"/>
  <c r="G106" i="19"/>
  <c r="G107" i="19"/>
  <c r="G108" i="19"/>
  <c r="G101" i="19"/>
  <c r="G90" i="19"/>
  <c r="G91" i="19"/>
  <c r="G92" i="19"/>
  <c r="G93" i="19"/>
  <c r="G94" i="19"/>
  <c r="G95" i="19"/>
  <c r="G96" i="19"/>
  <c r="G97" i="19"/>
  <c r="G98" i="19"/>
  <c r="G89" i="19"/>
  <c r="G78" i="19"/>
  <c r="G79" i="19"/>
  <c r="G80" i="19"/>
  <c r="G81" i="19"/>
  <c r="G82" i="19"/>
  <c r="G83" i="19"/>
  <c r="G84" i="19"/>
  <c r="G85" i="19"/>
  <c r="G86" i="19"/>
  <c r="G77" i="19"/>
  <c r="G66" i="19"/>
  <c r="G67" i="19"/>
  <c r="G68" i="19"/>
  <c r="G69" i="19"/>
  <c r="G70" i="19"/>
  <c r="G71" i="19"/>
  <c r="G72" i="19"/>
  <c r="G73" i="19"/>
  <c r="G74" i="19"/>
  <c r="G65" i="19"/>
  <c r="G54" i="19"/>
  <c r="G55" i="19"/>
  <c r="G56" i="19"/>
  <c r="G57" i="19"/>
  <c r="G58" i="19"/>
  <c r="G59" i="19"/>
  <c r="G60" i="19"/>
  <c r="G61" i="19"/>
  <c r="G62" i="19"/>
  <c r="G53" i="19"/>
  <c r="G42" i="19"/>
  <c r="G43" i="19"/>
  <c r="G44" i="19"/>
  <c r="G45" i="19"/>
  <c r="G46" i="19"/>
  <c r="G47" i="19"/>
  <c r="G48" i="19"/>
  <c r="G49" i="19"/>
  <c r="G50" i="19"/>
  <c r="G41" i="19"/>
  <c r="G30" i="19"/>
  <c r="G31" i="19"/>
  <c r="G32" i="19"/>
  <c r="G33" i="19"/>
  <c r="G34" i="19"/>
  <c r="G35" i="19"/>
  <c r="G36" i="19"/>
  <c r="G37" i="19"/>
  <c r="G38" i="19"/>
  <c r="G29" i="19"/>
  <c r="G18" i="19"/>
  <c r="G19" i="19"/>
  <c r="G20" i="19"/>
  <c r="G21" i="19"/>
  <c r="G22" i="19"/>
  <c r="G23" i="19"/>
  <c r="G24" i="19"/>
  <c r="G25" i="19"/>
  <c r="G26" i="19"/>
  <c r="G17" i="19"/>
  <c r="G6" i="19"/>
  <c r="G7" i="19"/>
  <c r="G8" i="19"/>
  <c r="G9" i="19"/>
  <c r="G10" i="19"/>
  <c r="G11" i="19"/>
  <c r="G12" i="19"/>
  <c r="G13" i="19"/>
  <c r="G14" i="19"/>
  <c r="G5" i="19"/>
  <c r="G102" i="21"/>
  <c r="G103" i="21"/>
  <c r="G104" i="21"/>
  <c r="G105" i="21"/>
  <c r="G106" i="21"/>
  <c r="G107" i="21"/>
  <c r="G108" i="21"/>
  <c r="G101" i="21"/>
  <c r="G90" i="21"/>
  <c r="G91" i="21"/>
  <c r="G92" i="21"/>
  <c r="G93" i="21"/>
  <c r="G94" i="21"/>
  <c r="G95" i="21"/>
  <c r="G96" i="21"/>
  <c r="G97" i="21"/>
  <c r="G98" i="21"/>
  <c r="G89" i="21"/>
  <c r="G78" i="21"/>
  <c r="G79" i="21"/>
  <c r="G80" i="21"/>
  <c r="G81" i="21"/>
  <c r="G82" i="21"/>
  <c r="G83" i="21"/>
  <c r="G84" i="21"/>
  <c r="G85" i="21"/>
  <c r="G86" i="21"/>
  <c r="G77" i="21"/>
  <c r="G66" i="21"/>
  <c r="G67" i="21"/>
  <c r="G68" i="21"/>
  <c r="G69" i="21"/>
  <c r="G70" i="21"/>
  <c r="G71" i="21"/>
  <c r="G72" i="21"/>
  <c r="G73" i="21"/>
  <c r="G74" i="21"/>
  <c r="G65" i="21"/>
  <c r="G54" i="21"/>
  <c r="G55" i="21"/>
  <c r="G56" i="21"/>
  <c r="G57" i="21"/>
  <c r="G58" i="21"/>
  <c r="G59" i="21"/>
  <c r="G60" i="21"/>
  <c r="G61" i="21"/>
  <c r="G62" i="21"/>
  <c r="G53" i="21"/>
  <c r="G42" i="21"/>
  <c r="G43" i="21"/>
  <c r="G44" i="21"/>
  <c r="G45" i="21"/>
  <c r="G46" i="21"/>
  <c r="G47" i="21"/>
  <c r="G48" i="21"/>
  <c r="G49" i="21"/>
  <c r="G50" i="21"/>
  <c r="G41" i="21"/>
  <c r="G30" i="21"/>
  <c r="G31" i="21"/>
  <c r="G32" i="21"/>
  <c r="G33" i="21"/>
  <c r="G34" i="21"/>
  <c r="G35" i="21"/>
  <c r="G36" i="21"/>
  <c r="G37" i="21"/>
  <c r="G38" i="21"/>
  <c r="G29" i="21"/>
  <c r="G18" i="21"/>
  <c r="G19" i="21"/>
  <c r="G20" i="21"/>
  <c r="G21" i="21"/>
  <c r="G22" i="21"/>
  <c r="G23" i="21"/>
  <c r="G24" i="21"/>
  <c r="G25" i="21"/>
  <c r="G26" i="21"/>
  <c r="G17" i="21"/>
  <c r="G6" i="21"/>
  <c r="G7" i="21"/>
  <c r="G8" i="21"/>
  <c r="G9" i="21"/>
  <c r="G10" i="21"/>
  <c r="G11" i="21"/>
  <c r="G12" i="21"/>
  <c r="G13" i="21"/>
  <c r="G14" i="21"/>
  <c r="G5" i="21"/>
  <c r="G102" i="18"/>
  <c r="G103" i="18"/>
  <c r="G104" i="18"/>
  <c r="G105" i="18"/>
  <c r="G106" i="18"/>
  <c r="G107" i="18"/>
  <c r="G108" i="18"/>
  <c r="G101" i="18"/>
  <c r="G89" i="18"/>
  <c r="G90" i="18"/>
  <c r="G91" i="18"/>
  <c r="G92" i="18"/>
  <c r="G93" i="18"/>
  <c r="G94" i="18"/>
  <c r="G95" i="18"/>
  <c r="G96" i="18"/>
  <c r="G97" i="18"/>
  <c r="G98" i="18"/>
  <c r="G78" i="18"/>
  <c r="G79" i="18"/>
  <c r="G80" i="18"/>
  <c r="G81" i="18"/>
  <c r="G82" i="18"/>
  <c r="G83" i="18"/>
  <c r="G84" i="18"/>
  <c r="G85" i="18"/>
  <c r="G86" i="18"/>
  <c r="G77" i="18"/>
  <c r="G66" i="18"/>
  <c r="G67" i="18"/>
  <c r="G68" i="18"/>
  <c r="G69" i="18"/>
  <c r="G70" i="18"/>
  <c r="G71" i="18"/>
  <c r="G72" i="18"/>
  <c r="G73" i="18"/>
  <c r="G74" i="18"/>
  <c r="G65" i="18"/>
  <c r="G54" i="18"/>
  <c r="G55" i="18"/>
  <c r="G56" i="18"/>
  <c r="G57" i="18"/>
  <c r="G58" i="18"/>
  <c r="G59" i="18"/>
  <c r="G60" i="18"/>
  <c r="G61" i="18"/>
  <c r="G62" i="18"/>
  <c r="G53" i="18"/>
  <c r="G42" i="18"/>
  <c r="G43" i="18"/>
  <c r="G44" i="18"/>
  <c r="G45" i="18"/>
  <c r="G46" i="18"/>
  <c r="G47" i="18"/>
  <c r="G48" i="18"/>
  <c r="G49" i="18"/>
  <c r="G50" i="18"/>
  <c r="G41" i="18"/>
  <c r="G30" i="18"/>
  <c r="G31" i="18"/>
  <c r="G32" i="18"/>
  <c r="G33" i="18"/>
  <c r="G34" i="18"/>
  <c r="G35" i="18"/>
  <c r="G36" i="18"/>
  <c r="G37" i="18"/>
  <c r="G38" i="18"/>
  <c r="G29" i="18"/>
  <c r="G18" i="18"/>
  <c r="G19" i="18"/>
  <c r="G20" i="18"/>
  <c r="G21" i="18"/>
  <c r="G22" i="18"/>
  <c r="G23" i="18"/>
  <c r="G24" i="18"/>
  <c r="G25" i="18"/>
  <c r="G26" i="18"/>
  <c r="G17" i="18"/>
  <c r="G6" i="18"/>
  <c r="G7" i="18"/>
  <c r="G8" i="18"/>
  <c r="G9" i="18"/>
  <c r="G10" i="18"/>
  <c r="G11" i="18"/>
  <c r="G12" i="18"/>
  <c r="G13" i="18"/>
  <c r="G14" i="18"/>
  <c r="G5" i="18"/>
  <c r="G108" i="20"/>
  <c r="G26" i="20"/>
  <c r="B102" i="20"/>
  <c r="B103" i="20"/>
  <c r="B104" i="20"/>
  <c r="B105" i="20"/>
  <c r="B106" i="20"/>
  <c r="B107" i="20"/>
  <c r="B108" i="20"/>
  <c r="B101" i="20"/>
  <c r="B90" i="20"/>
  <c r="B91" i="20"/>
  <c r="B92" i="20"/>
  <c r="B93" i="20"/>
  <c r="B94" i="20"/>
  <c r="B95" i="20"/>
  <c r="B96" i="20"/>
  <c r="B97" i="20"/>
  <c r="B98" i="20"/>
  <c r="B89" i="20"/>
  <c r="B78" i="20"/>
  <c r="B79" i="20"/>
  <c r="B80" i="20"/>
  <c r="B81" i="20"/>
  <c r="B82" i="20"/>
  <c r="B83" i="20"/>
  <c r="B84" i="20"/>
  <c r="B85" i="20"/>
  <c r="B86" i="20"/>
  <c r="B77" i="20"/>
  <c r="B66" i="20"/>
  <c r="B67" i="20"/>
  <c r="B68" i="20"/>
  <c r="B69" i="20"/>
  <c r="B70" i="20"/>
  <c r="B71" i="20"/>
  <c r="B72" i="20"/>
  <c r="B73" i="20"/>
  <c r="B74" i="20"/>
  <c r="B65" i="20"/>
  <c r="B54" i="20"/>
  <c r="B55" i="20"/>
  <c r="B56" i="20"/>
  <c r="B57" i="20"/>
  <c r="B58" i="20"/>
  <c r="B59" i="20"/>
  <c r="B60" i="20"/>
  <c r="B61" i="20"/>
  <c r="B62" i="20"/>
  <c r="B53" i="20"/>
  <c r="B102" i="19"/>
  <c r="B103" i="19"/>
  <c r="B104" i="19"/>
  <c r="B105" i="19"/>
  <c r="B106" i="19"/>
  <c r="B107" i="19"/>
  <c r="B108" i="19"/>
  <c r="B101" i="19"/>
  <c r="B90" i="19"/>
  <c r="B91" i="19"/>
  <c r="B92" i="19"/>
  <c r="B93" i="19"/>
  <c r="B94" i="19"/>
  <c r="B95" i="19"/>
  <c r="B96" i="19"/>
  <c r="B97" i="19"/>
  <c r="B98" i="19"/>
  <c r="B89" i="19"/>
  <c r="B78" i="19"/>
  <c r="B79" i="19"/>
  <c r="B80" i="19"/>
  <c r="B81" i="19"/>
  <c r="B82" i="19"/>
  <c r="B83" i="19"/>
  <c r="B84" i="19"/>
  <c r="B85" i="19"/>
  <c r="B86" i="19"/>
  <c r="B77" i="19"/>
  <c r="B66" i="19"/>
  <c r="B67" i="19"/>
  <c r="B68" i="19"/>
  <c r="B69" i="19"/>
  <c r="B70" i="19"/>
  <c r="B71" i="19"/>
  <c r="B72" i="19"/>
  <c r="B73" i="19"/>
  <c r="B74" i="19"/>
  <c r="B65" i="19"/>
  <c r="B54" i="19"/>
  <c r="B55" i="19"/>
  <c r="B56" i="19"/>
  <c r="B57" i="19"/>
  <c r="B58" i="19"/>
  <c r="B59" i="19"/>
  <c r="B60" i="19"/>
  <c r="B61" i="19"/>
  <c r="B62" i="19"/>
  <c r="B53" i="19"/>
  <c r="B102" i="18"/>
  <c r="B103" i="18"/>
  <c r="B104" i="18"/>
  <c r="B105" i="18"/>
  <c r="B106" i="18"/>
  <c r="B107" i="18"/>
  <c r="B108" i="18"/>
  <c r="B90" i="18"/>
  <c r="B91" i="18"/>
  <c r="B92" i="18"/>
  <c r="B93" i="18"/>
  <c r="B94" i="18"/>
  <c r="B95" i="18"/>
  <c r="B96" i="18"/>
  <c r="B97" i="18"/>
  <c r="B98" i="18"/>
  <c r="B101" i="18"/>
  <c r="B89" i="18"/>
  <c r="B78" i="18"/>
  <c r="B79" i="18"/>
  <c r="B80" i="18"/>
  <c r="B81" i="18"/>
  <c r="B82" i="18"/>
  <c r="B83" i="18"/>
  <c r="B84" i="18"/>
  <c r="B85" i="18"/>
  <c r="B86" i="18"/>
  <c r="B77" i="18"/>
  <c r="B66" i="18"/>
  <c r="B67" i="18"/>
  <c r="B68" i="18"/>
  <c r="B69" i="18"/>
  <c r="B70" i="18"/>
  <c r="B71" i="18"/>
  <c r="B72" i="18"/>
  <c r="B73" i="18"/>
  <c r="B74" i="18"/>
  <c r="B65" i="18"/>
  <c r="B54" i="18"/>
  <c r="B55" i="18"/>
  <c r="B56" i="18"/>
  <c r="B57" i="18"/>
  <c r="B58" i="18"/>
  <c r="B59" i="18"/>
  <c r="B60" i="18"/>
  <c r="B61" i="18"/>
  <c r="B62" i="18"/>
  <c r="B53" i="18"/>
  <c r="B42" i="18"/>
  <c r="B43" i="18"/>
  <c r="B44" i="18"/>
  <c r="B45" i="18"/>
  <c r="B46" i="18"/>
  <c r="B47" i="18"/>
  <c r="B48" i="18"/>
  <c r="B49" i="18"/>
  <c r="B50" i="18"/>
  <c r="B41" i="18"/>
  <c r="B102" i="21"/>
  <c r="B103" i="21"/>
  <c r="B104" i="21"/>
  <c r="B105" i="21"/>
  <c r="B106" i="21"/>
  <c r="B107" i="21"/>
  <c r="B108" i="21"/>
  <c r="B101" i="21"/>
  <c r="B90" i="21"/>
  <c r="B91" i="21"/>
  <c r="B92" i="21"/>
  <c r="B93" i="21"/>
  <c r="B94" i="21"/>
  <c r="B95" i="21"/>
  <c r="B96" i="21"/>
  <c r="B97" i="21"/>
  <c r="B98" i="21"/>
  <c r="B89" i="21"/>
  <c r="B78" i="21"/>
  <c r="B79" i="21"/>
  <c r="B80" i="21"/>
  <c r="B81" i="21"/>
  <c r="B82" i="21"/>
  <c r="B83" i="21"/>
  <c r="B84" i="21"/>
  <c r="B85" i="21"/>
  <c r="B86" i="21"/>
  <c r="B77" i="21"/>
  <c r="B66" i="21"/>
  <c r="B67" i="21"/>
  <c r="B68" i="21"/>
  <c r="B69" i="21"/>
  <c r="B70" i="21"/>
  <c r="B71" i="21"/>
  <c r="B72" i="21"/>
  <c r="B73" i="21"/>
  <c r="B74" i="21"/>
  <c r="B65" i="21"/>
  <c r="B54" i="21"/>
  <c r="B55" i="21"/>
  <c r="B56" i="21"/>
  <c r="B57" i="21"/>
  <c r="B58" i="21"/>
  <c r="B59" i="21"/>
  <c r="B60" i="21"/>
  <c r="B61" i="21"/>
  <c r="B62" i="21"/>
  <c r="B53" i="21"/>
  <c r="B42" i="20"/>
  <c r="B43" i="20"/>
  <c r="B44" i="20"/>
  <c r="B45" i="20"/>
  <c r="B46" i="20"/>
  <c r="B47" i="20"/>
  <c r="B48" i="20"/>
  <c r="B49" i="20"/>
  <c r="B50" i="20"/>
  <c r="B41" i="20"/>
  <c r="B30" i="20"/>
  <c r="B31" i="20"/>
  <c r="B32" i="20"/>
  <c r="B33" i="20"/>
  <c r="B34" i="20"/>
  <c r="B35" i="20"/>
  <c r="B36" i="20"/>
  <c r="B37" i="20"/>
  <c r="B38" i="20"/>
  <c r="B29" i="20"/>
  <c r="B18" i="20"/>
  <c r="B19" i="20"/>
  <c r="B20" i="20"/>
  <c r="B21" i="20"/>
  <c r="B22" i="20"/>
  <c r="B23" i="20"/>
  <c r="B24" i="20"/>
  <c r="B25" i="20"/>
  <c r="B26" i="20"/>
  <c r="B17" i="20"/>
  <c r="B6" i="20"/>
  <c r="B7" i="20"/>
  <c r="B8" i="20"/>
  <c r="B9" i="20"/>
  <c r="B10" i="20"/>
  <c r="B11" i="20"/>
  <c r="B12" i="20"/>
  <c r="B13" i="20"/>
  <c r="B14" i="20"/>
  <c r="B5" i="20"/>
  <c r="B42" i="19"/>
  <c r="B43" i="19"/>
  <c r="B44" i="19"/>
  <c r="B45" i="19"/>
  <c r="B46" i="19"/>
  <c r="B47" i="19"/>
  <c r="B48" i="19"/>
  <c r="B49" i="19"/>
  <c r="B50" i="19"/>
  <c r="B41" i="19"/>
  <c r="B30" i="19"/>
  <c r="B31" i="19"/>
  <c r="B32" i="19"/>
  <c r="B33" i="19"/>
  <c r="B34" i="19"/>
  <c r="B35" i="19"/>
  <c r="B36" i="19"/>
  <c r="B37" i="19"/>
  <c r="B38" i="19"/>
  <c r="B29" i="19"/>
  <c r="B18" i="19"/>
  <c r="B19" i="19"/>
  <c r="B20" i="19"/>
  <c r="B21" i="19"/>
  <c r="B22" i="19"/>
  <c r="B23" i="19"/>
  <c r="B24" i="19"/>
  <c r="B25" i="19"/>
  <c r="B26" i="19"/>
  <c r="B17" i="19"/>
  <c r="B6" i="19"/>
  <c r="B7" i="19"/>
  <c r="B8" i="19"/>
  <c r="B9" i="19"/>
  <c r="B10" i="19"/>
  <c r="B11" i="19"/>
  <c r="B12" i="19"/>
  <c r="B13" i="19"/>
  <c r="B14" i="19"/>
  <c r="B5" i="19"/>
  <c r="B30" i="18"/>
  <c r="B31" i="18"/>
  <c r="B32" i="18"/>
  <c r="B33" i="18"/>
  <c r="B34" i="18"/>
  <c r="B35" i="18"/>
  <c r="B36" i="18"/>
  <c r="B37" i="18"/>
  <c r="B38" i="18"/>
  <c r="B29" i="18"/>
  <c r="B18" i="18"/>
  <c r="B19" i="18"/>
  <c r="B20" i="18"/>
  <c r="B21" i="18"/>
  <c r="B22" i="18"/>
  <c r="B23" i="18"/>
  <c r="B24" i="18"/>
  <c r="B25" i="18"/>
  <c r="B26" i="18"/>
  <c r="B17" i="18"/>
  <c r="B42" i="21"/>
  <c r="B43" i="21"/>
  <c r="B44" i="21"/>
  <c r="B45" i="21"/>
  <c r="B46" i="21"/>
  <c r="B47" i="21"/>
  <c r="B48" i="21"/>
  <c r="B49" i="21"/>
  <c r="B50" i="21"/>
  <c r="B30" i="21"/>
  <c r="B31" i="21"/>
  <c r="B32" i="21"/>
  <c r="B33" i="21"/>
  <c r="B34" i="21"/>
  <c r="B35" i="21"/>
  <c r="B36" i="21"/>
  <c r="B37" i="21"/>
  <c r="B38" i="21"/>
  <c r="B29" i="21"/>
  <c r="B18" i="21"/>
  <c r="B19" i="21"/>
  <c r="B20" i="21"/>
  <c r="B21" i="21"/>
  <c r="B22" i="21"/>
  <c r="B23" i="21"/>
  <c r="B24" i="21"/>
  <c r="B25" i="21"/>
  <c r="B26" i="21"/>
  <c r="B17" i="21"/>
  <c r="B6" i="18"/>
  <c r="B7" i="18"/>
  <c r="B8" i="18"/>
  <c r="B9" i="18"/>
  <c r="B10" i="18"/>
  <c r="B11" i="18"/>
  <c r="B12" i="18"/>
  <c r="B13" i="18"/>
  <c r="B14" i="18"/>
  <c r="B5" i="18"/>
  <c r="B41" i="21"/>
  <c r="B6" i="21"/>
  <c r="B7" i="21"/>
  <c r="B8" i="21"/>
  <c r="B9" i="21"/>
  <c r="B10" i="21"/>
  <c r="B11" i="21"/>
  <c r="B12" i="21"/>
  <c r="B13" i="21"/>
  <c r="B14" i="21"/>
  <c r="B5" i="21"/>
  <c r="C1" i="15"/>
  <c r="H11" i="13"/>
  <c r="E35" i="15"/>
  <c r="E34" i="15"/>
  <c r="E33" i="15"/>
  <c r="E32" i="15"/>
  <c r="E31" i="15"/>
  <c r="E30" i="15"/>
  <c r="E29" i="15"/>
  <c r="E36" i="15" s="1"/>
  <c r="E28" i="15"/>
  <c r="E27" i="15"/>
  <c r="D35" i="15"/>
  <c r="D34" i="15"/>
  <c r="D33" i="15"/>
  <c r="D32" i="15"/>
  <c r="D31" i="15"/>
  <c r="D30" i="15"/>
  <c r="D29" i="15"/>
  <c r="D28" i="15"/>
  <c r="D27" i="15"/>
  <c r="C35" i="15"/>
  <c r="C34" i="15"/>
  <c r="C33" i="15"/>
  <c r="C32" i="15"/>
  <c r="C31" i="15"/>
  <c r="C30" i="15"/>
  <c r="C29" i="15"/>
  <c r="C28" i="15"/>
  <c r="C27" i="15"/>
  <c r="C36" i="15" s="1"/>
  <c r="B35" i="15"/>
  <c r="B34" i="15"/>
  <c r="B33" i="15"/>
  <c r="B32" i="15"/>
  <c r="B31" i="15"/>
  <c r="B30" i="15"/>
  <c r="B29" i="15"/>
  <c r="B28" i="15"/>
  <c r="B36" i="15" s="1"/>
  <c r="B27" i="15"/>
  <c r="E25" i="15"/>
  <c r="D25" i="15"/>
  <c r="C25" i="15"/>
  <c r="B11" i="15"/>
  <c r="B10" i="15"/>
  <c r="B9" i="15"/>
  <c r="B8" i="15"/>
  <c r="B7" i="15"/>
  <c r="B6" i="15"/>
  <c r="B5" i="15"/>
  <c r="B4" i="15"/>
  <c r="B12" i="15" s="1"/>
  <c r="B3" i="15"/>
  <c r="C11" i="15"/>
  <c r="C10" i="15"/>
  <c r="C9" i="15"/>
  <c r="C8" i="15"/>
  <c r="C7" i="15"/>
  <c r="C6" i="15"/>
  <c r="C5" i="15"/>
  <c r="C4" i="15"/>
  <c r="C3" i="15"/>
  <c r="C12" i="15" s="1"/>
  <c r="D11" i="15"/>
  <c r="D10" i="15"/>
  <c r="D9" i="15"/>
  <c r="D8" i="15"/>
  <c r="D7" i="15"/>
  <c r="D6" i="15"/>
  <c r="D5" i="15"/>
  <c r="D4" i="15"/>
  <c r="D3" i="15"/>
  <c r="E11" i="15"/>
  <c r="E10" i="15"/>
  <c r="E9" i="15"/>
  <c r="E8" i="15"/>
  <c r="E7" i="15"/>
  <c r="E6" i="15"/>
  <c r="E5" i="15"/>
  <c r="E4" i="15"/>
  <c r="E3" i="15"/>
  <c r="E12" i="15" s="1"/>
  <c r="D12" i="15"/>
  <c r="D36" i="15"/>
  <c r="AB207" i="13"/>
  <c r="AB206" i="13"/>
  <c r="W206" i="13"/>
  <c r="AA178" i="13"/>
  <c r="AA179" i="13" s="1"/>
  <c r="Y205" i="13" s="1"/>
  <c r="AB178" i="13"/>
  <c r="AC178" i="13"/>
  <c r="AB205" i="13"/>
  <c r="W205" i="13"/>
  <c r="AB204" i="13"/>
  <c r="W204" i="13"/>
  <c r="AA144" i="13"/>
  <c r="AB144" i="13"/>
  <c r="AC144" i="13"/>
  <c r="AA145" i="13"/>
  <c r="Y203" i="13" s="1"/>
  <c r="AB203" i="13"/>
  <c r="W203" i="13"/>
  <c r="AA127" i="13"/>
  <c r="AA128" i="13" s="1"/>
  <c r="Y202" i="13" s="1"/>
  <c r="AB127" i="13"/>
  <c r="AC127" i="13"/>
  <c r="AB202" i="13"/>
  <c r="W202" i="13"/>
  <c r="AA110" i="13"/>
  <c r="AA111" i="13" s="1"/>
  <c r="Y201" i="13" s="1"/>
  <c r="AB110" i="13"/>
  <c r="AC110" i="13"/>
  <c r="AB201" i="13"/>
  <c r="W201" i="13"/>
  <c r="AB200" i="13"/>
  <c r="W200" i="13"/>
  <c r="AA76" i="13"/>
  <c r="AA77" i="13" s="1"/>
  <c r="Y199" i="13" s="1"/>
  <c r="AB76" i="13"/>
  <c r="AC76" i="13"/>
  <c r="AB199" i="13"/>
  <c r="W199" i="13"/>
  <c r="AC59" i="13"/>
  <c r="AB59" i="13"/>
  <c r="AA60" i="13" s="1"/>
  <c r="AA59" i="13"/>
  <c r="AB198" i="13"/>
  <c r="W198" i="13"/>
  <c r="B206" i="13"/>
  <c r="B205" i="13"/>
  <c r="B204" i="13"/>
  <c r="B203" i="13"/>
  <c r="B202" i="13"/>
  <c r="B201" i="13"/>
  <c r="B200" i="13"/>
  <c r="B199" i="13"/>
  <c r="B198" i="13"/>
  <c r="AD178" i="13"/>
  <c r="W178" i="13"/>
  <c r="X178" i="13"/>
  <c r="Y178" i="13"/>
  <c r="V178" i="13"/>
  <c r="AD93" i="13"/>
  <c r="AC93" i="13"/>
  <c r="AB93" i="13"/>
  <c r="AA93" i="13"/>
  <c r="W93" i="13"/>
  <c r="V94" i="13" s="1"/>
  <c r="J200" i="13" s="1"/>
  <c r="P200" i="13" s="1"/>
  <c r="X93" i="13"/>
  <c r="Y93" i="13"/>
  <c r="V93" i="13"/>
  <c r="AD193" i="13"/>
  <c r="AC193" i="13"/>
  <c r="AB193" i="13"/>
  <c r="AA193" i="13"/>
  <c r="AA194" i="13" s="1"/>
  <c r="Y206" i="13" s="1"/>
  <c r="W193" i="13"/>
  <c r="V194" i="13" s="1"/>
  <c r="J206" i="13" s="1"/>
  <c r="P206" i="13" s="1"/>
  <c r="X193" i="13"/>
  <c r="Y193" i="13"/>
  <c r="V193" i="13"/>
  <c r="AD161" i="13"/>
  <c r="AC161" i="13"/>
  <c r="AB161" i="13"/>
  <c r="AA161" i="13"/>
  <c r="W161" i="13"/>
  <c r="X161" i="13"/>
  <c r="Y161" i="13"/>
  <c r="V161" i="13"/>
  <c r="V162" i="13" s="1"/>
  <c r="J204" i="13" s="1"/>
  <c r="P204" i="13" s="1"/>
  <c r="AD127" i="13"/>
  <c r="W127" i="13"/>
  <c r="X127" i="13"/>
  <c r="Y127" i="13"/>
  <c r="V127" i="13"/>
  <c r="AD110" i="13"/>
  <c r="W110" i="13"/>
  <c r="V111" i="13" s="1"/>
  <c r="J201" i="13" s="1"/>
  <c r="P201" i="13" s="1"/>
  <c r="X110" i="13"/>
  <c r="Y110" i="13"/>
  <c r="V110" i="13"/>
  <c r="AD59" i="13"/>
  <c r="W59" i="13"/>
  <c r="V60" i="13" s="1"/>
  <c r="J198" i="13" s="1"/>
  <c r="X59" i="13"/>
  <c r="Y59" i="13"/>
  <c r="V59" i="13"/>
  <c r="AD144" i="13"/>
  <c r="Y144" i="13"/>
  <c r="X144" i="13"/>
  <c r="W144" i="13"/>
  <c r="V144" i="13"/>
  <c r="V145" i="13" s="1"/>
  <c r="J203" i="13" s="1"/>
  <c r="P203" i="13" s="1"/>
  <c r="V128" i="13"/>
  <c r="J202" i="13" s="1"/>
  <c r="P202" i="13" s="1"/>
  <c r="AD76" i="13"/>
  <c r="Y76" i="13"/>
  <c r="X76" i="13"/>
  <c r="W76" i="13"/>
  <c r="V76" i="13"/>
  <c r="V77" i="13" s="1"/>
  <c r="J199" i="13" s="1"/>
  <c r="P199" i="13" s="1"/>
  <c r="H31" i="13"/>
  <c r="AA94" i="13"/>
  <c r="Y200" i="13" s="1"/>
  <c r="V179" i="13"/>
  <c r="J205" i="13" s="1"/>
  <c r="P205" i="13" s="1"/>
  <c r="AA162" i="13"/>
  <c r="Y204" i="13"/>
  <c r="M207" i="13" l="1"/>
  <c r="P208" i="13" s="1"/>
  <c r="P198" i="13"/>
  <c r="Y207" i="13"/>
  <c r="Y208" i="13" s="1"/>
  <c r="Y198"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CUERVO</author>
    <author>Carlos Alberto Cuervo Bernal</author>
  </authors>
  <commentList>
    <comment ref="D5" authorId="0" shapeId="0" xr:uid="{00000000-0006-0000-0000-000001000000}">
      <text>
        <r>
          <rPr>
            <b/>
            <sz val="9"/>
            <color indexed="81"/>
            <rFont val="Tahoma"/>
            <family val="2"/>
          </rPr>
          <t>Ingrese la razon social de la empresa</t>
        </r>
        <r>
          <rPr>
            <sz val="9"/>
            <color indexed="81"/>
            <rFont val="Tahoma"/>
            <family val="2"/>
          </rPr>
          <t xml:space="preserve">
</t>
        </r>
      </text>
    </comment>
    <comment ref="D6" authorId="1" shapeId="0" xr:uid="{00000000-0006-0000-0000-000002000000}">
      <text>
        <r>
          <rPr>
            <b/>
            <sz val="8"/>
            <color indexed="81"/>
            <rFont val="Tahoma"/>
            <family val="2"/>
          </rPr>
          <t>1. Ingrese la razon social de la empresa</t>
        </r>
        <r>
          <rPr>
            <sz val="8"/>
            <color indexed="81"/>
            <rFont val="Tahoma"/>
            <family val="2"/>
          </rPr>
          <t xml:space="preserve">
</t>
        </r>
      </text>
    </comment>
    <comment ref="E7" authorId="0" shapeId="0" xr:uid="{00000000-0006-0000-0000-000003000000}">
      <text>
        <r>
          <rPr>
            <b/>
            <sz val="9"/>
            <color indexed="81"/>
            <rFont val="Tahoma"/>
            <family val="2"/>
          </rPr>
          <t>2. Ingrese el Nit de la empresa</t>
        </r>
      </text>
    </comment>
    <comment ref="E8" authorId="1" shapeId="0" xr:uid="{00000000-0006-0000-0000-000004000000}">
      <text>
        <r>
          <rPr>
            <b/>
            <sz val="8"/>
            <color indexed="81"/>
            <rFont val="Tahoma"/>
            <family val="2"/>
          </rPr>
          <t>3. Inicie su diagnóstico</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Carlos Cuervo</author>
  </authors>
  <commentList>
    <comment ref="H10" authorId="0" shapeId="0" xr:uid="{00000000-0006-0000-0100-000001000000}">
      <text>
        <r>
          <rPr>
            <b/>
            <sz val="9"/>
            <color indexed="81"/>
            <rFont val="Tahoma"/>
            <family val="2"/>
          </rPr>
          <t>No digite</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Carlos Alberto Cuervo Bernal</author>
  </authors>
  <commentList>
    <comment ref="B1" authorId="0" shapeId="0" xr:uid="{00000000-0006-0000-0300-000001000000}">
      <text>
        <r>
          <rPr>
            <b/>
            <sz val="8"/>
            <color indexed="81"/>
            <rFont val="Tahoma"/>
            <family val="2"/>
          </rPr>
          <t>Abra el filtro y desmarque vacias</t>
        </r>
        <r>
          <rPr>
            <sz val="8"/>
            <color indexed="81"/>
            <rFont val="Tahoma"/>
            <family val="2"/>
          </rPr>
          <t xml:space="preserve">
</t>
        </r>
      </text>
    </comment>
    <comment ref="G1" authorId="0" shapeId="0" xr:uid="{00000000-0006-0000-0300-000002000000}">
      <text>
        <r>
          <rPr>
            <b/>
            <sz val="8"/>
            <color indexed="81"/>
            <rFont val="Tahoma"/>
            <family val="2"/>
          </rPr>
          <t>Abra el filtro y desmarque vacias</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Carlos Alberto Cuervo Bernal</author>
  </authors>
  <commentList>
    <comment ref="B1" authorId="0" shapeId="0" xr:uid="{00000000-0006-0000-0400-000001000000}">
      <text>
        <r>
          <rPr>
            <b/>
            <sz val="8"/>
            <color indexed="81"/>
            <rFont val="Tahoma"/>
            <family val="2"/>
          </rPr>
          <t>Abra el filtro y desmarque vacias</t>
        </r>
        <r>
          <rPr>
            <sz val="8"/>
            <color indexed="81"/>
            <rFont val="Tahoma"/>
            <family val="2"/>
          </rPr>
          <t xml:space="preserve">
</t>
        </r>
      </text>
    </comment>
    <comment ref="G1" authorId="0" shapeId="0" xr:uid="{00000000-0006-0000-0400-000002000000}">
      <text>
        <r>
          <rPr>
            <b/>
            <sz val="8"/>
            <color indexed="81"/>
            <rFont val="Tahoma"/>
            <family val="2"/>
          </rPr>
          <t>Abra el filtro y desmarque vacias</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Carlos Alberto Cuervo Bernal</author>
  </authors>
  <commentList>
    <comment ref="B1" authorId="0" shapeId="0" xr:uid="{00000000-0006-0000-0500-000001000000}">
      <text>
        <r>
          <rPr>
            <b/>
            <sz val="8"/>
            <color indexed="81"/>
            <rFont val="Tahoma"/>
            <family val="2"/>
          </rPr>
          <t>Abra el filtro y desmarque vacias</t>
        </r>
        <r>
          <rPr>
            <sz val="8"/>
            <color indexed="81"/>
            <rFont val="Tahoma"/>
            <family val="2"/>
          </rPr>
          <t xml:space="preserve">
</t>
        </r>
      </text>
    </comment>
    <comment ref="G1" authorId="0" shapeId="0" xr:uid="{00000000-0006-0000-0500-000002000000}">
      <text>
        <r>
          <rPr>
            <b/>
            <sz val="8"/>
            <color indexed="81"/>
            <rFont val="Tahoma"/>
            <family val="2"/>
          </rPr>
          <t>Abra el filtro y desmarque vacias</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Carlos Alberto Cuervo Bernal</author>
  </authors>
  <commentList>
    <comment ref="B1" authorId="0" shapeId="0" xr:uid="{00000000-0006-0000-0600-000001000000}">
      <text>
        <r>
          <rPr>
            <b/>
            <sz val="8"/>
            <color indexed="81"/>
            <rFont val="Tahoma"/>
            <family val="2"/>
          </rPr>
          <t>Abra el filtro y desmarque vacias</t>
        </r>
        <r>
          <rPr>
            <sz val="8"/>
            <color indexed="81"/>
            <rFont val="Tahoma"/>
            <family val="2"/>
          </rPr>
          <t xml:space="preserve">
</t>
        </r>
      </text>
    </comment>
    <comment ref="G1" authorId="0" shapeId="0" xr:uid="{00000000-0006-0000-0600-000002000000}">
      <text>
        <r>
          <rPr>
            <b/>
            <sz val="8"/>
            <color indexed="81"/>
            <rFont val="Tahoma"/>
            <family val="2"/>
          </rPr>
          <t>Abra el filtro y desmarque vacias</t>
        </r>
        <r>
          <rPr>
            <sz val="8"/>
            <color indexed="81"/>
            <rFont val="Tahoma"/>
            <family val="2"/>
          </rPr>
          <t xml:space="preserve">
</t>
        </r>
      </text>
    </comment>
  </commentList>
</comments>
</file>

<file path=xl/sharedStrings.xml><?xml version="1.0" encoding="utf-8"?>
<sst xmlns="http://schemas.openxmlformats.org/spreadsheetml/2006/main" count="845" uniqueCount="407">
  <si>
    <t>PROMOCIÓN Y PREVENCIÓN EN SALUD</t>
  </si>
  <si>
    <t>GESTIÓN PARA EL CONTROL DE INCIDENTES Y AT</t>
  </si>
  <si>
    <t>No.</t>
  </si>
  <si>
    <t>% META</t>
  </si>
  <si>
    <t>TOTAL</t>
  </si>
  <si>
    <t>N°</t>
  </si>
  <si>
    <t>A</t>
  </si>
  <si>
    <t>B</t>
  </si>
  <si>
    <t>C</t>
  </si>
  <si>
    <t>D</t>
  </si>
  <si>
    <t>SUBTOTAL</t>
  </si>
  <si>
    <t>INFORMACIÓN GENERAL</t>
  </si>
  <si>
    <t>NIT</t>
  </si>
  <si>
    <t>CE</t>
  </si>
  <si>
    <t>CC</t>
  </si>
  <si>
    <t>Dirección</t>
  </si>
  <si>
    <t>FAX</t>
  </si>
  <si>
    <t>Departamento</t>
  </si>
  <si>
    <t>SI</t>
  </si>
  <si>
    <t>NO</t>
  </si>
  <si>
    <t>Actividad Económica</t>
  </si>
  <si>
    <t>Teléfono (s)</t>
  </si>
  <si>
    <t>Correo electrónico</t>
  </si>
  <si>
    <t>Ciudad / Municipio</t>
  </si>
  <si>
    <t>PLAN BASICO</t>
  </si>
  <si>
    <t>PLAN AVANZADO</t>
  </si>
  <si>
    <t>PLAN ESPECIALIZADO</t>
  </si>
  <si>
    <t>PLAN GESTIÓN INTEGRAL</t>
  </si>
  <si>
    <t>PROGRAMA</t>
  </si>
  <si>
    <t>INVESTIGACIÓN DE INCIDENTES Y ACCIDENTES DE TRABAJO</t>
  </si>
  <si>
    <t>GESTIÓN EN PREVENCIÓN DE LA EP</t>
  </si>
  <si>
    <t>SISTEMAS DE GESTIÓN INTEGRALES</t>
  </si>
  <si>
    <t xml:space="preserve">Valor Estructura: % Obtenido (A+B+C) / 100 </t>
  </si>
  <si>
    <t xml:space="preserve">Valor Estructura: % Obtenido ((A+B+C) / 100   </t>
  </si>
  <si>
    <t>Código Actividad Económica</t>
  </si>
  <si>
    <t>CRITERIO FINAL DE CALIFICACIÓN</t>
  </si>
  <si>
    <t>CRITERIO INICIAL DE CALIFICACIÓN</t>
  </si>
  <si>
    <t>Firma</t>
  </si>
  <si>
    <t>C.C.</t>
  </si>
  <si>
    <t>ACCIONES POR REALIZAR</t>
  </si>
  <si>
    <t>SELECCIÓN DE PROGRAMA(S) PARA EL AÑO</t>
  </si>
  <si>
    <t>PREVENCIÓN Y PROTECCIÓN COLECTIVAS E INDIVIDUALES</t>
  </si>
  <si>
    <t>Nombre contacto de la Sucursal</t>
  </si>
  <si>
    <t xml:space="preserve">ALTO </t>
  </si>
  <si>
    <t>No. De Trabajadores Dependientes</t>
  </si>
  <si>
    <t>MEDIO</t>
  </si>
  <si>
    <t>Código de la Sucursal</t>
  </si>
  <si>
    <t>INFORMACIÓN DE LA SUCURSAL</t>
  </si>
  <si>
    <t>Tiene Sucursales</t>
  </si>
  <si>
    <t>No. Suc.</t>
  </si>
  <si>
    <t>Tiempo de funcionamiento</t>
  </si>
  <si>
    <t>Clases de Riesgos de la sucursal</t>
  </si>
  <si>
    <t>I</t>
  </si>
  <si>
    <t>V</t>
  </si>
  <si>
    <t>IV</t>
  </si>
  <si>
    <t>II</t>
  </si>
  <si>
    <t>III</t>
  </si>
  <si>
    <t>Prima de Cotización Mensual $</t>
  </si>
  <si>
    <t>No. Total de Trabajadores</t>
  </si>
  <si>
    <t>Nombre de la sucursal</t>
  </si>
  <si>
    <t xml:space="preserve">Valor Estructura: % Obtenido ((A+B+C) /100)   </t>
  </si>
  <si>
    <t xml:space="preserve">Valor Estructura: % Obtenido (A+B+C) / 100)   </t>
  </si>
  <si>
    <t xml:space="preserve">Valor Estructura: % Obtenido (A+B+C) / 100   </t>
  </si>
  <si>
    <t>Valor Resultados: % Obtenido (A+B+C)/100</t>
  </si>
  <si>
    <t xml:space="preserve">Valor Estructura: % Obtenido (A+B+C)/100 </t>
  </si>
  <si>
    <t>Valor Estructura: % Obtenido (A+B+C)/80</t>
  </si>
  <si>
    <t>BAJO</t>
  </si>
  <si>
    <t>Fecha última de realización (D/M/A)</t>
  </si>
  <si>
    <t>INFORMACIÓN DE LA EVALUACIÓN ANTERIOR</t>
  </si>
  <si>
    <t>CONCEPTO FINAL DE EVALUACIÓN POR PROGRAMA</t>
  </si>
  <si>
    <t>RESULTADOS DE LA GESTIÓN EN EL SISTEMA  DE  GESTION  DE SEGURIDAD Y SALUD EN EL TRABAJO</t>
  </si>
  <si>
    <t xml:space="preserve">CRITERIOS DE EVALUACIÓN DE LA GESTIÓN EN EL SISTEMA DE GESTION DE SEGURIDAD Y SALUD EN EL TRABAJO </t>
  </si>
  <si>
    <t>INSTRUCTIVO PARA EL DILIGENCIAMIENTO DEL FORMATO</t>
  </si>
  <si>
    <t>INFORMACIÓN DE LA EVALUACIÓN</t>
  </si>
  <si>
    <t>INTERPRETACION DE LA CALIFICACION DEL FORMATO</t>
  </si>
  <si>
    <t>ESTRUCTURA EMPRESARIAL</t>
  </si>
  <si>
    <t>IMPLEMENTAR</t>
  </si>
  <si>
    <t>X</t>
  </si>
  <si>
    <t>BUENO</t>
  </si>
  <si>
    <t>MEJORAR</t>
  </si>
  <si>
    <t>EXCELENTE</t>
  </si>
  <si>
    <t>DEFICIENTE</t>
  </si>
  <si>
    <t>PROGRAMA DE VIGILANCIA EPIDEMIOLÓGICA</t>
  </si>
  <si>
    <t>Si se hace el instrumento digitalmente los resultados salen automáticamente.</t>
  </si>
  <si>
    <t xml:space="preserve">No. De trabajadores Independientes afiliados con POSITVA </t>
  </si>
  <si>
    <t>1. PROGRAMA ESTRUCTURA EMPRESARIAL</t>
  </si>
  <si>
    <t>3. PROGRAMA DE PREVENCIÓN Y PROTECCIÓN COLECTIVA E INDIVIDUAL</t>
  </si>
  <si>
    <t>4. PROGRAMA PROMOCIÓN Y PREVENCIÓN EN SALUD</t>
  </si>
  <si>
    <t>5. PROGRAMA INVESTIGACIÓN DE INCIDENTES, ACCIDENTES DE TRABAJO</t>
  </si>
  <si>
    <t>6. PROGRAMA GESTIÓN PARA EL CONTROL DE INCIDENTES Y ACCIDENTES DE TRABAJO</t>
  </si>
  <si>
    <t>8. PROGRAMAS DE VIGILANCIA EPIDEMIOLÓGICA</t>
  </si>
  <si>
    <t>Última Calificación Global en la Gestión en SST</t>
  </si>
  <si>
    <t>Dispone de una evaluación inicial  del Sistema de Gestión de la Seguridad y Salud en el Trabajo (SG-SST).</t>
  </si>
  <si>
    <t>Dispone de  un plan de trabajo anual.</t>
  </si>
  <si>
    <t>Dispone de procedimientos de preparación y respuesta ante emergencias.</t>
  </si>
  <si>
    <t>Dispone de  estándares de seguridad y procedimientos de trabajos seguros para el control de los riesgos, con base en la actividad a desempeñar por el trabajador.</t>
  </si>
  <si>
    <t>Dispone de medidas de ingeniería para el control de los riesgos, con base en la actividad a desempeñar por el trabajador  (guardas, comandos a doble mando, polo a tierra, sistemas de ventilación, entre otros)</t>
  </si>
  <si>
    <t>Dispone de medidas administrativas para el control de los riesgos, con base en la actividad a desempeñar por el trabajador  (selección de personal, jornadas de trabajo, responsabilidades,  entre otros).</t>
  </si>
  <si>
    <t>2. PROGRAMA PREPARACIÓN Y ATENCIÓN DE EMERGENCIAS</t>
  </si>
  <si>
    <t>Dispone de perfiles sociodemográficos de toda la población trabajadora actualizada para el ultimo año.</t>
  </si>
  <si>
    <t>Dispone de un procedimiento  para la realización de las investigaciones de los incidentes y accidentes de trabajo de los trabajadores, personal en misión, trabajadores independientes, o similares.</t>
  </si>
  <si>
    <t>7. PROGRAMA GESTIÓN EN LA PREVENCIÓN DE ENFERMEDADES LABORALES</t>
  </si>
  <si>
    <t xml:space="preserve">9. SISTEMA DE GESTIÓN EN SST </t>
  </si>
  <si>
    <t xml:space="preserve">Dispone de  procedimientos de priorización de los procesos que puedan generan enfermedades laborales, para orientar los planes de acción </t>
  </si>
  <si>
    <t>Dispone de  medidas de control colectivas e individuales para la prevención de enfermedades laborales</t>
  </si>
  <si>
    <t>Dispone de acciones de seguimiento y control de las actividades ejecutadas del programa para el mejoramiento continuo</t>
  </si>
  <si>
    <t>Dispone de actividades de formación, educación y entrenamiento para la prevención de las enfermedades laborales</t>
  </si>
  <si>
    <t xml:space="preserve">Dispone de  mediciones ambientales, muestreos individuales, encuesta de morbilidad sentida, evaluaciones médicas ocupacionales de la población expuesta a eventos y riesgos, objeto del PVE </t>
  </si>
  <si>
    <t>Dispone de  actividades de educación y formación  orientadas a la promoción y prevención en la salud, acordes con la exposición a eventos y riesgos objeto de los PVE</t>
  </si>
  <si>
    <t>Dispone de  acciones de seguimiento y control de las actividades ejecutadas del programa para el mejoramiento continuo</t>
  </si>
  <si>
    <t>Se asegura la optimización de los recursos tecnológicos, financieros, físicos y de talento humano para la implementación del Sistema de gestión.</t>
  </si>
  <si>
    <t>Realiza  periódicamente las modificaciones necesarias en los procedimientos de preparación y respuesta ante emergencias, en particular después de realizar simulacros o de presentarse una situación de emergencia</t>
  </si>
  <si>
    <t>Tiene definidas las intervenciones que se deben llevar a cabo para la prevención de las accidentes de trabajo.</t>
  </si>
  <si>
    <t>Evidencie registros documentales de medio como; señalización y demarcación para el control de los riesgos, con base en la actividad a desempeñar por el trabajador  (informativa, reglamentaria, prohibición, demarcación de máquinas, áreas, balizamiento, barreras y restricciones, entre otros)</t>
  </si>
  <si>
    <t>CALIFICACIÓN GLOBAL EN LA GESTIÓN DE SEGURIDAD Y SALUD EN EL TRABAJO</t>
  </si>
  <si>
    <t>Nombre contacto de la empresa: Escriba el nombre de la persona quien toma decisiones en la gestión de seguridad y salud en el trabajo</t>
  </si>
  <si>
    <t>Nombre contacto de la sucursal: Escriba el nombre de la persona quien toma decisiones en la gestión de seguridad y salud en el trabajo</t>
  </si>
  <si>
    <t>Responsable de la ARL: Nombre de quien realizó la elaboración del formato para evaluar la gestión en seguridad y salud en el trabajo de la sucursal, según sea su aplicación</t>
  </si>
  <si>
    <t>Responsable de la Empresa: Nombre de la persona quien acompaño y soporto todos los criterios de evaluación de la gestión en seguridad y salud en el trabajo de la sucursal, según su aplicación</t>
  </si>
  <si>
    <t>Nombre de la organización</t>
  </si>
  <si>
    <t>Nombre contacto de la organización</t>
  </si>
  <si>
    <t>Clases de Riesgos de la organización</t>
  </si>
  <si>
    <t>Responsable organización o Sucursal</t>
  </si>
  <si>
    <t>Están definidas las prioridades de control e intervención a partir del diagnóstico de las condiciones de salud.</t>
  </si>
  <si>
    <t>Dispone de  registros, indicadores, y análisis estadísticos de los incidentes y accidentes de trabajo reportados, además se  difunden las conclusiones derivadas del informe.</t>
  </si>
  <si>
    <t>La organización declara su interés y  demuestra su compromiso en la implementación de la Seguridad y Salud en el Trabajo con enfoque de sistema de gestión.</t>
  </si>
  <si>
    <t>Los programas de gestión para la prevención de la accidentalidad y de la enfermedad laboral están articulados entre si.</t>
  </si>
  <si>
    <t>Instrucciones por cada pregunta</t>
  </si>
  <si>
    <t>Nota: Es importante identificar que las metodologías que implemente la empresa son de carácter voluntario, SUMA es un modelo que busca contribuir y aportar a la mejora continua del Sistema de gestión que la empresa dispone o adopto.</t>
  </si>
  <si>
    <t>Número total de Trabajadores: Escriba el número total de trabajadores que tiene la empresa: dependientes (dep) e independientes (ind)</t>
  </si>
  <si>
    <t>Instructivo para diligenciar en forma escrita</t>
  </si>
  <si>
    <t xml:space="preserve">Dispone de un  plan de formación anual en SST que incluye a los trabajadores y contratistas, y contempla los procesos de inducción  y reinducción acerca de los riesgos inherentes a su trabajo, </t>
  </si>
  <si>
    <t>Dispone de un procedimiento para la comunicación  (interna y externa) de los temas SST, que incluye recibir, documentar y responder a las comunicaciones de las partes interesadas.</t>
  </si>
  <si>
    <t xml:space="preserve">Dispone de un proceso de evaluación integral del sistema el cual incluye: indicadores de estructura, proceso  y resultado  del SG-SST , establece un plan de auditoria anual con la participación del COPASST o Vigía y realiza  revisión por la alta dirección. </t>
  </si>
  <si>
    <t>Dispone de los recursos para equipos, herramientas, maquinaria, dotación y elementos de protección personal acordes con el análisis de vulnerabilidad y a las situaciones potenciales de peligro</t>
  </si>
  <si>
    <t>La seguridad y salud en el trabajo se integra con los procesos, procedimientos, decisiones de la empresa y demás sistemas de gestión de la organización.</t>
  </si>
  <si>
    <r>
      <t>Dispone de un procedimiento de gestión del cambio que permita dar respuesta a los requerimientos internos y externos que impactan la SST.</t>
    </r>
    <r>
      <rPr>
        <sz val="8"/>
        <color indexed="10"/>
        <rFont val="Calibri"/>
        <family val="2"/>
      </rPr>
      <t/>
    </r>
  </si>
  <si>
    <t>Tiene identificadas las tareas de alto riesgo (incluye trabajo en alturas) y tareas críticas  que desarrollan trabajadores directos e indirectos y establece gestión de controles específicos.</t>
  </si>
  <si>
    <t>Cuenta con metodología y recursos para la realización de las evaluaciones médicas ocupacionales con base en el perfil definido.</t>
  </si>
  <si>
    <t xml:space="preserve">La organización gestiona de manera oportunamente ante la ARL, los accidentes graves y mortales. </t>
  </si>
  <si>
    <t>Dispone de funciones, responsabilidades y niveles de autoridad para la realización de las investigaciones de los incidentes y accidentes de trabajo.</t>
  </si>
  <si>
    <t>Está conformado un equipo investigador de los incidentes y accidentes de trabajo.</t>
  </si>
  <si>
    <t>Se evidencia compromiso, liderazgo y responsabilidad del nivel directivo de la empresa en el desarrollo e implementación de políticas y objetivos orientados a la gestión del control de incidentes y accidentes.</t>
  </si>
  <si>
    <t>Se evidencia compromiso, liderazgo y responsabilidad de los trabajadores de la empresa en establecer, implementar y mantener acciones orientadas a la prevención y control de incidentes y accidentes.</t>
  </si>
  <si>
    <t>Dispone de inspecciones planeadas para la identificación oportuna de las condiciones sub-estándar de los procesos que generan incidentes y accidentes.</t>
  </si>
  <si>
    <t>Dispone de  procedimientos de valoración y priorización de los procesos que generan incidentes y accidentes para determinar y orientar los planes de acción en la administración del riesgo.</t>
  </si>
  <si>
    <t xml:space="preserve">Realizan  actividades de formación, educación y entrenamiento para el mejoramiento de competencias del trabajador en el manejo seguro de máquinas, equipos, herramientas y utensilios, como para la adopción de comportamientos seguros.  </t>
  </si>
  <si>
    <t>Se definen medidas de control colectivas e individuales orientadas a la administración del riesgo.</t>
  </si>
  <si>
    <t>Dispone de la priorización de los riesgos relacionados con la enfermedad laboral a partir de la evaluación de las condiciones de trabajo.</t>
  </si>
  <si>
    <t>Dispone de  análisis epidemiológicos de los indicadores para establecer las principales causas y tendencias de las enfermedades laborales  que permitan priorizar e identificar las acciones de intervención</t>
  </si>
  <si>
    <t>Tiene definidas las intervenciones que se deben llevar a cabo para la prevención de las enfermedades laborales.</t>
  </si>
  <si>
    <t>Dispone de  recursos tecnológicos, financieros, físicos  y de talento humano para la ejecución de los Programas de Vigilancia Epidemiológica (PVE), con el apoyo y liderazgo del nivel directivo.</t>
  </si>
  <si>
    <t>Se evidencia medidas eficaces que aseguren la participación de los trabajadores en la gestión de SST.</t>
  </si>
  <si>
    <t>Se evidencia la evaluación permanente de la efectividad de los controles para mitigar el riesgo, esto incluye el análisis de los indicadores.</t>
  </si>
  <si>
    <t xml:space="preserve">Dispone de  protección personal con base en  análisis de los riesgos, para el desarrollo de la actividad a desempeñar por el trabajador.   </t>
  </si>
  <si>
    <t>Se asegura la capacidad del sistema de gestión para satisfacer las necesidades globales de la empresa en materia de seguridad y salud en el trabajo,  que permita su integración con los planes de continuidad del negocio, cuando así proceda.</t>
  </si>
  <si>
    <t>Dispone de protección pasiva y un programa de mantenimiento periódico de todos los equipos relacionados con la prevención y atención de emergencias, así como los sistemas de alarma, de detección y control de incendios.</t>
  </si>
  <si>
    <t>Dispone de  medidas en el medio para el control de los riesgos, con base en la actividad a desempeñar por el trabajador  (informativa, reglamentaria, restrictiva, demarcación de máquinas y áreas, balizamiento, barreras y señalización, entre otras)</t>
  </si>
  <si>
    <t xml:space="preserve">Dispone de mecanismos para que los trabajadores reporten las condiciones de trabajo peligrosas. </t>
  </si>
  <si>
    <t>Dispone de medidas para el almacenamiento seguro de materiales  para controlar los riesgos, con base en la actividad a desempeñar por el trabajador.</t>
  </si>
  <si>
    <t>Dispone de identificación  de los requisitos legales que le son aplicables</t>
  </si>
  <si>
    <t>Dispone del documento SG-SST.</t>
  </si>
  <si>
    <t>Dispone de la política de Seguridad y Salud en el Trabajo (SST).</t>
  </si>
  <si>
    <t xml:space="preserve">Si se aplica por primera vez este instrumento (Empresa Nueva), la información de la evaluación solo se diligenciará al siguiente año, después de la gestión, tomando como referencia los nombres y firmas de quien realizó este instrumento por primera vez </t>
  </si>
  <si>
    <t>CRITERIOS DE EVALUACIÓN DEL SISTEMA DE GESTIÓN DE SEGURIDAD Y SALUD EN EL TRABAJO</t>
  </si>
  <si>
    <t>EVALUACIÓN SG -SST INICIAL</t>
  </si>
  <si>
    <t>EVALUACIÓN SG-SST FINAL</t>
  </si>
  <si>
    <t>PREPARACIÓN Y ATENCIÓN DE EMERGENCIAS</t>
  </si>
  <si>
    <t>Responsable de la ARP, Firma y CC: Nombre de quien realizó la elaboración del formato para evaluar la gestión en seguridad y salud en el trabajo de la sucursal o de la empresa, según sea su aplicación, número de cédula de identificación y firma del responsable de la ARL</t>
  </si>
  <si>
    <t>Responsable de la Empresa, Firma y CC: Nombre de la persona quien acompañó y soportó todos los criterios dela  evaluación de SST de la sucursal o de la empresa, según su aplicación,  número de cédula de identificación y firma del responsable de la empresa</t>
  </si>
  <si>
    <t>CONCEPTO FINAL DE EVALUACIÓN POR PROGRAMA: Es el resultado de la evaluación del programa o programas seleccionados para la vigencia por parte de la empresa o sucursal. Corresponde a cumplir la meta máxima ponderada o superior a un 80% del programa.</t>
  </si>
  <si>
    <t>Realiza inspecciones sistemáticas que incluyen la aplicación de listas de chequeo, con la participación del Copasst o  vigía  de seguridad y salud en el trabajo y los resultados de las mismas.</t>
  </si>
  <si>
    <t>Dispone de la información de las evaluaciones médicas ocupacionales vigentes (Ingreso, periódicas y de retiro) y se realiza seguimiento a sus resultados.</t>
  </si>
  <si>
    <t>Dispone de actividades de promoción y prevención de conformidad  con  el  diagnóstico de las condiciones de salud de los trabajadores.</t>
  </si>
  <si>
    <t>Se realizan los reportes e investigaciones de los incidentes y accidentes de trabajo</t>
  </si>
  <si>
    <t>Se realizan actividades de formación y sensibilización frente al reporte interno y las investigaciones de los incidentes y accidentes de trabajo a los trabajadores, personal en misión, trabajadores independientes, o similares. Este proceso de formación incluye al equipo investigador.</t>
  </si>
  <si>
    <t>Dispone de  análisis de los indicadores para establecer las principales causas y tendencias de los incidentes y accidentes que permitan priorizar e identificar las acciones de intervención.</t>
  </si>
  <si>
    <t>Se evidencia compromiso, liderazgo y responsabilidad del nivel directivo de la empresa en la asignación de recursos tecnológicos y financieros para implementar los planes de acción orientados a la prevención de la enfermedad laboral</t>
  </si>
  <si>
    <t>Se evidencia compromiso, liderazgo y responsabilidad del nivel directivo de la empresa en el desarrollo e implementación de políticas y objetivos orientados a la prevención de la enfermedad laboral</t>
  </si>
  <si>
    <t>Identifica sistemáticamente todas las amenazas, analiza la vulnerabilidad y realiza la valoración de riesgos de emergencias</t>
  </si>
  <si>
    <t xml:space="preserve">Si la organización tiene  sucursales, se debe diligenciar el siguiente campo "Información de la Sucursal".
</t>
  </si>
  <si>
    <t xml:space="preserve">Evidenciar con hechos y datos la gestión del cambio para prevención, preparación y respuesta ante emergencias. </t>
  </si>
  <si>
    <t>Se evidencia compromiso, liderazgo y responsabilidad de los trabajadores de la empresa en establecer, implementar y mantener acciones orientadas a la prevención de las enfermedades.</t>
  </si>
  <si>
    <r>
      <t>Nombre de la empresa:</t>
    </r>
    <r>
      <rPr>
        <sz val="9"/>
        <rFont val="Arial"/>
        <family val="2"/>
      </rPr>
      <t xml:space="preserve"> Escriba el nombre de la empresa en la cual se realiza la actividad, como aparece registrada en cámara de comercio (sede principal de la empresa en caso de tener varias sucursales)</t>
    </r>
  </si>
  <si>
    <r>
      <t xml:space="preserve">Tipo de documento: </t>
    </r>
    <r>
      <rPr>
        <sz val="9"/>
        <rFont val="Arial"/>
        <family val="2"/>
      </rPr>
      <t xml:space="preserve">Señale el tipo de documento que tiene la empresa Nit, Cedula de ciudadanía, Cedula de extranjería </t>
    </r>
  </si>
  <si>
    <r>
      <t xml:space="preserve">Número de documento: </t>
    </r>
    <r>
      <rPr>
        <sz val="9"/>
        <rFont val="Arial"/>
        <family val="2"/>
      </rPr>
      <t xml:space="preserve"> Escriba el numero de identificación de la empresa, </t>
    </r>
    <r>
      <rPr>
        <b/>
        <sz val="9"/>
        <rFont val="Arial"/>
        <family val="2"/>
      </rPr>
      <t xml:space="preserve"> incluya todos los números sin el dígito de verificación</t>
    </r>
    <r>
      <rPr>
        <sz val="9"/>
        <rFont val="Arial"/>
        <family val="2"/>
      </rPr>
      <t>, sin guiones ni puntos de  separación.</t>
    </r>
  </si>
  <si>
    <r>
      <t xml:space="preserve">Tiene sucursales: </t>
    </r>
    <r>
      <rPr>
        <sz val="9"/>
        <rFont val="Arial"/>
        <family val="2"/>
      </rPr>
      <t>Señale con una "X" en SI o NO dependiendo si la empresa tiene sucursales y a continuación escriba el número de las sucursales que tiene la empresa</t>
    </r>
  </si>
  <si>
    <r>
      <t>Actividad económica:</t>
    </r>
    <r>
      <rPr>
        <sz val="9"/>
        <rFont val="Arial"/>
        <family val="2"/>
      </rPr>
      <t xml:space="preserve"> Escriba el nombre de la actividad económica principal desarrollada por la empresa (Extracción de carbón; Transporte urbano de pasajeros, etc.) según el decreto 1607 de 2002</t>
    </r>
  </si>
  <si>
    <r>
      <t>Código actividad económica:</t>
    </r>
    <r>
      <rPr>
        <sz val="9"/>
        <rFont val="Arial"/>
        <family val="2"/>
      </rPr>
      <t xml:space="preserve"> Escriba el código de la actividad económica principal desarrollada por la empresa según el decreto 1607</t>
    </r>
  </si>
  <si>
    <r>
      <t xml:space="preserve">Dirección: </t>
    </r>
    <r>
      <rPr>
        <sz val="9"/>
        <rFont val="Arial"/>
        <family val="2"/>
      </rPr>
      <t>Escriba la dirección de la empresa en donde se aplicara el instrumento</t>
    </r>
  </si>
  <si>
    <r>
      <t xml:space="preserve">Teléfono: </t>
    </r>
    <r>
      <rPr>
        <sz val="9"/>
        <rFont val="Arial"/>
        <family val="2"/>
      </rPr>
      <t>Escriba el número o los números de la persona líder en Seguridad y Salud en el trabajo de la empresa</t>
    </r>
  </si>
  <si>
    <r>
      <t xml:space="preserve">FAX: </t>
    </r>
    <r>
      <rPr>
        <sz val="9"/>
        <rFont val="Arial"/>
        <family val="2"/>
      </rPr>
      <t>Escriba el número en donde se pueda remitir la información</t>
    </r>
  </si>
  <si>
    <r>
      <t xml:space="preserve">Correo electrónico: </t>
    </r>
    <r>
      <rPr>
        <sz val="9"/>
        <rFont val="Arial"/>
        <family val="2"/>
      </rPr>
      <t>Escribe el correo de la persona a quien se le pueda remitir el resultado e informe de la aplicación del instrumento</t>
    </r>
  </si>
  <si>
    <r>
      <t xml:space="preserve">Número total de Trabajadores dependientes: </t>
    </r>
    <r>
      <rPr>
        <sz val="9"/>
        <rFont val="Arial"/>
        <family val="2"/>
      </rPr>
      <t>Escriba el número total de trabajadores dependientes que tiene la empresa</t>
    </r>
  </si>
  <si>
    <r>
      <t>Ciudad o Municipio:</t>
    </r>
    <r>
      <rPr>
        <sz val="9"/>
        <rFont val="Arial"/>
        <family val="2"/>
      </rPr>
      <t xml:space="preserve"> Escriba el nombre a la cual pertenece la empresa </t>
    </r>
  </si>
  <si>
    <r>
      <t>Departamento:</t>
    </r>
    <r>
      <rPr>
        <sz val="9"/>
        <rFont val="Arial"/>
        <family val="2"/>
      </rPr>
      <t xml:space="preserve"> Escriba el nombre donde se encuentra ubicada la empresa</t>
    </r>
  </si>
  <si>
    <r>
      <t xml:space="preserve">Clases riesgos de la empresa: </t>
    </r>
    <r>
      <rPr>
        <sz val="9"/>
        <rFont val="Arial"/>
        <family val="2"/>
      </rPr>
      <t xml:space="preserve">Marque con una "X" la(s) clase(s) de riesgo(s) que tenga la empresa en sus diferentes sucursales </t>
    </r>
  </si>
  <si>
    <r>
      <t xml:space="preserve">Prima Cotización mensual: </t>
    </r>
    <r>
      <rPr>
        <sz val="9"/>
        <rFont val="Arial"/>
        <family val="2"/>
      </rPr>
      <t>Escriba el valor de prima realizado por la empresa que se esta evaluando</t>
    </r>
  </si>
  <si>
    <r>
      <t>Nombre de la sucursal:</t>
    </r>
    <r>
      <rPr>
        <sz val="9"/>
        <rFont val="Arial"/>
        <family val="2"/>
      </rPr>
      <t xml:space="preserve"> Escriba el nombre de la sucursal, diferente al de la sede principal de la empresa, en la cual se realizará la actividad. (sede principal de la sucursal)</t>
    </r>
  </si>
  <si>
    <r>
      <t>Código de la sucursal:</t>
    </r>
    <r>
      <rPr>
        <sz val="9"/>
        <rFont val="Arial"/>
        <family val="2"/>
      </rPr>
      <t xml:space="preserve"> Escriba el número de la sucursal, diferente al de la sede principal de la empresa, en la cual se realizará la actividad.</t>
    </r>
  </si>
  <si>
    <r>
      <t>Actividad económica:</t>
    </r>
    <r>
      <rPr>
        <sz val="9"/>
        <rFont val="Arial"/>
        <family val="2"/>
      </rPr>
      <t xml:space="preserve"> Escriba el nombre de la actividad económica de la sucursal, si es diferente al de la actividad principal de la empresa, según el decreto 1607</t>
    </r>
  </si>
  <si>
    <r>
      <t>Código actividad económica:</t>
    </r>
    <r>
      <rPr>
        <sz val="9"/>
        <rFont val="Arial"/>
        <family val="2"/>
      </rPr>
      <t xml:space="preserve"> Escriba el código de la actividad económica desarrollada por la sucursal, según el decreto 1607 de 2002</t>
    </r>
  </si>
  <si>
    <r>
      <t xml:space="preserve">Dirección: </t>
    </r>
    <r>
      <rPr>
        <sz val="9"/>
        <rFont val="Arial"/>
        <family val="2"/>
      </rPr>
      <t xml:space="preserve">Escriba la dirección de la sucursal en donde se aplicara el instrumento </t>
    </r>
  </si>
  <si>
    <r>
      <t xml:space="preserve">Tiempo de Funcionamiento: </t>
    </r>
    <r>
      <rPr>
        <sz val="9"/>
        <rFont val="Arial"/>
        <family val="2"/>
      </rPr>
      <t>Escriba en años o meses el tiempo de funcionamiento de la sucursal  que se esta evaluando</t>
    </r>
  </si>
  <si>
    <r>
      <t xml:space="preserve">Teléfono: </t>
    </r>
    <r>
      <rPr>
        <sz val="9"/>
        <rFont val="Arial"/>
        <family val="2"/>
      </rPr>
      <t>Escriba el número o los números de la sucursal en donde se aplicara el instrumento; preferiblemente del líder de Seguridad y Salud en el trabajo del mismo centro.</t>
    </r>
  </si>
  <si>
    <r>
      <t xml:space="preserve">FAX: </t>
    </r>
    <r>
      <rPr>
        <sz val="9"/>
        <rFont val="Arial"/>
        <family val="2"/>
      </rPr>
      <t>Escriba el número de la sucursal, en donde se pueda remitir la información</t>
    </r>
  </si>
  <si>
    <r>
      <t xml:space="preserve">Correo electrónico: </t>
    </r>
    <r>
      <rPr>
        <sz val="9"/>
        <rFont val="Arial"/>
        <family val="2"/>
      </rPr>
      <t>Escriba el correo de la persona de la sucursal, a quien se le pueda remitir el resultado e informe de la aplicación del instrumento</t>
    </r>
  </si>
  <si>
    <r>
      <t xml:space="preserve">Número de Trabajadores: </t>
    </r>
    <r>
      <rPr>
        <sz val="9"/>
        <rFont val="Arial"/>
        <family val="2"/>
      </rPr>
      <t>Escriba el número total de trabajadores que tiene la sucursal: dependientes (Dep) Independientes (Ind)</t>
    </r>
  </si>
  <si>
    <r>
      <t>Ciudad o Municipio:</t>
    </r>
    <r>
      <rPr>
        <sz val="9"/>
        <rFont val="Arial"/>
        <family val="2"/>
      </rPr>
      <t xml:space="preserve"> Escriba el nombre a la cual pertenece la sucursal, donde se realiza la actividad.</t>
    </r>
  </si>
  <si>
    <r>
      <t>Departamento:</t>
    </r>
    <r>
      <rPr>
        <sz val="9"/>
        <rFont val="Arial"/>
        <family val="2"/>
      </rPr>
      <t xml:space="preserve"> Escriba el nombre donde se encuentra ubicado la sucursal</t>
    </r>
  </si>
  <si>
    <r>
      <t xml:space="preserve">Clases riesgos de la empresa: </t>
    </r>
    <r>
      <rPr>
        <sz val="9"/>
        <rFont val="Arial"/>
        <family val="2"/>
      </rPr>
      <t>Marque con una "X" la(s) clase(s) de riesgo(s) que tenga la empresa en sus diferentes sucursales</t>
    </r>
  </si>
  <si>
    <r>
      <t xml:space="preserve">Prima Cotización mensual: </t>
    </r>
    <r>
      <rPr>
        <sz val="9"/>
        <rFont val="Arial"/>
        <family val="2"/>
      </rPr>
      <t>Escriba el valor de prima realizado por la sucursal que se esta evaluando</t>
    </r>
  </si>
  <si>
    <r>
      <t>Fecha última de realización</t>
    </r>
    <r>
      <rPr>
        <sz val="9"/>
        <rFont val="Arial"/>
        <family val="2"/>
      </rPr>
      <t>: Se registra la fecha en números (día - mes - año ) en la cual se realizó la última evaluación de grado de desarrollo correspondiente a la sucursal que se evalúa.</t>
    </r>
  </si>
  <si>
    <r>
      <t xml:space="preserve">A: </t>
    </r>
    <r>
      <rPr>
        <sz val="9"/>
        <rFont val="Arial"/>
        <family val="2"/>
      </rPr>
      <t>Cumple completamente con el criterio enunciado (10 puntos) Se establece, se implementa y se mantiene</t>
    </r>
  </si>
  <si>
    <r>
      <t>B:</t>
    </r>
    <r>
      <rPr>
        <sz val="9"/>
        <rFont val="Arial"/>
        <family val="2"/>
      </rPr>
      <t xml:space="preserve"> Cumple parcialmente con el criterio enunciado (5 puntos) Se establece, se implementa y no se mantiene</t>
    </r>
  </si>
  <si>
    <r>
      <t>C:</t>
    </r>
    <r>
      <rPr>
        <sz val="9"/>
        <rFont val="Arial"/>
        <family val="2"/>
      </rPr>
      <t xml:space="preserve"> Cumple con el mínimo del criterio enunciado (3 puntos) Se establece, no se implementa, no se mantiene</t>
    </r>
  </si>
  <si>
    <r>
      <t>D:</t>
    </r>
    <r>
      <rPr>
        <sz val="9"/>
        <rFont val="Arial"/>
        <family val="2"/>
      </rPr>
      <t xml:space="preserve">  No cumple con el criterio enunciado (0 puntos) No se establece, no se implementa, no se mantiene</t>
    </r>
  </si>
  <si>
    <r>
      <t>Evaluación de item:</t>
    </r>
    <r>
      <rPr>
        <sz val="9"/>
        <rFont val="Arial"/>
        <family val="2"/>
      </rPr>
      <t xml:space="preserve"> Para los criterios de campo se debe verificar la implementación y el funcionamiento, para los administrativos  se debe verificar la existencia de la documentación y su respectiva vigencia </t>
    </r>
  </si>
  <si>
    <r>
      <t>Todo ítem debe ser evaluado</t>
    </r>
    <r>
      <rPr>
        <b/>
        <sz val="9"/>
        <color theme="1"/>
        <rFont val="Arial"/>
        <family val="2"/>
      </rPr>
      <t>. En caso de no aplicabilidad se asignará la calificación</t>
    </r>
  </si>
  <si>
    <r>
      <t xml:space="preserve"> EVALUACIÓN SG-SST:</t>
    </r>
    <r>
      <rPr>
        <sz val="9"/>
        <rFont val="Arial"/>
        <family val="2"/>
      </rPr>
      <t xml:space="preserve">  Una vez realizada la calificación </t>
    </r>
    <r>
      <rPr>
        <sz val="9"/>
        <color indexed="10"/>
        <rFont val="Arial"/>
        <family val="2"/>
      </rPr>
      <t>de cada programa, en esta columna se consignan los porcentajes obtenidos sobre 100%  de cada uno. En el ejemplo, la empresa obtuvo 30% en el programa de estructura empresarial que es resultado de la formula A + B + C / 100.</t>
    </r>
  </si>
  <si>
    <r>
      <t xml:space="preserve">% PONDERACION POR INDICADOR: </t>
    </r>
    <r>
      <rPr>
        <sz val="9"/>
        <rFont val="Arial"/>
        <family val="2"/>
      </rPr>
      <t xml:space="preserve">Es el porcentaje de ponderación para cada uno de los componentes. Para cada uno de los indicadores el % es fijo e inmodificable. </t>
    </r>
    <r>
      <rPr>
        <sz val="9"/>
        <color indexed="10"/>
        <rFont val="Arial"/>
        <family val="2"/>
      </rPr>
      <t>Por Ejemplo,  para el Programa de Estructura Empresarial, el porcentaje de ponderación del 14%</t>
    </r>
  </si>
  <si>
    <r>
      <t xml:space="preserve">ACCIONES POR REALIZAR: </t>
    </r>
    <r>
      <rPr>
        <sz val="9"/>
        <rFont val="Arial"/>
        <family val="2"/>
      </rPr>
      <t xml:space="preserve"> Con base a los porcentajes obtenidos en CRITERIO INICIAL DE CALIFICACIÓN coloque la acción, teniendo en cuenta los siguientes rangos: De 0 A 49% IMPLEMENTAR, de 50 A 79%  MEJORAR y de 80 A 100% MANTENER </t>
    </r>
  </si>
  <si>
    <r>
      <t xml:space="preserve">%META: </t>
    </r>
    <r>
      <rPr>
        <sz val="9"/>
        <rFont val="Arial"/>
        <family val="2"/>
      </rPr>
      <t>Previa selección del programa o de los programas para desarrollar en el año, la meta establecida esta predefinida por el porcentaje de ponderación del indicador del programa, por lo tanto se debe establecer la selección del programa o de los programas con el compromiso y el alcance de la empresa o sucursal</t>
    </r>
  </si>
  <si>
    <r>
      <t xml:space="preserve">CONCEPTO FINAL DE </t>
    </r>
    <r>
      <rPr>
        <b/>
        <sz val="9"/>
        <color indexed="10"/>
        <rFont val="Arial"/>
        <family val="2"/>
      </rPr>
      <t>EVALUACIÓN</t>
    </r>
    <r>
      <rPr>
        <b/>
        <sz val="9"/>
        <rFont val="Arial"/>
        <family val="2"/>
      </rPr>
      <t xml:space="preserve"> POR PROGRAMA:</t>
    </r>
    <r>
      <rPr>
        <sz val="9"/>
        <rFont val="Arial"/>
        <family val="2"/>
      </rPr>
      <t xml:space="preserve"> Es el resultado de la </t>
    </r>
    <r>
      <rPr>
        <sz val="9"/>
        <color indexed="10"/>
        <rFont val="Arial"/>
        <family val="2"/>
      </rPr>
      <t>evaluación</t>
    </r>
    <r>
      <rPr>
        <sz val="9"/>
        <rFont val="Arial"/>
        <family val="2"/>
      </rPr>
      <t xml:space="preserve"> del programa o programas seleccionados para la vigencia por parte de la empresa o sucursal; corresponde a: cumplir la meta máxima ponderada o superior a un 80% del programa (Excelente), al cumplimiento entre el 50% al 79% de la meta ponderada (Bueno) o el no cumplimiento de la meta, menor al 50% de la misma (Deficiente), con base en este resultado  se deberá establecer acciones para el mejoramiento continuo por parte de la empresa o sucursal y el establecimiento de la implementación de programas más acorde a su alcance.</t>
    </r>
  </si>
  <si>
    <r>
      <t>CALIFICACIÓN GLOBAL INICIAL Y FINAL EN LA GESTIÓN DE S&amp;SO:</t>
    </r>
    <r>
      <rPr>
        <sz val="9"/>
        <rFont val="Arial"/>
        <family val="2"/>
      </rPr>
      <t xml:space="preserve"> Corresponde a la suma de todos los % CRITERIO INICIAL O FINAL DE CALIFICACIÓN, que informa a la empresa o sucursal su grado de desarrollo en la gestión en SST ,  la cual corresponde a: de 0 A 49% BAJO, de 50 A 79% MEDIO y de 80 A 100% ALTO</t>
    </r>
  </si>
  <si>
    <r>
      <t xml:space="preserve">LOS PROGRAMAS A DESARROLLAR EN EL AÑO________ SON: </t>
    </r>
    <r>
      <rPr>
        <sz val="9"/>
        <rFont val="Arial"/>
        <family val="2"/>
      </rPr>
      <t xml:space="preserve">se debe relacionar el año para el cual se está implementando el instrumento y junto con el responsable de la empresa o sucursal escribir y priorizar los programas a ejecutar para ese año (Ejemplo: para el 2015 se implementará el Programa Estructura Empresarial y Promoción, Prevención en la Salud y Investigación de Incidentes y AT), teniendo en cuenta: compromiso y alcance de la empresa o sucursal como el porcentaje de reinversión </t>
    </r>
  </si>
  <si>
    <r>
      <t>Fecha de realización</t>
    </r>
    <r>
      <rPr>
        <sz val="9"/>
        <rFont val="Arial"/>
        <family val="2"/>
      </rPr>
      <t>: Se registra la fecha en números (día - mes - año ) en la cual se realiza la evaluación de la gestión correspondiente a la sucursal o empresa que se evalúa.</t>
    </r>
  </si>
  <si>
    <r>
      <rPr>
        <sz val="9"/>
        <rFont val="Arial"/>
        <family val="2"/>
      </rPr>
      <t xml:space="preserve">El evaluador siempre debe considerar en todas las preguntas de la encuesta el nivel de avance en torno a la mejora continua a través de los siguientes criterios: </t>
    </r>
    <r>
      <rPr>
        <b/>
        <sz val="9"/>
        <rFont val="Arial"/>
        <family val="2"/>
      </rPr>
      <t xml:space="preserve"> se establece, se implementa y se mantiene.</t>
    </r>
    <r>
      <rPr>
        <sz val="9"/>
        <rFont val="Arial"/>
        <family val="2"/>
      </rPr>
      <t xml:space="preserve">  Si el criterio evaluado incluye varios aspectos o caracteristicas califique objetivamente cada uno de estos,  si no le aplican asigne el puntaje de cumplimiento.</t>
    </r>
  </si>
  <si>
    <t>Documento SG-SST acorde al tamaño y caracteristicas de la organización,  integrado a todos los procesos y siguiendo el ciclo PHVA  (planear, hacer, verificar y actuar).  En caso de coexistencias de otros sistemas de gestión en la empresa, éste debe ser compatible con aquellos. 
Analizar coherencia del documento con respecto a contexto en la organización, liderazgo gerencial, participación de los trabajadores y consideraciónes de partes interesadas.</t>
  </si>
  <si>
    <t xml:space="preserve">La evaluación busca determinar la línea de basey permitir el análisis de tendencias con repecto al proceso lógico y por etapas que incluye política, organización, planificación, aplicación,  evaluación y acciones de mejora con el objeto de anticipar, reconocer, evaluar y controlar los riesgos que puedan afectar la SST. 
Debe contemplar:
- Política y objetivos en materia de SST
- Responsabilidades para la implementación y mejora del SG-SST
- Identificación de peligros, valoración de riesgos y determinación de controles (diagnóstico de condicones de trabjo)
- Preparación y respuesta a emergencias
- Identificación de requisitos legales aplicables a SST
- Descripción sociodemográfica y diagnóstico de condiciones de salud
- Programas de vigilancia epidemiológica ocupacional 
- Evaluación de medidas de control implementadas
- Cumplimiento del programa de capacitación anual
- Cumplimiento del plan de trabajo anual
- Análisis de las estadísticas de enfermedad y accidentalidad (2 últimos años)
- Registro y seguimiento a los resultados de los indicadores definidos
</t>
  </si>
  <si>
    <t>Documento política de SST: Revisar que establece el compromiso de la empresa, es específica, apropiada para naturaleza, riesgos y tamaño de la organizacion,  fechada y  firmada por el representante legal,  ha sido difundida y es accesible, siendo revisada mínimo una vez al año. 
La política de SSTdebe incluir los objetivos de: 
-Identificar los peligros,valorar los riesgos y establecer los respectivos controles. 
-Proteger  la  seguridad  y  salud de todos los trabajadores, mediante  la  mejora  continua del  sistema.
-El  cumplimiento de la normatividad vigente aplicable a SST.</t>
  </si>
  <si>
    <t xml:space="preserve">Evidencie hechos y datos que demuestren los recursos asignados para el SG-SST, como organigrama, presupuesto, listados de equipos para medición de riesgos y manejo de emergencias, entre otros. En el caso de talento humano revise funciones, responsabilidades y autoridad de quienes participan en SST
</t>
  </si>
  <si>
    <t xml:space="preserve">Dispone de diagnósticos de condiciones de salud y de condiciones de trabajo </t>
  </si>
  <si>
    <t xml:space="preserve">Las condicones de salud hacen referencia a variables objetivas y subjetivas que determina el perfil sociodemográfico y de morbilidad de la población trabajadora. Considere:
-informes de ausentismo laboral
-especificaciones de salud pública
-auto-reportes de salud
-cuestionarios de signos y síntomas
-informes con hallazgos resultantes de las evaluaciones médicas ocupaionales, entre otros.
Las condiciones de trabajo contemplan elementos, agentes, factores con influencia en la generación de riesgos para la SST. 
Contemple: 
-procedimiento para la continua dentificación de peligros, evaluación de riesgos y determinación de controles 
-metodologías adicionales para complementar la evaluación de los riesgos en SST
-características locativas y materias primas, equipos, productos
organización y ordenamiento de las labores, entre otros
Verificar que el desarrollo tuvo la participación de trabajadores de todos los niveles de la organización y que la información es actualizada como mínimo una vez al año y cada vez que ocurra un accidente de trabajo mortal o un evento catastrófico en la organización o cuando se presenten cambios en los procesos, en las instalaciones, o maquinaria o equipos. 
En los casos que aplique atener en cuenta que: 
-si en la organización se involucran agentes potencialmente cancerígenas deben ser considerados como prioritarios, independiente de su dosis y nivel de exposición.                        
-el Copasst ha sido informado sobre los resultados de las evaluaciones de los ambientes de trabajo para que emita las recomendaciones a que haya lugar. 
Evidenciar documento diagnóstico de condiciones de salud
</t>
  </si>
  <si>
    <t xml:space="preserve">Evidenciar con hechos y datos la identificación permanente de los requisitos legales y el mecanismo para mantener esta información actualizada. De igual forma que los mecanismos de acceso , comunicación yseguimiento al cumplimiento de los mismos. Generalmente se documenta a através de un procedimiento y para la verificación del cumplimiento solicite registros.  </t>
  </si>
  <si>
    <t xml:space="preserve">Documento plan de trabajo del año en curso,  enfocado  a los resultados de la evaluación inicial, al cumplimiento de los objetivos, de los indicadores el cual debe estar firmado por el empleador y por el responsable del SG-SST.
El plan debe estar alineado con cada uno de los objetivos propuestos en el SG-SST y  debe identificar claramente metas, responsabilidades, recursos y cronograma de actividades,
</t>
  </si>
  <si>
    <t>Evidenciar con hechos y datos el programa de auditoría y la revisión por la alta dirección. Revisar metodología, periodicidad, documentación y divulgación de estas actividades.  
Observar que el empleador debe realizar una auditoría anual, la cual será planificada con la participación del Comité Paritario o Vigía de Seguridad y Salud en el Trabajo. Sí la auditoría se realiza con personal interno de la entidad, debe ser independiente a la actividad, área o proceso objeto de verificación
El programa de auditoría debe comprender entre otros, la definición de la idoneidad de la persona que sea auditora, el alcance de la auditoría, la periodicidad, la metodología y la presentación de informes, y debe tomarse en consideración resultados de auditorías previas.
La alta dirección debe revisar el SG-SST por lo menos una (1) vez al año y  de conformidad con las modificaciones en los procesos, resultados de las auditorías y demás informes que permitan recopilar información sobre su funcionamiento.
La revisión por la alta direcciónn  debe determinar en qué medida se cumple con la política y los objetivos deSST y se controlan los riesgos.La revisión no debe hacerse únicamente de manera reactiva sobre los resultados (estadísticas sobre accidentes y enfermedades, entre otros), sino de manera proactiva.</t>
  </si>
  <si>
    <t>Evidenciar con hechos y datos que existen mecanismos eficaces para:
-recibir, documentar y responder adecuadamente a las comunicaciones internas y externas relativas a la SST, 
-garantizar que se dé a conocer el SG-SST a los trabajadores y contratistas
-disponer de canales que permitan recolectar inquietudes, ideas y aportes de los trabajadores en materia de SST
Cuando corresponda revisar que se tienen canales de comunicación para la gestión de la SST con los proveedores, trabajadores cooperados, trabajadores en misión, contratistas y sus trabajadores o subcontratistas</t>
  </si>
  <si>
    <t xml:space="preserve">Dispone del plan  de  prevención, preparación y respuesta ante emergencias </t>
  </si>
  <si>
    <t>Revisar las inspecciones periódicas a todos los equipos relacionados con la prevención y atención de emergencias incluyendo sistemas de alerta,· señalización y alarma, con el fin de garantizar su disponibilidad y buen funcionamiento.</t>
  </si>
  <si>
    <t xml:space="preserve">ldentificar los recursos disponibles en caso de emergencias , al interior de la organización, así como las capacidades existentes en las redes institucionales y de ayuda mutua. Revisar registros. </t>
  </si>
  <si>
    <t xml:space="preserve">Evidenciar con hechos y datos la conformación y formación de los miembros de brigadas y grupos de emergencias. Tener presente que debe corresponder al nivel de riesgo y organización de la empresa.
Contemplar registros de nombramiento, formación, dotación, entre otros.  </t>
  </si>
  <si>
    <t>Revisar los programas de capacitación y entrenamiento de brigadistas, grupos de emergencias y trabajadores con respecto a prevención, preparación y respuesta ante emergencias. Contemple registros 
En el caso de brigadistas y grupos de emergencias contemplar funciones, responsabilidades y competencias y su coherencia con el programa de formación.
Los trabajadores también deben ser informados y capacitados para que estén en capacidad de actuar y proteger su salud e integridad, ante una emergencia real o potencial</t>
  </si>
  <si>
    <t>Revisar documentalmente que se realice sistemáticamente:
-identificación  sistemática de  todas las amenazas que puedan afectar a laorganización
-análisis de vulnerabilidad (organización, recursos, estructura, entre otros)
-valoración de los riesgos de emergencias, considerando el número de trabajadores expuestos, los bienes y servicios de la empresa
-medidas de prevención y control</t>
  </si>
  <si>
    <t>Documento plan de ayuda mutua ante amenazas de interés común, identificando los recursos para la prevención, preparación y respuesta ante emergencias en el entorno de la empresa y articulándose con los planes que para el mismo propósito puedan existir en la zona 
De acuerdo con la magnitud de las amenazas y de lal vulnerabilidad de la empresa, la organización puede articularse con las instituciones locales o regionales pertenecientes al Sistema Nacional de Gestión de Riesgos de Desastres</t>
  </si>
  <si>
    <t>Documento plan de prevención, preparación y respuesta ante emergencias. Observar existencia, cobertura, recursos, implementación, revisión y actualización.
Tener presente que la cobertura incluye todos los centros y turnos de trabajo y todos los trábajadores, independiente de su forma de contratación o vinculación,incluidos contratistas y subcontratistas, así como proveedores y visitantes</t>
  </si>
  <si>
    <t xml:space="preserve">Dispone de una brigada de prevención, preparación y respuesta ante emergencias </t>
  </si>
  <si>
    <t xml:space="preserve">Dispone de plan de formación y entrenamiento a la brigada de emergencia, trabajadores y partes interesadas </t>
  </si>
  <si>
    <t xml:space="preserve">Revisar existencia, operación y vigencia de los procedimientos de actuación en caso de prevención,  preparación y respuesta ante emergencias.  </t>
  </si>
  <si>
    <t>Realizar simulacros como mínimo una vez al año,  con la participación de todos los trabajadores. Soportar con registros, actas e informes de simulacros</t>
  </si>
  <si>
    <t>Dispone de  evaluaciones periódicas de emergencias a través de simulacros</t>
  </si>
  <si>
    <t>Dispone de un plan de ayuda mutua ante amenazas de interés común</t>
  </si>
  <si>
    <t>Evidenciar registros de las inspecciones a las instalaciones, maquinas, equipos, entre otros. Revisar participación del COPASST. Contemplar ejecución y eficacia de acciones propuestas</t>
  </si>
  <si>
    <t xml:space="preserve">Revisar que se identifican y relacionan en el SG-SST las tareas y los trabajadores que se dediquen en forma permanente a las actividades de alto riesgo (radiaciones, minas de socavón, etc), a trabajos de alto riesgo (trabajo en alturas, en caliente, en espacios confinados, etc) y/o a tareas críticas (transporte vial,  izaje,  riesgo público, entre otras). Verificar que se informa de la existencia de éstas a proveedores y contratistas. Verifique la gestión eficaz del control en estos casos. 
 </t>
  </si>
  <si>
    <t>Verificar  existencia, implementación y vigencia de estándares de seguridad,  procedimientos de trabajos seguros, permioss de trabajo, manuales de uso, entre otros. Revisar que han sido divulgados y aplicados por el trabajador. Evidencie con hechos y registros.</t>
  </si>
  <si>
    <t xml:space="preserve">Verificar existencia, implementación y vigencia de las medidas administrativas de control con base en la actividad a desempeñar por el trabajador  (selección de personal, jornadas de trabajo, responsabilidades,  entre otros) </t>
  </si>
  <si>
    <t xml:space="preserve">Verificar existencia, implementación y vigencia de las medidas de ingeniería para el control de los riesgos, con base en la actividad a desempeñar por el trabajador  (guardas, comandos a doble mando, polo a tierra, sistemas de ventilación, entre otros) </t>
  </si>
  <si>
    <t xml:space="preserve">Evidenciar, con hechos y registros,  que se:
-aplican criterios técnicos para la  selección de  los  equipos de protección personal acorde con los peligros y riesgos de la organización
-entregan y reponen los equipos y elementos de protección personal EPP) que cumplan con las disposiciones legales vigentes
-capacita a los trabajadores sobre el uso, cuidados, reemplazo de los EPP
-verifica si los trabajadores usan adecuadamente los EPP y el estado de dichos elementos
Tener presente que los EPP deben usarse de manera complementaria a las anteriores medidas de control y nunca de manera aislada, y que la empresa debe suministrarlos sin ningún costo para el trabajador
</t>
  </si>
  <si>
    <t xml:space="preserve">Dispone del programa de orden y aseo y del programa de mantenimiento preventivo y correctivo de las instalaciones, de los equipos y de las herramientas. </t>
  </si>
  <si>
    <t xml:space="preserve">Revisar hechos y datos que soporten la existencia, implementación y efectividad del programa de orden y aseo y del  programa de mantenimiento de las instalaciones, de los equipos y de las herramientas </t>
  </si>
  <si>
    <t>Revisar hechos y datos que soporten la existencia, implementación la disponibilidad de medidas para el almacenamiento seguro de materiales (sustancias químicas, entre otras).</t>
  </si>
  <si>
    <t xml:space="preserve">Evidenciar la disponibilidad de mecanismos para que los trabajadores reporten las condiciones de trabajo peligrosas </t>
  </si>
  <si>
    <t xml:space="preserve">Dispone de un procedimiento y resultados vigentes del diagnóstico de condiciones de salud </t>
  </si>
  <si>
    <t>Evidenciar la existencia y vigencia del perfil socio demográfico de la población trabajadora, que incluye: grado de escolaridad, ingresos, lugar de residencia, composición familiar, estrato socioeconómico, estado civil, raza, ocupación, área de trabajo,edad, sexo y turno de trabajo, entre otros</t>
  </si>
  <si>
    <t>Verificar la existencia de metodología y recursos para la realización de la evaluaciones medicas ocupacionales con base en el perfil definido.</t>
  </si>
  <si>
    <t xml:space="preserve">Dispone de la información actualizada del  ausentismo laboral </t>
  </si>
  <si>
    <t>Solicitar   los   documentos   que evidencien  las ausencias al trabajo por eventos de salud  origen común y/o laboral laboral, incluso consideraciones administrativas. Tener presente que aplica generación de estadísticas y comunicación a la alta dirección.</t>
  </si>
  <si>
    <t>Documentos, informes, procedimientos  y registros que reflejen el diagnóstico de condiciones de salud (que integre condiciones socio demográficas, ausentismo, accidentalidad, evaluaciones medicas, auto reportes entre otros)</t>
  </si>
  <si>
    <t xml:space="preserve">Evidenciar los mecanismos para que los trabajadores reporten las  condiciones de salud </t>
  </si>
  <si>
    <t xml:space="preserve">Verificar documentación y seguimiento de resultados
Tener presente que los hallazgos de las evaluaciones médicas suelen consolidarse a través del documento diagnóstico de salud,  el cual  comprende :  Información sociodemográfica de la población trabajadora, antecedentes de exposición laboral a diferentes factores de riesgos ocupacionales, exposición laboral actual, sintomatología reportada por los trabajadores, resultados generales de las pruebas clínicas o paraclínicas complementarias a los exámenes físicos realizados, diagnósticos encontrados, análisis y conclusiones de la evaluación y recomendaciones. Esta información no podrá contener datos personales ni individualizados de cada uno de los trabajadores. Debe ser realizada por el médico o la institución que realizó las evaluaciones médicas ocupacionales.
 </t>
  </si>
  <si>
    <t>Verificar documentación, registro de acciones implementadas y coherencia de éstas con los hallazgos</t>
  </si>
  <si>
    <t>Dispone de un programa para promover entre los trabajadores, estilos de vida y de trabajo saludables</t>
  </si>
  <si>
    <t xml:space="preserve">Dispone de mecanismos para que los trabajadores reporten las  condiciones de salud </t>
  </si>
  <si>
    <t>Verificar la existencia e implementación de los programas de promoción de la salud y prevención de la enfermedad de acuerdo con los hallazgos de las condiciones de salud</t>
  </si>
  <si>
    <t>Verificar la existencia e implementación de los programas para  promover entre los trabajadores, estilos de vida y de trabajo saludables de acuerdo con los hallazgos de las condiciones de salud</t>
  </si>
  <si>
    <t>Revisar el procedimiento  para la realización de las investigaciones de los incidentes y accidentes de trabajo de los trabajadores, personal en misión, trabajadores independientes, o similares.</t>
  </si>
  <si>
    <t>Analizar la ocurrencia de accidentes graves y mortale. Evidenciar eventos en el procedimiento y con los registros respectivos</t>
  </si>
  <si>
    <t>Verificar a través de hechos y registros la conformación del equipo investigador de los incidentes y accidentes de trabajo</t>
  </si>
  <si>
    <t xml:space="preserve">Revisar si se determinan las causas de  los accidentes e incidentes y si se proponen intervenciones para evitar su ocurrencia </t>
  </si>
  <si>
    <t>El equipo investigador determina las causas básicas de  accidentes y propone al empleador las medidas preventivas y correctivas que haya lugar para evitar su ocurrencia</t>
  </si>
  <si>
    <t>Evidenciar la existencia y aplicación de las recomendaciones de control derivadas de las investigaciones de los incidentes y accidentes de trabajo</t>
  </si>
  <si>
    <t>Documento plan de capacitación, tener en cuenta existencia, coherencia y verificar cumplimiento a través de registros.
Verificar que se garantice la capacitación de los trabajadores y miembros de COPASSTen los aspectos de SST de acuerdo con las características de la empresa, los riesgos relacionados con su trabajo, incluidas las disposiciones relativas a las situaciones de emergencia.revisar que las actividades de capacitación en SST se ejecutan dentro de la jornada laboral de los trabajadores directos o en el desarrollo de la prestación del servicio de los contratistas. 
para la vigencia correspondiente tener presente que los responsables del SG-SST cuentan con el certificado emitido por el Ministerio del Trabajo por haber tomado y pasado el  curso que dicha entidad imparta como de obligatorio cumplimiento. (capitulo VIII art. 35 decreto 1443 de 2014)</t>
  </si>
  <si>
    <t>Evidenciar existencia y funcionamiento de entrenamiento frente al reporte interno y las investigaciones de los incidentes y accidentes de trabajo. Revisar que la cobertura de estas actividades incluye no solo a los trabajadores,sino también a  personal en misión, trabajadores independientes, o similares. e incluye al equipo investigador.</t>
  </si>
  <si>
    <r>
      <t xml:space="preserve">Evidenciar si se investigan los incidentes y los accidentes de trabajo de acuerdo a la normatividad vigente. </t>
    </r>
    <r>
      <rPr>
        <sz val="9"/>
        <color rgb="FFFF0000"/>
        <rFont val="Arial"/>
        <family val="2"/>
      </rPr>
      <t xml:space="preserve"> </t>
    </r>
  </si>
  <si>
    <t xml:space="preserve">Revisar la metodología para registrar, medir y analizar estadísticamente los incidentes y accidentes de trabajo. Evidenciar a través de registros, informes y reportes
Revisar la comunicación de resultados a los trabajadores y a la alta dirección </t>
  </si>
  <si>
    <t>Evidenciar el seguimiento y control a las recomendaciones derivadas de las investigaciones de los incidentes y accidentes de trabajo reportados por trabajadores, personal en misión, trabajadores independientes y demás involucrados.</t>
  </si>
  <si>
    <t>Evidenciar las funciones, responsabilidades y niveles de autoridad para la realización de las investigaciones de los incidentes y accidentes de trabajo</t>
  </si>
  <si>
    <t xml:space="preserve">Dispone de  actividades de seguimiento y control a las recomendaciones derivadas de las investigaciones de los incidentes y accidentes de trabajo </t>
  </si>
  <si>
    <t xml:space="preserve">Se establecen y se implementan recomendaciones de control derivadas de las investigaciones de los incidentes y accidentes de trabajo </t>
  </si>
  <si>
    <t>Se evidencia compromiso, liderazgo y responsabilidad del nivel directivo de la empresa en la asignación de recursos tecnológicos y financieros para implementar los planes de acción orientados al control de incidentes y accidentes</t>
  </si>
  <si>
    <t xml:space="preserve">Analizar existencia de políticas y objetivos orientados a la gestión del control de incidentes y accidentes de trabajo </t>
  </si>
  <si>
    <t>Verificar existencia de acciones orientadas a la prevención y control de incidentes y accidentes por parte de los trabajadores</t>
  </si>
  <si>
    <t xml:space="preserve">Analizar existencia de recursos tecnológicos y financieros para implementar los planes de acción orientados al control de incidentes y accidentes de trabajo </t>
  </si>
  <si>
    <t>Evidenciar existencia y aplicación de metodologías para analisis de causalidad y tendencias de los incidentes y accidentes de trabajo y verificar que estos resultados con coherentes con la priorización de acciones de intervención</t>
  </si>
  <si>
    <t>Evidenciar a través de hechos y datos la realización de inspecciones planeadas para la identificación oportuna de las condiciones sub-estándar de los procesos que generan incidentes y accidentes</t>
  </si>
  <si>
    <t>Evidenciar la existencia y aplicación de  procedimientos de valoración y priorización de los procesos que generan incidentes y accidentes para determinar y orientar los planes de acción en la administración del riesgo</t>
  </si>
  <si>
    <t xml:space="preserve">Revisar las actividades realizadas para asegurar competencias del trabajador en la adopción de comportamientos seguros. Verificar con registros   </t>
  </si>
  <si>
    <t>Evidenciar las  acciones de seguimiento y control de las actividades ejecutadas del programa para el mejoramiento continuo</t>
  </si>
  <si>
    <t xml:space="preserve">Analizar existencia de políticas y objetivos orientados a la prevención y control de las enfermedades laborales </t>
  </si>
  <si>
    <t xml:space="preserve">Analizar existencia de recursos tecnológicos y financieros para implementar los planes de acción orientados a la prevención y control de las enfermedades laborales </t>
  </si>
  <si>
    <t>Verificar existencia de acciones orientadas a la prevención y control de las enfermedades laborales por parte de los trabajadores</t>
  </si>
  <si>
    <t xml:space="preserve">Evidenciar priorización de riesgos con potencial para desarrollar enfermedades laborales. Verificar con documentos, procedimientos y registros. </t>
  </si>
  <si>
    <t>Evidenciar la existencia y aplicación de  procedimientos de valoración y priorización de los procesos que generan enfermedades laborales para determinar y orientar los planes de acción</t>
  </si>
  <si>
    <t xml:space="preserve">Revisar la metodología para registrar, medir y analizar estadísticamente las enfermedades laborales. Evidenciar a través de registros, informes y reportes
Revisar la comunicación de resultados a los trabajadores y a la alta dirección </t>
  </si>
  <si>
    <t>Evidenciar a través de hechos y datos las intervenciones que se llevan a cabo para la prevención de los accidentes de trabajo.</t>
  </si>
  <si>
    <t>Evidenciar a través de hechos y datos las intervenciones que se llevan a cabo para la prevención de las enfermedades laborales</t>
  </si>
  <si>
    <t>Verificar la existencia e implementación de medidas de control colectivas e individuales orientadas a la administración del riesgo</t>
  </si>
  <si>
    <t xml:space="preserve">Verificar la existencia e implementación de medidas de control colectivas e individuales orientadas a la para la prevención de las enfermedades laborales </t>
  </si>
  <si>
    <t xml:space="preserve">Revisar las actividades realizadas para asegurar competencias del trabajador en la adopción de comportamientos saludables. Verificar con registros   </t>
  </si>
  <si>
    <t>Analizar existencia de recursos tecnológicos, financieros, físicos  y de talento humano para implementar los programas de vigilancia epidemiológica (PVE)</t>
  </si>
  <si>
    <t>Revisar la metodología para realizar monitoreos higiénicos y biológicos, para caracterización de población objeto, entre otros.  Evidenciar a través de registros, informes y reportes</t>
  </si>
  <si>
    <t>Verificar existencia del plan de exámenes médicos periódicos, revisar coherencia según el comportamiento del factor de riesgo,  las  condiciones  de trabajo, el  estado  de  salud  del trabajador y las las recomendaciones de los sistemas de vigilancia epidemiológica. Evidenciar a través de registros, informes y reportes</t>
  </si>
  <si>
    <t xml:space="preserve">Dispone el PVE de un plan de exámenes médicos periódicos propios de cada PVE </t>
  </si>
  <si>
    <t>Dispone de actividades de monitoreo y vigilancia de las condiciones de salud y de trabajo de los trabajadores expuestos, con el fin de definir las acciones de control</t>
  </si>
  <si>
    <t>Revisar la metodología para realizar vigilancia a las condiciones de trabajo y las condiciones de salud de los expuestos con el fin de determinar  medidas de control. Evidenciar a través de registros, informes y reportes</t>
  </si>
  <si>
    <t>Dispone de un sistema de información de los PVE</t>
  </si>
  <si>
    <t>Dispone de medidas de control colectivas e individuales orientadas a la  mejora de las condiciones de salud de los trabajadores</t>
  </si>
  <si>
    <t>Revisar la existencia del sistema de información
Contemplar: evaluaciones ambientales y monitoreo biológico, entre otros, análisis epidemiológicos, estudios de tendencias de la morbilidad, mortalidad, entre otros</t>
  </si>
  <si>
    <t>Verificar la existencia e implementación de medidas de control colectivas e individuales orientadasa la  mejora de las condiciones de salud de los trabajadores</t>
  </si>
  <si>
    <t>La  organización acata las recomendaciones y restricciones realizadas en el campo de la salud de los trabajadores  y de ser el caso adecua el puesto de trabajo o si esto no es posible realiza la reubicación del trabajador.</t>
  </si>
  <si>
    <t xml:space="preserve">Se realizan  acciones de seguimiento y control de las actividades ejecutadas para el mejoramiento continuo de las condiciones de salud de los trabajadores </t>
  </si>
  <si>
    <t xml:space="preserve">Relacionar actividades dirigidas a la mejora de las condiciones de salud. 
</t>
  </si>
  <si>
    <t>Dispone de procedimientos de rehabilitación integral para los trabajadores con enfermedad laboral</t>
  </si>
  <si>
    <t>Verificar la existencia y aplicación del procedimiento de rehabilitación integral (funcional y laboral) para los trabajadores con enfermedad laboral</t>
  </si>
  <si>
    <t>Evidenciar la existencia y aplicación de recomendaciones, restricciones y reubicaciones laborales por motivos de salud. Contemplar registros, informes y reportes</t>
  </si>
  <si>
    <t xml:space="preserve">Revisar las actividades orientadas a la promoción y prevención en la salud, acordes con la exposición a eventos y riesgos objeto de los PVE. Verificar con hechos y registros   </t>
  </si>
  <si>
    <t>Evidenciar las  acciones de seguimiento y control de las actividades ejecutadas para el mejoramiento continuo del programa de prevnción de enfermedades laborales</t>
  </si>
  <si>
    <t>Evidenciar las  acciones de seguimiento y control de las actividades ejecutadas para el mejoramiento continuo de los PVE</t>
  </si>
  <si>
    <t>Analizar si logró evidenciar optimización de los recursos del SG-SST</t>
  </si>
  <si>
    <t xml:space="preserve">Analizar si logró evidenciar gestión eficaz del riesgo y tendencias positivas en los indicadores de prevención de los accidentes de trabajo y las enfermedades laborales. </t>
  </si>
  <si>
    <t>Analizar si logró evidenciar articulación entre los programas de gestión de seguridad y los programas de gestión de salud dentro del SG-SST</t>
  </si>
  <si>
    <t>Analizar si logró evidenciar integración de la SST con la organización y en el caso que aplique con otros sistemas de gestión al interior de la empresa</t>
  </si>
  <si>
    <t>Analizar si logró evidenciar la cultura de gestión del cambio en el SG-SST</t>
  </si>
  <si>
    <t>Analizar si logró evidenciar el  compromiso de la organización hacia la implementación de la SST con enfoque de sistema de gestión.</t>
  </si>
  <si>
    <t>Analizar si logró evidenciar si el SG tiene la capacidad de satisfacer las necesidades de la organización en materia de SST</t>
  </si>
  <si>
    <t>Analizar si logró evidenciar la participación activa y efectiva de los trabajadores en el SG-SST</t>
  </si>
  <si>
    <t>EVALUACIÓN S&amp;SO INICIAL</t>
  </si>
  <si>
    <t>EVALUACIÒN S&amp;SO FINAL</t>
  </si>
  <si>
    <t xml:space="preserve"> Tabla de Control de Cambios</t>
  </si>
  <si>
    <t>Decripción del cambio</t>
  </si>
  <si>
    <t>Fecha del cambio</t>
  </si>
  <si>
    <t>Quien aprobo el cambio</t>
  </si>
  <si>
    <t>Ciclo PHVA</t>
  </si>
  <si>
    <t>P</t>
  </si>
  <si>
    <t>H</t>
  </si>
  <si>
    <t>A-V</t>
  </si>
  <si>
    <t>N/S</t>
  </si>
  <si>
    <t>Sin gestión</t>
  </si>
  <si>
    <t>Planeación</t>
  </si>
  <si>
    <t>Hacer</t>
  </si>
  <si>
    <t>Verificar y
Actuar</t>
  </si>
  <si>
    <t>Diagnóstico inicial del Sistema de Gestión</t>
  </si>
  <si>
    <t>Fecha inicial de realización (D/M/A)</t>
  </si>
  <si>
    <t>Fecha final de realización (D/M/A)</t>
  </si>
  <si>
    <t>Fecha (D/M/A)</t>
  </si>
  <si>
    <t>Diagnóstico final del Sistema de Gestión</t>
  </si>
  <si>
    <t>Razon Social</t>
  </si>
  <si>
    <t>Inicie Evaluación del Sistema</t>
  </si>
  <si>
    <t>POR GESTIONAR</t>
  </si>
  <si>
    <t>EVALUACIÓN INICIAL</t>
  </si>
  <si>
    <t>EN PLANEACIÓN</t>
  </si>
  <si>
    <t>EN EL HACER</t>
  </si>
  <si>
    <t>VERIFICAR- ACTUAR</t>
  </si>
  <si>
    <t>Total de Item evlauados por fase del ciclo PHVA</t>
  </si>
  <si>
    <t>EVALUACIÓN FINAL</t>
  </si>
  <si>
    <t>La organización requiere disponer de planes para gestionar los siguientes ITEMS</t>
  </si>
  <si>
    <t>Estatus del Sistema</t>
  </si>
  <si>
    <t>|</t>
  </si>
  <si>
    <t>Siga el orden de los puntos</t>
  </si>
  <si>
    <t>Fecha  Evaluación Inicio 
DD/MM/AAAA</t>
  </si>
  <si>
    <t>Fecha  Evaluación  Final
DD/MM/AAAA</t>
  </si>
  <si>
    <t>1°</t>
  </si>
  <si>
    <t xml:space="preserve">3° </t>
  </si>
  <si>
    <r>
      <rPr>
        <b/>
        <sz val="12"/>
        <color rgb="FFFF0000"/>
        <rFont val="Arial"/>
        <family val="2"/>
      </rPr>
      <t xml:space="preserve">2°  </t>
    </r>
    <r>
      <rPr>
        <b/>
        <sz val="10"/>
        <rFont val="Arial"/>
        <family val="2"/>
      </rPr>
      <t xml:space="preserve"> Nit</t>
    </r>
  </si>
  <si>
    <t xml:space="preserve">4° </t>
  </si>
  <si>
    <t xml:space="preserve">5° </t>
  </si>
  <si>
    <t xml:space="preserve">6° </t>
  </si>
  <si>
    <t xml:space="preserve">7° </t>
  </si>
  <si>
    <t xml:space="preserve">8° </t>
  </si>
  <si>
    <t>N/A</t>
  </si>
  <si>
    <t>No. De trabajadores Independientes</t>
  </si>
  <si>
    <t>Responsable de aplicación de evaluación</t>
  </si>
  <si>
    <t xml:space="preserve">Versión </t>
  </si>
  <si>
    <r>
      <t xml:space="preserve">Número total de Trabajadores independientes: </t>
    </r>
    <r>
      <rPr>
        <sz val="9"/>
        <rFont val="Arial"/>
        <family val="2"/>
      </rPr>
      <t>Escriba el número total de trabajadores independientes que tiene la empresa</t>
    </r>
  </si>
  <si>
    <r>
      <t xml:space="preserve">CRITERIO INICIAL DE CALIFICACIÓN: </t>
    </r>
    <r>
      <rPr>
        <sz val="9"/>
        <rFont val="Arial"/>
        <family val="2"/>
      </rPr>
      <t>Es el estado inicial del  SG-SST de la empresa sin aplicar ningún programa para una vigencia determinada.  Para diligenciar el cuadro</t>
    </r>
    <r>
      <rPr>
        <b/>
        <sz val="9"/>
        <rFont val="Arial"/>
        <family val="2"/>
      </rPr>
      <t xml:space="preserve"> </t>
    </r>
    <r>
      <rPr>
        <sz val="9"/>
        <rFont val="Arial"/>
        <family val="2"/>
      </rPr>
      <t>manualmente se multiplica el % obtenido en cada uno de los programas por el  % de ponderación  X INDICADOR. Ejemplo: Si el % obtenido en Estructura Empresarial  fue 30% , al realizar la operación el resultado en el criterio inicial de calificación del programa  Estructura Empresarial sería el de 4,2% sobre 14%</t>
    </r>
  </si>
  <si>
    <t>El presente formato tiene la finalidad de hacer la evaluación de la gestión en seguridad y salud ocupacional de la empresa o sucursal, según aplicación, para poder direccionar el plan y programas de trabajo que se implementarán en la empresa o sucursal asesorados por la ARL  durante el año siguiente.
El formato consta de 4 criterios que  evalúan los criterios técnicos de cada plan y programa de la siguiente  forma:</t>
  </si>
  <si>
    <r>
      <t xml:space="preserve">SELECCIÓN DE PROGRAMA(S) PARA EL AÑO: </t>
    </r>
    <r>
      <rPr>
        <sz val="9"/>
        <rFont val="Arial"/>
        <family val="2"/>
      </rPr>
      <t>Establecer junto con el responsable de la empresa o sucursal que programa(s) se desarrollará e implementará durante el año con la asistencia y asesoría de la ARL, con el compromiso y el alcance de la empresa o sucursal; es importante tener en cuentatanto  los recursos tecnológicos, físicos, financieros y el talento humano disponible por la empresa para la implementación del o de los programas.</t>
    </r>
  </si>
  <si>
    <r>
      <t xml:space="preserve">CRITERIO FINAL DE CALIFICACIÓN: </t>
    </r>
    <r>
      <rPr>
        <sz val="9"/>
        <rFont val="Arial"/>
        <family val="2"/>
      </rPr>
      <t>Es el estado final del  SG-SST de la empresa o sucursal después de aplicar uno o varios  programas para una vigencia determinada; para diligenciar el cuadro manualmente</t>
    </r>
    <r>
      <rPr>
        <b/>
        <sz val="9"/>
        <rFont val="Arial"/>
        <family val="2"/>
      </rPr>
      <t xml:space="preserve"> s</t>
    </r>
    <r>
      <rPr>
        <sz val="9"/>
        <rFont val="Arial"/>
        <family val="2"/>
      </rPr>
      <t>e Multiplica el % Obtenido en cada uno de los programas por el % DE PONDERACION X INDICADOR, si el porcentaje obtenido será calificado con relación a la meta estipulada por programa; si la gestión por programa fue superior al 80% según el % DE PONDERACIÖN la calificación es EXCELENTE; si el porcentaje es entre el 50% y el 79% la calificación es  BUENO y si el porcentaje es inferior al 50% la calificación es DEFICIENTE</t>
    </r>
  </si>
  <si>
    <r>
      <t>Última calificación global de la gestión en S&amp;SO</t>
    </r>
    <r>
      <rPr>
        <sz val="9"/>
        <rFont val="Arial"/>
        <family val="2"/>
      </rPr>
      <t>: Se registra el último resultado global del año anterior (criterio final de calificación global) después de la implementación de los programas acordados (ALTO - MEDIO - BAJO). Ejemplo</t>
    </r>
    <r>
      <rPr>
        <sz val="9"/>
        <color theme="1"/>
        <rFont val="Arial"/>
        <family val="2"/>
      </rPr>
      <t xml:space="preserve">  para el 2017 se debe relacionar el porcentaje global final de la evaluación del grado de desarrollo del Sistema de gestión de seguridad y salud de la empresa gestionado en el 2016 (ALTO - MEDIO - BAJO)</t>
    </r>
  </si>
  <si>
    <t>Nuevos requisitos legales Ley 1562 de 2014 y Decreto 1443 de 2012, Decreto 1072 del 2015, Resolución 1111 de 2017.</t>
  </si>
  <si>
    <t>Realizó</t>
  </si>
  <si>
    <t>Revisó Responsable del SG-SST</t>
  </si>
  <si>
    <t>Dispone de los recursos tecnológicos, físicos, financieros y de talento humano (con funciones, responsabilidades, niveles de autoridad y periodos de vigencia en el SG-SST /Responsable del SG-SST, COPASST o Vigía de SST, Convivencia, grupos de apoyo, entre otros).</t>
  </si>
  <si>
    <t xml:space="preserve">Recomendación inicial </t>
  </si>
  <si>
    <t xml:space="preserve">Recomendación final </t>
  </si>
  <si>
    <t>Los programas a desarrollar para el año _2018_ son: programas de inspección, o programa de vigilancia epidemiológica a que haya lugar, procedimiento de trabajo seguro en alturas, programa de capacitación y plan de capacitación, pan de trabajo anual y cronograma, edificación y actualización del manual de sg sst incluyendo el programa de comunicación, solicitar informe de condiciones de salud y el perfil sociodemográfico, identificar tareas de alto riesgo, verificar manual de funciones, enviar profesiograma al medico ocupacional, procedimiento de investigación de atel it, hacer procedimiento de gestión del cambio, entablar indicadores en el sg-sst. anexar clausula de capacitación de uso adecuado de epp.</t>
  </si>
  <si>
    <t>Verificación Gerencial</t>
  </si>
  <si>
    <r>
      <t xml:space="preserve">Escriba el valor correspondiente en la columna "criterios de calificación" de acuerdo al desarrollo de la organización en el ítem a calificar teniendo en cuenta los siguientes rangos: </t>
    </r>
    <r>
      <rPr>
        <b/>
        <sz val="9"/>
        <rFont val="Arial"/>
        <family val="2"/>
      </rPr>
      <t>A.</t>
    </r>
    <r>
      <rPr>
        <sz val="9"/>
        <rFont val="Arial"/>
        <family val="2"/>
      </rPr>
      <t xml:space="preserve"> Cumple completamente con el criterio enunciado (10 puntos: Se establece, se implementa y se mantiene; </t>
    </r>
    <r>
      <rPr>
        <b/>
        <sz val="9"/>
        <rFont val="Arial"/>
        <family val="2"/>
      </rPr>
      <t xml:space="preserve">Corresponde a las fase de </t>
    </r>
    <r>
      <rPr>
        <b/>
        <sz val="11"/>
        <rFont val="Arial"/>
        <family val="2"/>
      </rPr>
      <t>V</t>
    </r>
    <r>
      <rPr>
        <b/>
        <sz val="9"/>
        <rFont val="Arial"/>
        <family val="2"/>
      </rPr>
      <t>erificar y</t>
    </r>
    <r>
      <rPr>
        <b/>
        <sz val="11"/>
        <rFont val="Arial"/>
        <family val="2"/>
      </rPr>
      <t xml:space="preserve"> A</t>
    </r>
    <r>
      <rPr>
        <b/>
        <sz val="9"/>
        <rFont val="Arial"/>
        <family val="2"/>
      </rPr>
      <t>ctuar para la Mejora del sistema</t>
    </r>
    <r>
      <rPr>
        <sz val="9"/>
        <rFont val="Arial"/>
        <family val="2"/>
      </rPr>
      <t xml:space="preserve">); </t>
    </r>
    <r>
      <rPr>
        <b/>
        <sz val="9"/>
        <rFont val="Arial"/>
        <family val="2"/>
      </rPr>
      <t>B</t>
    </r>
    <r>
      <rPr>
        <sz val="9"/>
        <rFont val="Arial"/>
        <family val="2"/>
      </rPr>
      <t>. cumple parcialmente con el criterio enunciado (5 puntos: Se establece, se implementa, no se mantiene;</t>
    </r>
    <r>
      <rPr>
        <b/>
        <sz val="9"/>
        <rFont val="Arial"/>
        <family val="2"/>
      </rPr>
      <t xml:space="preserve"> Corresponde a las fase del </t>
    </r>
    <r>
      <rPr>
        <b/>
        <sz val="11"/>
        <rFont val="Arial"/>
        <family val="2"/>
      </rPr>
      <t>H</t>
    </r>
    <r>
      <rPr>
        <b/>
        <sz val="9"/>
        <rFont val="Arial"/>
        <family val="2"/>
      </rPr>
      <t>acer del sistema</t>
    </r>
    <r>
      <rPr>
        <sz val="9"/>
        <rFont val="Arial"/>
        <family val="2"/>
      </rPr>
      <t>);</t>
    </r>
    <r>
      <rPr>
        <b/>
        <sz val="9"/>
        <rFont val="Arial"/>
        <family val="2"/>
      </rPr>
      <t xml:space="preserve"> C</t>
    </r>
    <r>
      <rPr>
        <sz val="9"/>
        <rFont val="Arial"/>
        <family val="2"/>
      </rPr>
      <t xml:space="preserve">. Cumple con el mínimo del criterio enunciado (3 puntos: Se establece, no se implementa, no se mantiene; </t>
    </r>
    <r>
      <rPr>
        <b/>
        <sz val="9"/>
        <rFont val="Arial"/>
        <family val="2"/>
      </rPr>
      <t xml:space="preserve">Corresponde a las fase de identificación y </t>
    </r>
    <r>
      <rPr>
        <b/>
        <sz val="12"/>
        <rFont val="Arial"/>
        <family val="2"/>
      </rPr>
      <t>P</t>
    </r>
    <r>
      <rPr>
        <b/>
        <sz val="9"/>
        <rFont val="Arial"/>
        <family val="2"/>
      </rPr>
      <t>laneación del sistema</t>
    </r>
    <r>
      <rPr>
        <sz val="9"/>
        <rFont val="Arial"/>
        <family val="2"/>
      </rPr>
      <t xml:space="preserve">);  </t>
    </r>
    <r>
      <rPr>
        <b/>
        <sz val="9"/>
        <rFont val="Arial"/>
        <family val="2"/>
      </rPr>
      <t>D</t>
    </r>
    <r>
      <rPr>
        <sz val="9"/>
        <rFont val="Arial"/>
        <family val="2"/>
      </rPr>
      <t>. No cumple con el criterio enunciado (0 puntos:</t>
    </r>
    <r>
      <rPr>
        <b/>
        <sz val="9"/>
        <rFont val="Arial"/>
        <family val="2"/>
      </rPr>
      <t xml:space="preserve"> no se</t>
    </r>
    <r>
      <rPr>
        <sz val="9"/>
        <rFont val="Arial"/>
        <family val="2"/>
      </rPr>
      <t xml:space="preserve"> establece, no se implementa, no se mantiene</t>
    </r>
    <r>
      <rPr>
        <sz val="11"/>
        <rFont val="Arial"/>
        <family val="2"/>
      </rPr>
      <t xml:space="preserve"> </t>
    </r>
    <r>
      <rPr>
        <b/>
        <sz val="11"/>
        <rFont val="Arial"/>
        <family val="2"/>
      </rPr>
      <t>N/S</t>
    </r>
    <r>
      <rPr>
        <sz val="9"/>
        <rFont val="Arial"/>
        <family val="2"/>
      </rPr>
      <t xml:space="preserve">). </t>
    </r>
  </si>
  <si>
    <t>CÓDIGO</t>
  </si>
  <si>
    <t>FECHA DE IMPLEMENTACIÓN</t>
  </si>
  <si>
    <t>FECHA DE ACTUALIZACIÓN</t>
  </si>
  <si>
    <t>VERSIÓN</t>
  </si>
  <si>
    <t>PÁGINA</t>
  </si>
  <si>
    <t xml:space="preserve">EVALUACIÓN INICIAL DEL SISTEMA DE GESTIÓN 
DE SEGURIDAD Y SALUD EN EL TRABAJO </t>
  </si>
  <si>
    <t>FO-ST-29</t>
  </si>
  <si>
    <t>1 de 1</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</si>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</sst>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2]\ * #,##0.00_ ;_ [$€-2]\ * \-#,##0.00_ ;_ [$€-2]\ * &quot;-&quot;??_ "/>
    <numFmt numFmtId="165" formatCode="0.0%"/>
    <numFmt numFmtId="166" formatCode="#,##0.000"/>
    <numFmt numFmtId="167" formatCode="dd/mm/yy;@"/>
  </numFmts>
  <fonts count="40" x14ac:knownFonts="1">
    <font>
      <sz val="10"/>
      <name val="Arial"/>
    </font>
    <font>
      <sz val="10"/>
      <name val="Arial"/>
      <family val="2"/>
    </font>
    <font>
      <sz val="8"/>
      <color indexed="10"/>
      <name val="Calibri"/>
      <family val="2"/>
    </font>
    <font>
      <sz val="9"/>
      <name val="Arial"/>
      <family val="2"/>
    </font>
    <font>
      <b/>
      <sz val="9"/>
      <name val="Arial"/>
      <family val="2"/>
    </font>
    <font>
      <sz val="9"/>
      <color theme="1"/>
      <name val="Arial"/>
      <family val="2"/>
    </font>
    <font>
      <b/>
      <sz val="9"/>
      <color theme="1"/>
      <name val="Arial"/>
      <family val="2"/>
    </font>
    <font>
      <b/>
      <sz val="9"/>
      <color rgb="FFFF0000"/>
      <name val="Arial"/>
      <family val="2"/>
    </font>
    <font>
      <b/>
      <sz val="9"/>
      <color indexed="48"/>
      <name val="Arial"/>
      <family val="2"/>
    </font>
    <font>
      <b/>
      <sz val="9"/>
      <color indexed="8"/>
      <name val="Arial"/>
      <family val="2"/>
    </font>
    <font>
      <sz val="9"/>
      <color indexed="10"/>
      <name val="Arial"/>
      <family val="2"/>
    </font>
    <font>
      <b/>
      <sz val="9"/>
      <color indexed="10"/>
      <name val="Arial"/>
      <family val="2"/>
    </font>
    <font>
      <sz val="9"/>
      <color rgb="FFFF0000"/>
      <name val="Arial"/>
      <family val="2"/>
    </font>
    <font>
      <sz val="7"/>
      <name val="Arial"/>
      <family val="2"/>
    </font>
    <font>
      <b/>
      <sz val="5"/>
      <name val="Calibri"/>
      <family val="2"/>
    </font>
    <font>
      <b/>
      <sz val="8"/>
      <name val="Calibri"/>
      <family val="2"/>
    </font>
    <font>
      <sz val="6"/>
      <name val="Calibri"/>
      <family val="2"/>
    </font>
    <font>
      <b/>
      <sz val="6"/>
      <name val="Calibri"/>
      <family val="2"/>
    </font>
    <font>
      <sz val="9"/>
      <name val="Calibri"/>
      <family val="2"/>
    </font>
    <font>
      <b/>
      <sz val="9"/>
      <name val="Calibri"/>
      <family val="2"/>
    </font>
    <font>
      <sz val="10"/>
      <name val="Calibri"/>
      <family val="2"/>
    </font>
    <font>
      <sz val="8"/>
      <name val="Arial"/>
      <family val="2"/>
    </font>
    <font>
      <b/>
      <sz val="11"/>
      <name val="Arial"/>
      <family val="2"/>
    </font>
    <font>
      <b/>
      <sz val="12"/>
      <name val="Arial"/>
      <family val="2"/>
    </font>
    <font>
      <sz val="11"/>
      <name val="Arial"/>
      <family val="2"/>
    </font>
    <font>
      <sz val="20"/>
      <name val="Arial"/>
      <family val="2"/>
    </font>
    <font>
      <b/>
      <sz val="10"/>
      <name val="Arial"/>
      <family val="2"/>
    </font>
    <font>
      <b/>
      <sz val="16"/>
      <name val="Arial"/>
      <family val="2"/>
    </font>
    <font>
      <u/>
      <sz val="10"/>
      <color theme="10"/>
      <name val="Arial"/>
      <family val="2"/>
    </font>
    <font>
      <sz val="9"/>
      <color indexed="81"/>
      <name val="Tahoma"/>
      <family val="2"/>
    </font>
    <font>
      <b/>
      <sz val="9"/>
      <color indexed="81"/>
      <name val="Tahoma"/>
      <family val="2"/>
    </font>
    <font>
      <b/>
      <u/>
      <sz val="11"/>
      <color theme="0"/>
      <name val="Arial"/>
      <family val="2"/>
    </font>
    <font>
      <sz val="8"/>
      <color indexed="81"/>
      <name val="Tahoma"/>
      <family val="2"/>
    </font>
    <font>
      <b/>
      <sz val="8"/>
      <color indexed="81"/>
      <name val="Tahoma"/>
      <family val="2"/>
    </font>
    <font>
      <b/>
      <sz val="10"/>
      <color theme="0" tint="-4.9989318521683403E-2"/>
      <name val="Arial"/>
      <family val="2"/>
    </font>
    <font>
      <b/>
      <sz val="10"/>
      <color theme="0" tint="-0.499984740745262"/>
      <name val="Arial"/>
      <family val="2"/>
    </font>
    <font>
      <b/>
      <sz val="14"/>
      <name val="Arial"/>
      <family val="2"/>
    </font>
    <font>
      <b/>
      <u/>
      <sz val="12"/>
      <color theme="0"/>
      <name val="Arial"/>
      <family val="2"/>
    </font>
    <font>
      <b/>
      <sz val="12"/>
      <color rgb="FFFF0000"/>
      <name val="Arial"/>
      <family val="2"/>
    </font>
    <font>
      <b/>
      <sz val="14"/>
      <color rgb="FFFF0000"/>
      <name val="Arial"/>
      <family val="2"/>
    </font>
  </fonts>
  <fills count="1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92D050"/>
        <bgColor indexed="64"/>
      </patternFill>
    </fill>
    <fill>
      <patternFill patternType="solid">
        <fgColor indexed="51"/>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1F8BCD"/>
        <bgColor indexed="64"/>
      </patternFill>
    </fill>
    <fill>
      <patternFill patternType="solid">
        <fgColor rgb="FF00FE73"/>
        <bgColor indexed="64"/>
      </patternFill>
    </fill>
    <fill>
      <patternFill patternType="solid">
        <fgColor theme="3" tint="0.59999389629810485"/>
        <bgColor indexed="64"/>
      </patternFill>
    </fill>
  </fills>
  <borders count="66">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style="thin">
        <color indexed="64"/>
      </right>
      <top style="thin">
        <color theme="0"/>
      </top>
      <bottom style="thin">
        <color theme="0"/>
      </bottom>
      <diagonal/>
    </border>
    <border>
      <left style="medium">
        <color indexed="64"/>
      </left>
      <right style="medium">
        <color indexed="64"/>
      </right>
      <top style="medium">
        <color indexed="64"/>
      </top>
      <bottom style="medium">
        <color indexed="64"/>
      </bottom>
      <diagonal/>
    </border>
    <border>
      <left style="medium">
        <color indexed="64"/>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style="thin">
        <color theme="0"/>
      </top>
      <bottom style="thin">
        <color theme="0"/>
      </bottom>
      <diagonal/>
    </border>
    <border>
      <left style="thin">
        <color theme="1"/>
      </left>
      <right/>
      <top/>
      <bottom style="thin">
        <color theme="1"/>
      </bottom>
      <diagonal/>
    </border>
    <border>
      <left/>
      <right style="thin">
        <color theme="1"/>
      </right>
      <top style="thin">
        <color theme="1"/>
      </top>
      <bottom style="thin">
        <color theme="1"/>
      </bottom>
      <diagonal/>
    </border>
    <border>
      <left style="medium">
        <color indexed="64"/>
      </left>
      <right/>
      <top style="medium">
        <color indexed="64"/>
      </top>
      <bottom style="medium">
        <color indexed="64"/>
      </bottom>
      <diagonal/>
    </border>
    <border>
      <left style="thin">
        <color theme="0"/>
      </left>
      <right/>
      <top/>
      <bottom/>
      <diagonal/>
    </border>
    <border>
      <left/>
      <right style="thin">
        <color theme="0"/>
      </right>
      <top/>
      <bottom/>
      <diagonal/>
    </border>
    <border>
      <left/>
      <right/>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8" fillId="0" borderId="0" applyNumberFormat="0" applyFill="0" applyBorder="0" applyAlignment="0" applyProtection="0"/>
  </cellStyleXfs>
  <cellXfs count="445">
    <xf numFmtId="0" fontId="0" fillId="0" borderId="0" xfId="0"/>
    <xf numFmtId="0" fontId="3" fillId="0" borderId="0" xfId="0" applyFont="1" applyProtection="1"/>
    <xf numFmtId="0" fontId="4" fillId="0" borderId="0" xfId="0" applyFont="1" applyAlignment="1" applyProtection="1">
      <alignment horizontal="center" vertical="center"/>
    </xf>
    <xf numFmtId="0" fontId="4" fillId="0" borderId="0" xfId="0" applyFont="1" applyBorder="1" applyAlignment="1" applyProtection="1">
      <alignment horizontal="center" vertical="center"/>
    </xf>
    <xf numFmtId="0" fontId="4" fillId="4" borderId="3"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9" fontId="3" fillId="0" borderId="3" xfId="2" applyFont="1" applyFill="1" applyBorder="1" applyAlignment="1" applyProtection="1">
      <alignment horizontal="center" vertical="center" wrapText="1"/>
    </xf>
    <xf numFmtId="166" fontId="8" fillId="0" borderId="3" xfId="0" applyNumberFormat="1"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165" fontId="8" fillId="0" borderId="3" xfId="2" applyNumberFormat="1" applyFont="1" applyFill="1" applyBorder="1" applyAlignment="1" applyProtection="1">
      <alignment horizontal="center" vertical="center" wrapText="1"/>
    </xf>
    <xf numFmtId="9" fontId="3" fillId="4" borderId="3" xfId="2" applyFont="1" applyFill="1" applyBorder="1" applyAlignment="1" applyProtection="1">
      <alignment horizontal="center" vertical="center" wrapText="1"/>
    </xf>
    <xf numFmtId="165" fontId="8" fillId="0" borderId="4" xfId="2" applyNumberFormat="1" applyFont="1" applyFill="1" applyBorder="1" applyAlignment="1" applyProtection="1">
      <alignment horizontal="center" vertical="center" wrapText="1"/>
    </xf>
    <xf numFmtId="165" fontId="3" fillId="6" borderId="3" xfId="2" applyNumberFormat="1" applyFont="1" applyFill="1" applyBorder="1" applyAlignment="1" applyProtection="1">
      <alignment horizontal="center" vertical="center" wrapText="1"/>
    </xf>
    <xf numFmtId="165" fontId="4" fillId="0" borderId="3" xfId="2" applyNumberFormat="1" applyFont="1" applyFill="1" applyBorder="1" applyAlignment="1" applyProtection="1">
      <alignment horizontal="center" vertical="center" wrapText="1"/>
    </xf>
    <xf numFmtId="0" fontId="9" fillId="0" borderId="0" xfId="0" applyFont="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166" fontId="8" fillId="0" borderId="0" xfId="0" applyNumberFormat="1" applyFont="1" applyFill="1" applyBorder="1" applyAlignment="1" applyProtection="1">
      <alignment horizontal="center" vertical="center" wrapText="1"/>
    </xf>
    <xf numFmtId="9" fontId="3" fillId="0" borderId="0" xfId="2" applyFont="1" applyFill="1" applyBorder="1" applyAlignment="1" applyProtection="1">
      <alignment horizontal="center" vertical="center" wrapText="1"/>
    </xf>
    <xf numFmtId="165" fontId="3" fillId="0" borderId="0" xfId="2" applyNumberFormat="1" applyFont="1" applyFill="1" applyBorder="1" applyAlignment="1" applyProtection="1">
      <alignment horizontal="center" vertical="center" wrapText="1"/>
    </xf>
    <xf numFmtId="0" fontId="3" fillId="0" borderId="0" xfId="0" applyFont="1" applyFill="1" applyProtection="1">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3" fillId="0" borderId="0" xfId="0" applyFont="1" applyProtection="1">
      <protection locked="0"/>
    </xf>
    <xf numFmtId="0" fontId="4" fillId="0" borderId="3" xfId="0" applyFont="1" applyFill="1" applyBorder="1" applyAlignment="1" applyProtection="1">
      <alignment horizontal="center" vertical="center"/>
    </xf>
    <xf numFmtId="0" fontId="4" fillId="0" borderId="3"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xf>
    <xf numFmtId="0" fontId="3" fillId="0" borderId="3" xfId="0" applyFont="1" applyBorder="1" applyAlignment="1" applyProtection="1">
      <alignment horizontal="center" vertical="center" wrapText="1"/>
      <protection locked="0"/>
    </xf>
    <xf numFmtId="0" fontId="4" fillId="0" borderId="3" xfId="0" applyFont="1" applyFill="1" applyBorder="1" applyAlignment="1" applyProtection="1">
      <alignment horizontal="center" vertical="center" wrapText="1"/>
      <protection locked="0"/>
    </xf>
    <xf numFmtId="0" fontId="4" fillId="0" borderId="3" xfId="0" applyFont="1" applyFill="1" applyBorder="1" applyAlignment="1" applyProtection="1">
      <alignment vertical="center"/>
    </xf>
    <xf numFmtId="0" fontId="3" fillId="0" borderId="3" xfId="0" applyFont="1" applyBorder="1" applyAlignment="1" applyProtection="1">
      <alignment horizontal="center"/>
    </xf>
    <xf numFmtId="0" fontId="3" fillId="0" borderId="3" xfId="0" applyFont="1" applyBorder="1" applyAlignment="1" applyProtection="1">
      <alignment horizontal="center"/>
      <protection locked="0"/>
    </xf>
    <xf numFmtId="0" fontId="3" fillId="2" borderId="5" xfId="0" applyFont="1" applyFill="1" applyBorder="1" applyAlignment="1" applyProtection="1">
      <protection locked="0"/>
    </xf>
    <xf numFmtId="0" fontId="4"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center"/>
      <protection locked="0"/>
    </xf>
    <xf numFmtId="0" fontId="3" fillId="0" borderId="3" xfId="0" applyFont="1" applyFill="1" applyBorder="1" applyAlignment="1" applyProtection="1">
      <alignment horizontal="center" vertical="center" wrapText="1"/>
      <protection locked="0"/>
    </xf>
    <xf numFmtId="0" fontId="3" fillId="0" borderId="3" xfId="0" applyFont="1" applyBorder="1" applyAlignment="1" applyProtection="1">
      <protection locked="0"/>
    </xf>
    <xf numFmtId="0" fontId="3" fillId="2" borderId="3" xfId="0" applyFont="1" applyFill="1" applyBorder="1" applyAlignment="1" applyProtection="1">
      <alignment horizontal="center" vertical="center" wrapText="1"/>
    </xf>
    <xf numFmtId="0" fontId="3" fillId="0" borderId="0" xfId="0" applyFont="1" applyAlignment="1" applyProtection="1">
      <alignment horizontal="center"/>
      <protection locked="0"/>
    </xf>
    <xf numFmtId="0" fontId="4"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left" vertical="center" wrapText="1"/>
      <protection locked="0"/>
    </xf>
    <xf numFmtId="165" fontId="3" fillId="0" borderId="0" xfId="2" applyNumberFormat="1"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right" vertical="center" wrapText="1"/>
    </xf>
    <xf numFmtId="165" fontId="3" fillId="0" borderId="10" xfId="2" applyNumberFormat="1" applyFont="1" applyFill="1" applyBorder="1" applyAlignment="1" applyProtection="1">
      <alignment horizontal="center" vertical="center" wrapText="1"/>
    </xf>
    <xf numFmtId="10" fontId="3" fillId="0" borderId="0" xfId="2" applyNumberFormat="1" applyFont="1" applyFill="1" applyBorder="1" applyAlignment="1" applyProtection="1">
      <alignment horizontal="center" vertical="center" wrapText="1"/>
    </xf>
    <xf numFmtId="0" fontId="3" fillId="0" borderId="1" xfId="0" applyFont="1" applyBorder="1" applyAlignment="1" applyProtection="1">
      <protection locked="0"/>
    </xf>
    <xf numFmtId="0" fontId="3" fillId="0" borderId="2" xfId="0" applyFont="1" applyBorder="1" applyAlignment="1" applyProtection="1">
      <protection locked="0"/>
    </xf>
    <xf numFmtId="0" fontId="3" fillId="0" borderId="3" xfId="0" applyFont="1" applyBorder="1" applyAlignment="1" applyProtection="1"/>
    <xf numFmtId="0" fontId="3" fillId="0" borderId="3" xfId="0" applyFont="1" applyBorder="1" applyAlignment="1" applyProtection="1">
      <alignment horizontal="center" wrapText="1"/>
    </xf>
    <xf numFmtId="0" fontId="4" fillId="0" borderId="3" xfId="0" applyFont="1" applyFill="1" applyBorder="1" applyAlignment="1" applyProtection="1">
      <alignment horizontal="center"/>
    </xf>
    <xf numFmtId="0" fontId="4" fillId="0" borderId="3"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0" fontId="3" fillId="0" borderId="3" xfId="0" applyFont="1" applyFill="1" applyBorder="1" applyAlignment="1" applyProtection="1">
      <alignment horizontal="left" vertical="center" wrapText="1"/>
    </xf>
    <xf numFmtId="0" fontId="4" fillId="0" borderId="0" xfId="0" applyFont="1" applyFill="1" applyBorder="1" applyAlignment="1" applyProtection="1">
      <alignment horizontal="center" vertical="center" wrapText="1"/>
    </xf>
    <xf numFmtId="0" fontId="4" fillId="0" borderId="6" xfId="0" applyFont="1" applyBorder="1" applyAlignment="1" applyProtection="1">
      <alignment horizontal="center" vertical="center"/>
    </xf>
    <xf numFmtId="0" fontId="3" fillId="0" borderId="18" xfId="0" applyFont="1" applyBorder="1" applyProtection="1"/>
    <xf numFmtId="0" fontId="4" fillId="0" borderId="17" xfId="0" applyFont="1" applyFill="1" applyBorder="1" applyAlignment="1" applyProtection="1">
      <alignment vertical="center" wrapText="1"/>
    </xf>
    <xf numFmtId="0" fontId="3" fillId="0" borderId="0" xfId="0" applyFont="1" applyBorder="1" applyProtection="1"/>
    <xf numFmtId="0" fontId="4" fillId="0" borderId="17" xfId="0" applyFont="1" applyBorder="1" applyAlignment="1" applyProtection="1">
      <alignment horizontal="left" vertical="center"/>
    </xf>
    <xf numFmtId="0" fontId="4" fillId="0" borderId="19" xfId="0" applyFont="1" applyFill="1" applyBorder="1" applyAlignment="1" applyProtection="1">
      <alignment horizontal="center" vertical="center" wrapText="1"/>
    </xf>
    <xf numFmtId="0" fontId="7" fillId="0" borderId="20" xfId="0" applyFont="1" applyFill="1" applyBorder="1" applyAlignment="1" applyProtection="1">
      <alignment horizontal="center" vertical="center" wrapText="1"/>
    </xf>
    <xf numFmtId="165" fontId="3" fillId="5" borderId="20" xfId="2" applyNumberFormat="1" applyFont="1" applyFill="1" applyBorder="1" applyAlignment="1" applyProtection="1">
      <alignment horizontal="center" vertical="center" wrapText="1"/>
    </xf>
    <xf numFmtId="165" fontId="3" fillId="0" borderId="20" xfId="2" applyNumberFormat="1" applyFont="1" applyFill="1" applyBorder="1" applyAlignment="1" applyProtection="1">
      <alignment horizontal="center" vertical="center" wrapText="1"/>
    </xf>
    <xf numFmtId="9" fontId="3" fillId="4" borderId="20" xfId="2" applyFont="1" applyFill="1" applyBorder="1" applyAlignment="1" applyProtection="1">
      <alignment horizontal="center" vertical="center" wrapText="1"/>
    </xf>
    <xf numFmtId="165" fontId="3" fillId="6" borderId="20" xfId="2" applyNumberFormat="1" applyFont="1" applyFill="1" applyBorder="1" applyAlignment="1" applyProtection="1">
      <alignment horizontal="center" vertical="center" wrapText="1"/>
    </xf>
    <xf numFmtId="0" fontId="9" fillId="0" borderId="17" xfId="0" applyFont="1" applyBorder="1" applyAlignment="1" applyProtection="1">
      <alignment horizontal="center" vertical="center" wrapText="1"/>
    </xf>
    <xf numFmtId="0" fontId="4" fillId="8" borderId="20" xfId="0" applyFont="1" applyFill="1" applyBorder="1" applyAlignment="1" applyProtection="1">
      <alignment horizontal="center" vertical="center" wrapText="1"/>
    </xf>
    <xf numFmtId="0" fontId="4" fillId="8" borderId="29"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3" fillId="0" borderId="3" xfId="0" applyFont="1" applyBorder="1" applyProtection="1">
      <protection locked="0"/>
    </xf>
    <xf numFmtId="0" fontId="3" fillId="0" borderId="3" xfId="0" applyFont="1" applyFill="1" applyBorder="1" applyAlignment="1" applyProtection="1">
      <alignment horizontal="center" vertical="center" textRotation="255" wrapText="1"/>
    </xf>
    <xf numFmtId="0" fontId="24" fillId="0" borderId="15" xfId="0" applyFont="1" applyBorder="1" applyAlignment="1">
      <alignment horizontal="right"/>
    </xf>
    <xf numFmtId="0" fontId="24" fillId="0" borderId="15" xfId="0" applyFont="1" applyBorder="1" applyAlignment="1"/>
    <xf numFmtId="0" fontId="24" fillId="0" borderId="16" xfId="0" applyFont="1" applyBorder="1" applyAlignment="1"/>
    <xf numFmtId="0" fontId="24" fillId="0" borderId="0" xfId="0" applyFont="1"/>
    <xf numFmtId="0" fontId="24" fillId="10" borderId="5" xfId="0" applyFont="1" applyFill="1" applyBorder="1" applyAlignment="1">
      <alignment horizontal="center" vertical="center" wrapText="1"/>
    </xf>
    <xf numFmtId="0" fontId="24" fillId="10" borderId="5" xfId="0" applyFont="1" applyFill="1" applyBorder="1" applyAlignment="1">
      <alignment horizontal="center" vertical="center"/>
    </xf>
    <xf numFmtId="0" fontId="24" fillId="6" borderId="18" xfId="0" applyFont="1" applyFill="1" applyBorder="1" applyAlignment="1">
      <alignment horizontal="center" vertical="center"/>
    </xf>
    <xf numFmtId="0" fontId="24" fillId="0" borderId="3" xfId="0" applyFont="1" applyBorder="1" applyAlignment="1">
      <alignment horizontal="center" vertical="center"/>
    </xf>
    <xf numFmtId="0" fontId="24" fillId="0" borderId="0" xfId="0" applyFont="1" applyAlignment="1">
      <alignment horizontal="center"/>
    </xf>
    <xf numFmtId="0" fontId="24" fillId="0" borderId="30" xfId="0" applyFont="1" applyBorder="1" applyAlignment="1">
      <alignment horizontal="center" vertical="center"/>
    </xf>
    <xf numFmtId="0" fontId="24" fillId="0" borderId="30" xfId="0" applyFont="1" applyBorder="1" applyAlignment="1">
      <alignment horizontal="center"/>
    </xf>
    <xf numFmtId="0" fontId="24" fillId="0" borderId="30" xfId="0" applyFont="1" applyBorder="1" applyAlignment="1">
      <alignment vertical="center"/>
    </xf>
    <xf numFmtId="0" fontId="24" fillId="0" borderId="0" xfId="0" applyFont="1" applyAlignment="1">
      <alignment vertical="center"/>
    </xf>
    <xf numFmtId="0" fontId="24" fillId="0" borderId="17" xfId="0" applyFont="1" applyBorder="1" applyAlignment="1">
      <alignment vertical="center"/>
    </xf>
    <xf numFmtId="0" fontId="24" fillId="0" borderId="14" xfId="0" applyFont="1" applyBorder="1" applyAlignment="1">
      <alignment vertical="center"/>
    </xf>
    <xf numFmtId="0" fontId="24" fillId="0" borderId="0" xfId="0" applyFont="1" applyFill="1" applyBorder="1" applyAlignment="1">
      <alignment vertical="center"/>
    </xf>
    <xf numFmtId="14" fontId="24" fillId="0" borderId="15" xfId="0" applyNumberFormat="1" applyFont="1" applyBorder="1" applyAlignment="1"/>
    <xf numFmtId="0" fontId="22" fillId="8" borderId="30" xfId="0" applyFont="1" applyFill="1" applyBorder="1" applyAlignment="1">
      <alignment vertical="center"/>
    </xf>
    <xf numFmtId="0" fontId="22" fillId="8" borderId="30" xfId="0" applyFont="1" applyFill="1" applyBorder="1" applyAlignment="1">
      <alignment horizontal="center" vertical="center" wrapText="1"/>
    </xf>
    <xf numFmtId="0" fontId="22" fillId="8" borderId="30" xfId="0" applyFont="1" applyFill="1" applyBorder="1" applyAlignment="1">
      <alignment horizontal="center" vertical="center"/>
    </xf>
    <xf numFmtId="0" fontId="22" fillId="6" borderId="30" xfId="0" applyFont="1" applyFill="1" applyBorder="1" applyAlignment="1">
      <alignment horizontal="center" vertical="center"/>
    </xf>
    <xf numFmtId="0" fontId="0" fillId="0" borderId="0" xfId="0" applyAlignment="1">
      <alignment wrapText="1"/>
    </xf>
    <xf numFmtId="0" fontId="0" fillId="0" borderId="30" xfId="0" applyBorder="1"/>
    <xf numFmtId="0" fontId="0" fillId="0" borderId="30" xfId="0" applyBorder="1" applyAlignment="1">
      <alignment wrapText="1"/>
    </xf>
    <xf numFmtId="0" fontId="26" fillId="11" borderId="30" xfId="0" applyFont="1" applyFill="1" applyBorder="1" applyAlignment="1">
      <alignment horizontal="center" vertical="center"/>
    </xf>
    <xf numFmtId="0" fontId="26" fillId="11" borderId="30" xfId="0" applyFont="1" applyFill="1" applyBorder="1" applyAlignment="1">
      <alignment horizontal="center" vertical="center" wrapText="1"/>
    </xf>
    <xf numFmtId="0" fontId="0" fillId="0" borderId="31" xfId="0" applyBorder="1"/>
    <xf numFmtId="0" fontId="0" fillId="0" borderId="0" xfId="0"/>
    <xf numFmtId="0" fontId="0" fillId="0" borderId="34" xfId="0" applyBorder="1"/>
    <xf numFmtId="0" fontId="25" fillId="0" borderId="35" xfId="0" applyFont="1" applyFill="1" applyBorder="1" applyAlignment="1"/>
    <xf numFmtId="0" fontId="25" fillId="0" borderId="36" xfId="0" applyFont="1" applyFill="1" applyBorder="1" applyAlignment="1"/>
    <xf numFmtId="0" fontId="25" fillId="0" borderId="37" xfId="0" applyFont="1" applyFill="1" applyBorder="1" applyAlignment="1"/>
    <xf numFmtId="0" fontId="0" fillId="0" borderId="38" xfId="0" applyBorder="1"/>
    <xf numFmtId="0" fontId="0" fillId="0" borderId="40" xfId="0" applyBorder="1"/>
    <xf numFmtId="0" fontId="0" fillId="0" borderId="32" xfId="0" applyBorder="1"/>
    <xf numFmtId="0" fontId="26" fillId="0" borderId="39" xfId="0" applyFont="1" applyBorder="1" applyAlignment="1">
      <alignment horizontal="right"/>
    </xf>
    <xf numFmtId="0" fontId="0" fillId="0" borderId="45" xfId="0" applyBorder="1"/>
    <xf numFmtId="0" fontId="0" fillId="0" borderId="46" xfId="0" applyBorder="1" applyAlignment="1">
      <alignment wrapText="1"/>
    </xf>
    <xf numFmtId="0" fontId="0" fillId="0" borderId="47" xfId="0" applyBorder="1"/>
    <xf numFmtId="0" fontId="0" fillId="0" borderId="48" xfId="0" applyBorder="1" applyAlignment="1">
      <alignment wrapText="1"/>
    </xf>
    <xf numFmtId="0" fontId="26" fillId="6" borderId="30" xfId="0" applyFont="1" applyFill="1" applyBorder="1" applyAlignment="1">
      <alignment horizontal="center" vertical="center"/>
    </xf>
    <xf numFmtId="0" fontId="26" fillId="6" borderId="30" xfId="0" applyFont="1" applyFill="1" applyBorder="1" applyAlignment="1">
      <alignment horizontal="center" vertical="center" wrapText="1"/>
    </xf>
    <xf numFmtId="0" fontId="26" fillId="12" borderId="30" xfId="0" applyFont="1" applyFill="1" applyBorder="1" applyAlignment="1">
      <alignment horizontal="center" vertical="center"/>
    </xf>
    <xf numFmtId="0" fontId="26" fillId="12" borderId="30" xfId="0" applyFont="1" applyFill="1" applyBorder="1" applyAlignment="1">
      <alignment horizontal="center" vertical="center" wrapText="1"/>
    </xf>
    <xf numFmtId="0" fontId="34" fillId="14" borderId="45" xfId="0" applyFont="1" applyFill="1" applyBorder="1" applyAlignment="1">
      <alignment horizontal="center" vertical="center"/>
    </xf>
    <xf numFmtId="0" fontId="34" fillId="14" borderId="46" xfId="0" applyFont="1" applyFill="1" applyBorder="1" applyAlignment="1">
      <alignment horizontal="center" vertical="center" wrapText="1"/>
    </xf>
    <xf numFmtId="0" fontId="35" fillId="15" borderId="30" xfId="0" applyFont="1" applyFill="1" applyBorder="1" applyAlignment="1">
      <alignment horizontal="center" vertical="center"/>
    </xf>
    <xf numFmtId="0" fontId="35" fillId="15" borderId="30" xfId="0" applyFont="1" applyFill="1" applyBorder="1" applyAlignment="1">
      <alignment horizontal="center" vertical="center" wrapText="1"/>
    </xf>
    <xf numFmtId="0" fontId="24" fillId="0" borderId="5" xfId="0" applyFont="1" applyBorder="1" applyAlignment="1">
      <alignment horizontal="center" vertical="center"/>
    </xf>
    <xf numFmtId="0" fontId="24" fillId="0" borderId="3" xfId="0" applyFont="1" applyBorder="1" applyAlignment="1">
      <alignment horizontal="center"/>
    </xf>
    <xf numFmtId="0" fontId="24" fillId="0" borderId="49" xfId="0" applyFont="1" applyBorder="1" applyAlignment="1">
      <alignment horizontal="center"/>
    </xf>
    <xf numFmtId="0" fontId="24" fillId="0" borderId="50" xfId="0" applyFont="1" applyBorder="1" applyAlignment="1">
      <alignment horizontal="center" vertical="center"/>
    </xf>
    <xf numFmtId="0" fontId="27" fillId="0" borderId="42" xfId="0" applyFont="1" applyBorder="1" applyAlignment="1">
      <alignment horizontal="center"/>
    </xf>
    <xf numFmtId="0" fontId="27" fillId="0" borderId="3" xfId="0" applyFont="1" applyBorder="1" applyAlignment="1">
      <alignment horizontal="center"/>
    </xf>
    <xf numFmtId="0" fontId="36" fillId="0" borderId="30" xfId="0" applyFont="1" applyFill="1" applyBorder="1" applyAlignment="1">
      <alignment horizontal="right" vertical="center"/>
    </xf>
    <xf numFmtId="0" fontId="36" fillId="0" borderId="42" xfId="0" applyFont="1" applyBorder="1" applyAlignment="1">
      <alignment horizontal="center" vertical="center" wrapText="1"/>
    </xf>
    <xf numFmtId="1" fontId="22" fillId="15" borderId="55" xfId="0" applyNumberFormat="1" applyFont="1" applyFill="1" applyBorder="1" applyAlignment="1">
      <alignment horizontal="center" vertical="center"/>
    </xf>
    <xf numFmtId="1" fontId="22" fillId="15" borderId="42" xfId="0" applyNumberFormat="1" applyFont="1" applyFill="1" applyBorder="1" applyAlignment="1">
      <alignment horizontal="center" vertical="center"/>
    </xf>
    <xf numFmtId="0" fontId="0" fillId="0" borderId="31" xfId="0" applyBorder="1" applyAlignment="1">
      <alignment horizontal="right"/>
    </xf>
    <xf numFmtId="0" fontId="39" fillId="0" borderId="41" xfId="0" applyFont="1" applyBorder="1" applyAlignment="1">
      <alignment horizontal="right"/>
    </xf>
    <xf numFmtId="0" fontId="38" fillId="0" borderId="32" xfId="0" applyFont="1" applyBorder="1" applyAlignment="1">
      <alignment horizontal="right"/>
    </xf>
    <xf numFmtId="0" fontId="38" fillId="0" borderId="32" xfId="0" applyFont="1" applyBorder="1" applyAlignment="1">
      <alignment horizontal="center"/>
    </xf>
    <xf numFmtId="0" fontId="4" fillId="16" borderId="3" xfId="0" applyFont="1" applyFill="1" applyBorder="1" applyAlignment="1" applyProtection="1">
      <alignment vertical="center"/>
    </xf>
    <xf numFmtId="0" fontId="3" fillId="16" borderId="3" xfId="0" applyFont="1" applyFill="1" applyBorder="1" applyAlignment="1" applyProtection="1">
      <alignment horizontal="center"/>
    </xf>
    <xf numFmtId="0" fontId="3" fillId="16" borderId="3" xfId="0" applyFont="1" applyFill="1" applyBorder="1" applyAlignment="1" applyProtection="1">
      <alignment horizontal="center"/>
      <protection locked="0"/>
    </xf>
    <xf numFmtId="0" fontId="4" fillId="16" borderId="3" xfId="0" applyFont="1" applyFill="1" applyBorder="1" applyAlignment="1" applyProtection="1">
      <alignment horizontal="center"/>
    </xf>
    <xf numFmtId="0" fontId="4" fillId="16" borderId="3" xfId="0" applyFont="1" applyFill="1" applyBorder="1" applyAlignment="1" applyProtection="1">
      <alignment horizontal="center" vertical="center"/>
      <protection locked="0"/>
    </xf>
    <xf numFmtId="0" fontId="3" fillId="16" borderId="3" xfId="0" applyFont="1" applyFill="1" applyBorder="1" applyAlignment="1" applyProtection="1">
      <protection locked="0"/>
    </xf>
    <xf numFmtId="0" fontId="3" fillId="0" borderId="3" xfId="0" applyFont="1" applyBorder="1" applyAlignment="1" applyProtection="1">
      <alignment wrapText="1"/>
      <protection locked="0"/>
    </xf>
    <xf numFmtId="0" fontId="4" fillId="0" borderId="3" xfId="0" applyFont="1" applyFill="1" applyBorder="1" applyAlignment="1" applyProtection="1">
      <alignment horizontal="center" vertical="top" wrapText="1"/>
    </xf>
    <xf numFmtId="0" fontId="3" fillId="0" borderId="3" xfId="0" applyFont="1" applyFill="1" applyBorder="1" applyAlignment="1" applyProtection="1">
      <alignment horizontal="center" vertical="top" wrapText="1"/>
      <protection locked="0"/>
    </xf>
    <xf numFmtId="0" fontId="3" fillId="0" borderId="0" xfId="0" applyFont="1" applyAlignment="1" applyProtection="1">
      <alignment vertical="top"/>
      <protection locked="0"/>
    </xf>
    <xf numFmtId="0" fontId="3" fillId="0" borderId="3" xfId="0" applyFont="1" applyBorder="1" applyAlignment="1" applyProtection="1">
      <alignment vertical="top" wrapText="1"/>
      <protection locked="0"/>
    </xf>
    <xf numFmtId="0" fontId="3" fillId="0" borderId="3" xfId="0" applyFont="1" applyBorder="1" applyAlignment="1" applyProtection="1">
      <alignment horizontal="left" vertical="top"/>
      <protection locked="0"/>
    </xf>
    <xf numFmtId="0" fontId="3" fillId="0" borderId="3" xfId="0" applyFont="1" applyBorder="1" applyAlignment="1" applyProtection="1">
      <alignment horizontal="left" vertical="top" wrapText="1"/>
      <protection locked="0"/>
    </xf>
    <xf numFmtId="0" fontId="4" fillId="0" borderId="3" xfId="0" applyFont="1" applyFill="1" applyBorder="1" applyAlignment="1" applyProtection="1">
      <alignment horizontal="left" vertical="top" wrapText="1"/>
    </xf>
    <xf numFmtId="0" fontId="3" fillId="0" borderId="3" xfId="0" applyFont="1" applyFill="1" applyBorder="1" applyAlignment="1" applyProtection="1">
      <alignment horizontal="left" vertical="top" wrapText="1"/>
      <protection locked="0"/>
    </xf>
    <xf numFmtId="0" fontId="3" fillId="0" borderId="0" xfId="0" applyFont="1" applyAlignment="1" applyProtection="1">
      <alignment horizontal="left" vertical="top"/>
      <protection locked="0"/>
    </xf>
    <xf numFmtId="0" fontId="3" fillId="0" borderId="3" xfId="0" applyFont="1" applyBorder="1" applyAlignment="1" applyProtection="1">
      <alignment horizontal="left" wrapText="1"/>
      <protection locked="0"/>
    </xf>
    <xf numFmtId="0" fontId="3" fillId="0" borderId="6" xfId="0" applyFont="1" applyBorder="1" applyAlignment="1" applyProtection="1"/>
    <xf numFmtId="0" fontId="3" fillId="0" borderId="3" xfId="0" applyFont="1" applyFill="1" applyBorder="1" applyAlignment="1" applyProtection="1">
      <alignment horizontal="center"/>
    </xf>
    <xf numFmtId="0" fontId="23" fillId="0" borderId="32" xfId="0" applyFont="1" applyBorder="1" applyAlignment="1">
      <alignment horizontal="center"/>
    </xf>
    <xf numFmtId="0" fontId="23" fillId="0" borderId="33" xfId="0" applyFont="1" applyBorder="1" applyAlignment="1">
      <alignment horizontal="center"/>
    </xf>
    <xf numFmtId="0" fontId="38" fillId="0" borderId="32" xfId="0" applyFont="1" applyBorder="1" applyAlignment="1">
      <alignment horizontal="left"/>
    </xf>
    <xf numFmtId="0" fontId="38" fillId="0" borderId="34" xfId="0" applyFont="1" applyBorder="1" applyAlignment="1">
      <alignment horizontal="left"/>
    </xf>
    <xf numFmtId="0" fontId="38" fillId="0" borderId="59" xfId="0" applyFont="1" applyBorder="1" applyAlignment="1">
      <alignment horizontal="left"/>
    </xf>
    <xf numFmtId="0" fontId="38" fillId="0" borderId="60" xfId="0" applyFont="1" applyBorder="1" applyAlignment="1">
      <alignment horizontal="left"/>
    </xf>
    <xf numFmtId="0" fontId="37" fillId="13" borderId="3" xfId="3" applyFont="1" applyFill="1" applyBorder="1" applyAlignment="1">
      <alignment horizontal="center" vertical="center"/>
    </xf>
    <xf numFmtId="0" fontId="39" fillId="0" borderId="52" xfId="0" applyFont="1" applyBorder="1" applyAlignment="1">
      <alignment horizontal="center" vertical="center"/>
    </xf>
    <xf numFmtId="0" fontId="39" fillId="0" borderId="33" xfId="0" applyFont="1" applyBorder="1" applyAlignment="1">
      <alignment horizontal="center" vertical="center"/>
    </xf>
    <xf numFmtId="0" fontId="39" fillId="0" borderId="34" xfId="0" applyFont="1" applyBorder="1" applyAlignment="1">
      <alignment horizontal="center" vertic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56" xfId="0" applyBorder="1" applyAlignment="1">
      <alignment horizontal="center"/>
    </xf>
    <xf numFmtId="0" fontId="0" fillId="0" borderId="0" xfId="0" applyBorder="1" applyAlignment="1">
      <alignment horizontal="center"/>
    </xf>
    <xf numFmtId="0" fontId="0" fillId="0" borderId="57" xfId="0" applyBorder="1" applyAlignment="1">
      <alignment horizontal="center"/>
    </xf>
    <xf numFmtId="0" fontId="0" fillId="0" borderId="39" xfId="0" applyBorder="1" applyAlignment="1">
      <alignment horizontal="center"/>
    </xf>
    <xf numFmtId="0" fontId="0" fillId="0" borderId="58" xfId="0" applyBorder="1" applyAlignment="1">
      <alignment horizontal="center"/>
    </xf>
    <xf numFmtId="0" fontId="0" fillId="0" borderId="40" xfId="0" applyBorder="1" applyAlignment="1">
      <alignment horizontal="center"/>
    </xf>
    <xf numFmtId="0" fontId="27" fillId="0" borderId="3" xfId="0" applyFont="1" applyFill="1" applyBorder="1" applyAlignment="1">
      <alignment horizontal="center"/>
    </xf>
    <xf numFmtId="0" fontId="38" fillId="0" borderId="32" xfId="0" applyFont="1" applyBorder="1" applyAlignment="1">
      <alignment horizontal="center"/>
    </xf>
    <xf numFmtId="0" fontId="38" fillId="0" borderId="34" xfId="0" applyFont="1" applyBorder="1" applyAlignment="1">
      <alignment horizontal="center"/>
    </xf>
    <xf numFmtId="0" fontId="31" fillId="13" borderId="3" xfId="3" applyFont="1" applyFill="1" applyBorder="1" applyAlignment="1">
      <alignment horizontal="center" vertical="center"/>
    </xf>
    <xf numFmtId="0" fontId="4" fillId="0" borderId="6" xfId="0" applyFont="1" applyFill="1" applyBorder="1" applyAlignment="1">
      <alignment horizontal="center" wrapText="1"/>
    </xf>
    <xf numFmtId="0" fontId="4" fillId="0" borderId="7" xfId="0" applyFont="1" applyFill="1" applyBorder="1" applyAlignment="1">
      <alignment horizontal="center" wrapText="1"/>
    </xf>
    <xf numFmtId="0" fontId="4" fillId="0" borderId="4" xfId="0" applyFont="1" applyFill="1" applyBorder="1" applyAlignment="1">
      <alignment horizontal="center" wrapText="1"/>
    </xf>
    <xf numFmtId="0" fontId="4" fillId="0" borderId="8"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12"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4" fillId="0" borderId="13" xfId="0" applyFont="1" applyFill="1" applyBorder="1" applyAlignment="1" applyProtection="1">
      <alignment horizontal="center" vertical="center" wrapText="1"/>
    </xf>
    <xf numFmtId="0" fontId="4" fillId="0" borderId="1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8"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9" xfId="0" applyFont="1" applyFill="1" applyBorder="1" applyAlignment="1" applyProtection="1">
      <alignment horizontal="center" vertical="center"/>
      <protection locked="0"/>
    </xf>
    <xf numFmtId="0" fontId="4" fillId="0" borderId="12"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0" fontId="4" fillId="0" borderId="1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2" xfId="0" applyFont="1" applyFill="1" applyBorder="1" applyAlignment="1" applyProtection="1">
      <alignment horizontal="center" vertical="center"/>
      <protection locked="0"/>
    </xf>
    <xf numFmtId="0" fontId="3" fillId="0" borderId="6" xfId="0" applyFont="1" applyBorder="1" applyAlignment="1" applyProtection="1">
      <alignment horizontal="center"/>
      <protection locked="0"/>
    </xf>
    <xf numFmtId="0" fontId="3" fillId="0" borderId="7" xfId="0" applyFont="1" applyBorder="1" applyAlignment="1" applyProtection="1">
      <alignment horizontal="center"/>
      <protection locked="0"/>
    </xf>
    <xf numFmtId="0" fontId="3" fillId="0" borderId="4" xfId="0" applyFont="1" applyBorder="1" applyAlignment="1" applyProtection="1">
      <alignment horizontal="center"/>
      <protection locked="0"/>
    </xf>
    <xf numFmtId="0" fontId="3" fillId="0" borderId="8" xfId="0" applyFont="1" applyBorder="1" applyAlignment="1" applyProtection="1">
      <alignment horizontal="center"/>
    </xf>
    <xf numFmtId="0" fontId="3" fillId="0" borderId="10" xfId="0" applyFont="1" applyBorder="1" applyAlignment="1" applyProtection="1">
      <alignment horizontal="center"/>
    </xf>
    <xf numFmtId="0" fontId="3" fillId="0" borderId="11" xfId="0" applyFont="1" applyBorder="1" applyAlignment="1" applyProtection="1">
      <alignment horizontal="center"/>
    </xf>
    <xf numFmtId="0" fontId="3" fillId="0" borderId="1" xfId="0" applyFont="1" applyBorder="1" applyAlignment="1" applyProtection="1">
      <alignment horizontal="center"/>
    </xf>
    <xf numFmtId="0" fontId="3" fillId="0" borderId="9" xfId="0" applyFont="1" applyBorder="1" applyAlignment="1" applyProtection="1">
      <alignment horizontal="center"/>
    </xf>
    <xf numFmtId="0" fontId="3" fillId="0" borderId="2" xfId="0" applyFont="1" applyBorder="1" applyAlignment="1" applyProtection="1">
      <alignment horizontal="center"/>
    </xf>
    <xf numFmtId="0" fontId="3" fillId="9" borderId="12" xfId="0" applyFont="1" applyFill="1" applyBorder="1" applyAlignment="1" applyProtection="1">
      <alignment horizontal="center" vertical="center" wrapText="1"/>
      <protection locked="0"/>
    </xf>
    <xf numFmtId="165" fontId="17" fillId="0" borderId="6" xfId="2" applyNumberFormat="1" applyFont="1" applyFill="1" applyBorder="1" applyAlignment="1" applyProtection="1">
      <alignment horizontal="center" vertical="center" wrapText="1"/>
    </xf>
    <xf numFmtId="165" fontId="17" fillId="0" borderId="7" xfId="2" applyNumberFormat="1" applyFont="1" applyFill="1" applyBorder="1" applyAlignment="1" applyProtection="1">
      <alignment horizontal="center" vertical="center" wrapText="1"/>
    </xf>
    <xf numFmtId="165" fontId="17" fillId="0" borderId="4" xfId="2" applyNumberFormat="1" applyFont="1" applyFill="1" applyBorder="1" applyAlignment="1" applyProtection="1">
      <alignment horizontal="center" vertical="center" wrapText="1"/>
    </xf>
    <xf numFmtId="165" fontId="17" fillId="0" borderId="8" xfId="2" applyNumberFormat="1" applyFont="1" applyFill="1" applyBorder="1" applyAlignment="1" applyProtection="1">
      <alignment horizontal="center" vertical="center" wrapText="1"/>
    </xf>
    <xf numFmtId="165" fontId="17" fillId="0" borderId="9" xfId="2" applyNumberFormat="1" applyFont="1" applyFill="1" applyBorder="1" applyAlignment="1" applyProtection="1">
      <alignment horizontal="center" vertical="center" wrapText="1"/>
    </xf>
    <xf numFmtId="165" fontId="17" fillId="0" borderId="3" xfId="2" applyNumberFormat="1" applyFont="1" applyFill="1" applyBorder="1" applyAlignment="1" applyProtection="1">
      <alignment horizontal="center" vertical="center" wrapText="1"/>
    </xf>
    <xf numFmtId="0" fontId="18" fillId="2" borderId="8" xfId="0" applyFont="1" applyFill="1" applyBorder="1" applyAlignment="1" applyProtection="1">
      <alignment horizontal="center" vertical="center"/>
    </xf>
    <xf numFmtId="0" fontId="18" fillId="2" borderId="10" xfId="0" applyFont="1" applyFill="1" applyBorder="1" applyAlignment="1" applyProtection="1">
      <alignment horizontal="center" vertical="center"/>
    </xf>
    <xf numFmtId="0" fontId="18" fillId="2" borderId="9" xfId="0" applyFont="1" applyFill="1" applyBorder="1" applyAlignment="1" applyProtection="1">
      <alignment horizontal="center" vertical="center"/>
    </xf>
    <xf numFmtId="0" fontId="18" fillId="2" borderId="11" xfId="0" applyFont="1" applyFill="1" applyBorder="1" applyAlignment="1" applyProtection="1">
      <alignment horizontal="center" vertical="center"/>
    </xf>
    <xf numFmtId="0" fontId="18" fillId="2" borderId="1" xfId="0" applyFont="1" applyFill="1" applyBorder="1" applyAlignment="1" applyProtection="1">
      <alignment horizontal="center" vertical="center"/>
    </xf>
    <xf numFmtId="0" fontId="18" fillId="2" borderId="2" xfId="0" applyFont="1" applyFill="1" applyBorder="1" applyAlignment="1" applyProtection="1">
      <alignment horizontal="center" vertical="center"/>
    </xf>
    <xf numFmtId="0" fontId="19" fillId="0" borderId="3" xfId="0" applyFont="1" applyFill="1" applyBorder="1" applyAlignment="1" applyProtection="1">
      <alignment horizontal="center"/>
    </xf>
    <xf numFmtId="0" fontId="20" fillId="0" borderId="3" xfId="0" applyFont="1" applyFill="1" applyBorder="1" applyAlignment="1" applyProtection="1">
      <alignment horizontal="center"/>
    </xf>
    <xf numFmtId="0" fontId="20" fillId="2" borderId="3" xfId="0" applyFont="1" applyFill="1" applyBorder="1" applyAlignment="1" applyProtection="1">
      <alignment horizontal="center"/>
    </xf>
    <xf numFmtId="0" fontId="17" fillId="0" borderId="6" xfId="0" applyFont="1" applyFill="1" applyBorder="1" applyAlignment="1" applyProtection="1">
      <alignment horizontal="center" vertical="center" wrapText="1"/>
    </xf>
    <xf numFmtId="0" fontId="17" fillId="0" borderId="7" xfId="0" applyFont="1" applyFill="1" applyBorder="1" applyAlignment="1" applyProtection="1">
      <alignment horizontal="center" vertical="center" wrapText="1"/>
    </xf>
    <xf numFmtId="0" fontId="17" fillId="0" borderId="4" xfId="0" applyFont="1" applyFill="1" applyBorder="1" applyAlignment="1" applyProtection="1">
      <alignment horizontal="center" vertical="center" wrapText="1"/>
    </xf>
    <xf numFmtId="0" fontId="3" fillId="0" borderId="3" xfId="0" applyFont="1" applyFill="1" applyBorder="1" applyAlignment="1" applyProtection="1">
      <alignment horizontal="justify" vertical="center" wrapText="1"/>
    </xf>
    <xf numFmtId="0" fontId="4"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4" fillId="0" borderId="3" xfId="0" applyFont="1" applyFill="1" applyBorder="1" applyAlignment="1" applyProtection="1">
      <alignment horizontal="right" vertical="center" wrapText="1"/>
    </xf>
    <xf numFmtId="0" fontId="3" fillId="0" borderId="3" xfId="0" applyFont="1" applyFill="1" applyBorder="1" applyAlignment="1" applyProtection="1">
      <alignment horizontal="right" vertical="center" wrapText="1"/>
    </xf>
    <xf numFmtId="0" fontId="3" fillId="0" borderId="6"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4" xfId="0" applyFont="1" applyFill="1" applyBorder="1" applyAlignment="1" applyProtection="1">
      <alignment horizontal="left" vertical="center" wrapText="1"/>
    </xf>
    <xf numFmtId="0" fontId="3" fillId="9" borderId="3" xfId="0" applyFont="1" applyFill="1" applyBorder="1" applyAlignment="1" applyProtection="1">
      <alignment horizontal="center" vertical="center" textRotation="90"/>
      <protection locked="0"/>
    </xf>
    <xf numFmtId="0" fontId="5" fillId="0" borderId="3" xfId="0" applyFont="1" applyFill="1" applyBorder="1" applyAlignment="1" applyProtection="1">
      <alignment horizontal="justify" vertical="center" wrapText="1"/>
    </xf>
    <xf numFmtId="165" fontId="17" fillId="3" borderId="6" xfId="2" applyNumberFormat="1" applyFont="1" applyFill="1" applyBorder="1" applyAlignment="1" applyProtection="1">
      <alignment horizontal="center" vertical="center" wrapText="1"/>
    </xf>
    <xf numFmtId="165" fontId="17" fillId="3" borderId="7" xfId="2" applyNumberFormat="1" applyFont="1" applyFill="1" applyBorder="1" applyAlignment="1" applyProtection="1">
      <alignment horizontal="center" vertical="center" wrapText="1"/>
    </xf>
    <xf numFmtId="165" fontId="17" fillId="3" borderId="4" xfId="2" applyNumberFormat="1" applyFont="1" applyFill="1" applyBorder="1" applyAlignment="1" applyProtection="1">
      <alignment horizontal="center" vertical="center" wrapText="1"/>
    </xf>
    <xf numFmtId="0" fontId="13" fillId="0" borderId="3" xfId="0" applyFont="1" applyFill="1" applyBorder="1" applyAlignment="1" applyProtection="1">
      <alignment horizontal="left" vertical="center" wrapText="1"/>
    </xf>
    <xf numFmtId="9" fontId="17" fillId="0" borderId="3" xfId="2" applyFont="1" applyFill="1" applyBorder="1" applyAlignment="1" applyProtection="1">
      <alignment horizontal="center" vertical="center" wrapText="1"/>
      <protection locked="0"/>
    </xf>
    <xf numFmtId="0" fontId="18" fillId="0" borderId="3" xfId="0" applyFont="1" applyBorder="1" applyAlignment="1" applyProtection="1">
      <alignment horizontal="center" vertical="center"/>
    </xf>
    <xf numFmtId="9" fontId="15" fillId="0" borderId="6" xfId="2" applyFont="1" applyFill="1" applyBorder="1" applyAlignment="1" applyProtection="1">
      <alignment horizontal="center" vertical="center" wrapText="1"/>
    </xf>
    <xf numFmtId="9" fontId="15" fillId="0" borderId="7" xfId="2" applyFont="1" applyFill="1" applyBorder="1" applyAlignment="1" applyProtection="1">
      <alignment horizontal="center" vertical="center" wrapText="1"/>
    </xf>
    <xf numFmtId="9" fontId="15" fillId="0" borderId="4" xfId="2" applyFont="1" applyFill="1" applyBorder="1" applyAlignment="1" applyProtection="1">
      <alignment horizontal="center" vertical="center" wrapText="1"/>
    </xf>
    <xf numFmtId="9" fontId="16" fillId="0" borderId="6" xfId="2" applyFont="1" applyFill="1" applyBorder="1" applyAlignment="1" applyProtection="1">
      <alignment horizontal="center" vertical="center" wrapText="1"/>
    </xf>
    <xf numFmtId="9" fontId="16" fillId="0" borderId="7" xfId="2" applyFont="1" applyFill="1" applyBorder="1" applyAlignment="1" applyProtection="1">
      <alignment horizontal="center" vertical="center" wrapText="1"/>
    </xf>
    <xf numFmtId="9" fontId="16" fillId="0" borderId="4" xfId="2"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13" fillId="0" borderId="6" xfId="0" applyFont="1" applyFill="1" applyBorder="1" applyAlignment="1" applyProtection="1">
      <alignment horizontal="left" vertical="center" wrapText="1"/>
    </xf>
    <xf numFmtId="0" fontId="13" fillId="0" borderId="7" xfId="0" applyFont="1" applyFill="1" applyBorder="1" applyAlignment="1" applyProtection="1">
      <alignment horizontal="left" vertical="center" wrapText="1"/>
    </xf>
    <xf numFmtId="0" fontId="13" fillId="0" borderId="4" xfId="0" applyFont="1" applyFill="1" applyBorder="1" applyAlignment="1" applyProtection="1">
      <alignment horizontal="left" vertical="center" wrapText="1"/>
    </xf>
    <xf numFmtId="0" fontId="4" fillId="0" borderId="3" xfId="0" applyFont="1" applyFill="1" applyBorder="1" applyAlignment="1" applyProtection="1">
      <alignment horizontal="left" vertical="center"/>
    </xf>
    <xf numFmtId="0" fontId="4" fillId="0" borderId="3" xfId="0" applyFont="1" applyFill="1" applyBorder="1" applyAlignment="1" applyProtection="1">
      <alignment horizontal="center" vertical="center"/>
      <protection locked="0"/>
    </xf>
    <xf numFmtId="0" fontId="3" fillId="0" borderId="6" xfId="0" applyFont="1" applyFill="1" applyBorder="1" applyAlignment="1" applyProtection="1">
      <alignment horizontal="justify" vertical="center" wrapText="1"/>
    </xf>
    <xf numFmtId="0" fontId="3" fillId="0" borderId="7" xfId="0" applyFont="1" applyFill="1" applyBorder="1" applyAlignment="1" applyProtection="1">
      <alignment horizontal="justify" vertical="center" wrapText="1"/>
    </xf>
    <xf numFmtId="0" fontId="3" fillId="0" borderId="4" xfId="0" applyFont="1" applyFill="1" applyBorder="1" applyAlignment="1" applyProtection="1">
      <alignment horizontal="justify" vertical="center" wrapText="1"/>
    </xf>
    <xf numFmtId="0" fontId="3" fillId="7" borderId="3" xfId="0" applyFont="1" applyFill="1" applyBorder="1" applyAlignment="1" applyProtection="1">
      <alignment horizontal="justify" vertical="center" wrapText="1"/>
    </xf>
    <xf numFmtId="0" fontId="3" fillId="0" borderId="3" xfId="0" applyFont="1" applyBorder="1" applyAlignment="1" applyProtection="1">
      <alignment horizontal="center"/>
      <protection locked="0"/>
    </xf>
    <xf numFmtId="0" fontId="3" fillId="0" borderId="3" xfId="0" applyFont="1" applyFill="1" applyBorder="1" applyAlignment="1" applyProtection="1">
      <alignment horizontal="center" vertical="center"/>
    </xf>
    <xf numFmtId="0" fontId="3" fillId="2" borderId="6" xfId="0" applyFont="1" applyFill="1" applyBorder="1" applyAlignment="1" applyProtection="1">
      <alignment horizontal="center"/>
      <protection locked="0"/>
    </xf>
    <xf numFmtId="0" fontId="3" fillId="2" borderId="7"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4" fillId="0" borderId="6" xfId="0" applyFont="1" applyFill="1" applyBorder="1" applyAlignment="1" applyProtection="1">
      <alignment horizontal="left" vertical="center"/>
    </xf>
    <xf numFmtId="0" fontId="4" fillId="0" borderId="7" xfId="0" applyFont="1" applyFill="1" applyBorder="1" applyAlignment="1" applyProtection="1">
      <alignment horizontal="left" vertical="center"/>
    </xf>
    <xf numFmtId="0" fontId="4" fillId="0" borderId="4" xfId="0" applyFont="1" applyFill="1" applyBorder="1" applyAlignment="1" applyProtection="1">
      <alignment horizontal="left" vertical="center"/>
    </xf>
    <xf numFmtId="0" fontId="4" fillId="0" borderId="6" xfId="0" applyFont="1" applyFill="1" applyBorder="1" applyAlignment="1" applyProtection="1">
      <alignment horizontal="left" vertical="center" wrapText="1"/>
    </xf>
    <xf numFmtId="0" fontId="4" fillId="0" borderId="7" xfId="0" applyFont="1" applyFill="1" applyBorder="1" applyAlignment="1" applyProtection="1">
      <alignment horizontal="left" vertical="center" wrapText="1"/>
    </xf>
    <xf numFmtId="0" fontId="4" fillId="0" borderId="4" xfId="0" applyFont="1" applyFill="1" applyBorder="1" applyAlignment="1" applyProtection="1">
      <alignment horizontal="left" vertical="center" wrapText="1"/>
    </xf>
    <xf numFmtId="0" fontId="4" fillId="0" borderId="8" xfId="0" applyFont="1" applyFill="1" applyBorder="1" applyAlignment="1" applyProtection="1">
      <alignment horizontal="center" vertical="center"/>
    </xf>
    <xf numFmtId="0" fontId="4" fillId="0" borderId="10" xfId="0" applyFont="1" applyFill="1" applyBorder="1" applyAlignment="1" applyProtection="1">
      <alignment horizontal="center" vertical="center"/>
    </xf>
    <xf numFmtId="0" fontId="4" fillId="0" borderId="9" xfId="0" applyFont="1" applyFill="1" applyBorder="1" applyAlignment="1" applyProtection="1">
      <alignment horizontal="center" vertical="center"/>
    </xf>
    <xf numFmtId="0" fontId="3" fillId="0" borderId="5" xfId="0" applyFont="1" applyBorder="1" applyAlignment="1" applyProtection="1">
      <alignment horizontal="center"/>
    </xf>
    <xf numFmtId="0" fontId="4" fillId="0" borderId="3" xfId="0" applyFont="1" applyFill="1" applyBorder="1" applyAlignment="1" applyProtection="1">
      <alignment horizontal="left" vertical="center" wrapText="1"/>
    </xf>
    <xf numFmtId="0" fontId="4" fillId="2" borderId="3" xfId="0" applyFont="1" applyFill="1" applyBorder="1" applyAlignment="1" applyProtection="1">
      <alignment horizontal="center" vertical="center"/>
      <protection locked="0"/>
    </xf>
    <xf numFmtId="0" fontId="28" fillId="0" borderId="6" xfId="3" applyBorder="1" applyAlignment="1" applyProtection="1">
      <alignment horizontal="center" wrapText="1"/>
      <protection locked="0"/>
    </xf>
    <xf numFmtId="0" fontId="3" fillId="0" borderId="7" xfId="0" applyFont="1" applyBorder="1" applyAlignment="1" applyProtection="1">
      <alignment horizontal="center" wrapText="1"/>
      <protection locked="0"/>
    </xf>
    <xf numFmtId="0" fontId="3" fillId="0" borderId="4" xfId="0" applyFont="1" applyBorder="1" applyAlignment="1" applyProtection="1">
      <alignment horizontal="center" wrapText="1"/>
      <protection locked="0"/>
    </xf>
    <xf numFmtId="0" fontId="3" fillId="0" borderId="8"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3" fillId="0" borderId="9" xfId="0" applyFont="1" applyBorder="1" applyAlignment="1" applyProtection="1">
      <alignment horizontal="center"/>
      <protection locked="0"/>
    </xf>
    <xf numFmtId="0" fontId="4" fillId="0" borderId="6"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16" borderId="3" xfId="0" applyFont="1" applyFill="1" applyBorder="1" applyAlignment="1" applyProtection="1">
      <alignment horizontal="left" vertical="center"/>
    </xf>
    <xf numFmtId="0" fontId="3" fillId="16" borderId="6" xfId="0" applyFont="1" applyFill="1" applyBorder="1" applyAlignment="1" applyProtection="1">
      <alignment horizontal="center"/>
      <protection locked="0"/>
    </xf>
    <xf numFmtId="0" fontId="3" fillId="16" borderId="7" xfId="0" applyFont="1" applyFill="1" applyBorder="1" applyAlignment="1" applyProtection="1">
      <alignment horizontal="center"/>
      <protection locked="0"/>
    </xf>
    <xf numFmtId="0" fontId="3" fillId="16" borderId="4" xfId="0" applyFont="1" applyFill="1" applyBorder="1" applyAlignment="1" applyProtection="1">
      <alignment horizontal="center"/>
      <protection locked="0"/>
    </xf>
    <xf numFmtId="0" fontId="4" fillId="16" borderId="8" xfId="0" applyFont="1" applyFill="1" applyBorder="1" applyAlignment="1" applyProtection="1">
      <alignment horizontal="center" vertical="center" wrapText="1"/>
    </xf>
    <xf numFmtId="0" fontId="4" fillId="16" borderId="10" xfId="0" applyFont="1" applyFill="1" applyBorder="1" applyAlignment="1" applyProtection="1">
      <alignment horizontal="center" vertical="center" wrapText="1"/>
    </xf>
    <xf numFmtId="0" fontId="4" fillId="16" borderId="9" xfId="0" applyFont="1" applyFill="1" applyBorder="1" applyAlignment="1" applyProtection="1">
      <alignment horizontal="center" vertical="center" wrapText="1"/>
    </xf>
    <xf numFmtId="0" fontId="4" fillId="16" borderId="6" xfId="0" applyFont="1" applyFill="1" applyBorder="1" applyAlignment="1" applyProtection="1">
      <alignment horizontal="left" vertical="center" wrapText="1"/>
    </xf>
    <xf numFmtId="0" fontId="4" fillId="16" borderId="7" xfId="0" applyFont="1" applyFill="1" applyBorder="1" applyAlignment="1" applyProtection="1">
      <alignment horizontal="left" vertical="center" wrapText="1"/>
    </xf>
    <xf numFmtId="0" fontId="4" fillId="16" borderId="4" xfId="0" applyFont="1" applyFill="1" applyBorder="1" applyAlignment="1" applyProtection="1">
      <alignment horizontal="left" vertical="center" wrapText="1"/>
    </xf>
    <xf numFmtId="0" fontId="3" fillId="16" borderId="3" xfId="0" applyFont="1" applyFill="1" applyBorder="1" applyAlignment="1" applyProtection="1">
      <alignment horizontal="center"/>
      <protection locked="0"/>
    </xf>
    <xf numFmtId="0" fontId="3" fillId="0" borderId="3"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16" borderId="3" xfId="0" applyFont="1" applyFill="1" applyBorder="1" applyAlignment="1" applyProtection="1">
      <alignment horizontal="center" vertical="center"/>
    </xf>
    <xf numFmtId="0" fontId="4" fillId="2" borderId="12"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4" fillId="16" borderId="3" xfId="0" applyFont="1" applyFill="1" applyBorder="1" applyAlignment="1" applyProtection="1">
      <alignment horizontal="center" vertical="center"/>
      <protection locked="0"/>
    </xf>
    <xf numFmtId="0" fontId="4" fillId="16" borderId="6" xfId="0" applyFont="1" applyFill="1" applyBorder="1" applyAlignment="1" applyProtection="1">
      <alignment horizontal="left" vertical="center"/>
    </xf>
    <xf numFmtId="0" fontId="4" fillId="16" borderId="7" xfId="0" applyFont="1" applyFill="1" applyBorder="1" applyAlignment="1" applyProtection="1">
      <alignment horizontal="left" vertical="center"/>
    </xf>
    <xf numFmtId="0" fontId="4" fillId="16" borderId="4" xfId="0" applyFont="1" applyFill="1" applyBorder="1" applyAlignment="1" applyProtection="1">
      <alignment horizontal="left" vertical="center"/>
    </xf>
    <xf numFmtId="0" fontId="4" fillId="16" borderId="7" xfId="0" applyFont="1" applyFill="1" applyBorder="1" applyAlignment="1" applyProtection="1">
      <alignment horizontal="center" vertical="center"/>
      <protection locked="0"/>
    </xf>
    <xf numFmtId="0" fontId="4" fillId="16" borderId="4" xfId="0" applyFont="1" applyFill="1" applyBorder="1" applyAlignment="1" applyProtection="1">
      <alignment horizontal="center" vertical="center"/>
      <protection locked="0"/>
    </xf>
    <xf numFmtId="0" fontId="4" fillId="16" borderId="6" xfId="0" applyFont="1" applyFill="1" applyBorder="1" applyAlignment="1" applyProtection="1">
      <alignment horizontal="center" vertical="center"/>
      <protection locked="0"/>
    </xf>
    <xf numFmtId="0" fontId="3" fillId="16" borderId="6" xfId="0" applyFont="1" applyFill="1" applyBorder="1" applyAlignment="1" applyProtection="1">
      <alignment horizontal="center"/>
    </xf>
    <xf numFmtId="0" fontId="3" fillId="16" borderId="4" xfId="0" applyFont="1" applyFill="1" applyBorder="1" applyAlignment="1" applyProtection="1">
      <alignment horizontal="center"/>
    </xf>
    <xf numFmtId="0" fontId="6" fillId="0" borderId="6" xfId="0"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3" fillId="9" borderId="3" xfId="0" applyFont="1" applyFill="1" applyBorder="1" applyAlignment="1" applyProtection="1">
      <alignment horizontal="center" vertical="center" wrapText="1"/>
      <protection locked="0"/>
    </xf>
    <xf numFmtId="0" fontId="3" fillId="0" borderId="12" xfId="0" applyNumberFormat="1" applyFont="1" applyBorder="1" applyAlignment="1" applyProtection="1">
      <alignment horizontal="center" vertical="center" wrapText="1"/>
    </xf>
    <xf numFmtId="0" fontId="3" fillId="0" borderId="0" xfId="0" applyNumberFormat="1" applyFont="1" applyBorder="1" applyAlignment="1" applyProtection="1">
      <alignment horizontal="center" vertical="center" wrapText="1"/>
    </xf>
    <xf numFmtId="10" fontId="3" fillId="0" borderId="3" xfId="2" applyNumberFormat="1" applyFont="1" applyFill="1" applyBorder="1" applyAlignment="1" applyProtection="1">
      <alignment horizontal="center" vertical="center" wrapText="1"/>
    </xf>
    <xf numFmtId="10" fontId="3" fillId="0" borderId="7" xfId="2" applyNumberFormat="1"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xf>
    <xf numFmtId="0" fontId="3" fillId="0" borderId="7"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165" fontId="3" fillId="0" borderId="3" xfId="2" applyNumberFormat="1"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21" fillId="9" borderId="3" xfId="0" applyFont="1" applyFill="1" applyBorder="1" applyAlignment="1" applyProtection="1">
      <alignment horizontal="center" vertical="center" textRotation="90"/>
      <protection locked="0"/>
    </xf>
    <xf numFmtId="1" fontId="3" fillId="0" borderId="6" xfId="0" applyNumberFormat="1" applyFont="1" applyBorder="1" applyAlignment="1" applyProtection="1">
      <alignment horizontal="center"/>
      <protection locked="0"/>
    </xf>
    <xf numFmtId="1" fontId="3" fillId="0" borderId="7" xfId="0" applyNumberFormat="1" applyFont="1" applyBorder="1" applyAlignment="1" applyProtection="1">
      <alignment horizontal="center"/>
      <protection locked="0"/>
    </xf>
    <xf numFmtId="1" fontId="3" fillId="0" borderId="4" xfId="0" applyNumberFormat="1" applyFont="1" applyBorder="1" applyAlignment="1" applyProtection="1">
      <alignment horizontal="center"/>
      <protection locked="0"/>
    </xf>
    <xf numFmtId="0" fontId="4" fillId="2" borderId="6"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14" fillId="0" borderId="3" xfId="0" applyFont="1" applyFill="1" applyBorder="1" applyAlignment="1" applyProtection="1">
      <alignment horizontal="center" vertical="center" wrapText="1"/>
    </xf>
    <xf numFmtId="0" fontId="15" fillId="0" borderId="3" xfId="0" applyFont="1" applyFill="1" applyBorder="1" applyAlignment="1" applyProtection="1">
      <alignment horizontal="center" vertical="center" wrapText="1"/>
    </xf>
    <xf numFmtId="0" fontId="14" fillId="0" borderId="6" xfId="0" applyFont="1" applyFill="1" applyBorder="1" applyAlignment="1" applyProtection="1">
      <alignment horizontal="center" vertical="center" wrapText="1"/>
    </xf>
    <xf numFmtId="0" fontId="14" fillId="0" borderId="7" xfId="0" applyFont="1" applyFill="1" applyBorder="1" applyAlignment="1" applyProtection="1">
      <alignment horizontal="center" vertical="center" wrapText="1"/>
    </xf>
    <xf numFmtId="0" fontId="14" fillId="0" borderId="4"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protection locked="0"/>
    </xf>
    <xf numFmtId="0" fontId="4" fillId="2" borderId="7"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4" fillId="0" borderId="3" xfId="0" applyFont="1" applyFill="1" applyBorder="1" applyAlignment="1" applyProtection="1">
      <alignment horizontal="center" vertical="center"/>
    </xf>
    <xf numFmtId="0" fontId="3" fillId="0" borderId="6" xfId="0" applyFont="1" applyFill="1" applyBorder="1" applyAlignment="1" applyProtection="1">
      <alignment horizontal="left" vertical="top" wrapText="1"/>
      <protection locked="0"/>
    </xf>
    <xf numFmtId="0" fontId="3" fillId="0" borderId="7" xfId="0" applyFont="1" applyFill="1" applyBorder="1" applyAlignment="1" applyProtection="1">
      <alignment horizontal="left" vertical="top" wrapText="1"/>
      <protection locked="0"/>
    </xf>
    <xf numFmtId="0" fontId="3" fillId="0" borderId="4" xfId="0" applyFont="1" applyFill="1" applyBorder="1" applyAlignment="1" applyProtection="1">
      <alignment horizontal="left" vertical="top" wrapText="1"/>
      <protection locked="0"/>
    </xf>
    <xf numFmtId="0" fontId="4" fillId="0" borderId="1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3" fillId="0" borderId="6" xfId="0" applyFont="1" applyBorder="1" applyAlignment="1" applyProtection="1">
      <alignment horizontal="center"/>
    </xf>
    <xf numFmtId="0" fontId="3" fillId="0" borderId="7" xfId="0" applyFont="1" applyBorder="1" applyAlignment="1" applyProtection="1">
      <alignment horizontal="center"/>
    </xf>
    <xf numFmtId="0" fontId="23" fillId="0" borderId="14" xfId="0" applyFont="1" applyFill="1" applyBorder="1" applyAlignment="1" applyProtection="1">
      <alignment horizontal="center" vertical="center" wrapText="1"/>
    </xf>
    <xf numFmtId="0" fontId="23" fillId="0" borderId="15" xfId="0" applyFont="1" applyFill="1" applyBorder="1" applyAlignment="1" applyProtection="1">
      <alignment horizontal="center" vertical="center"/>
    </xf>
    <xf numFmtId="0" fontId="23" fillId="0" borderId="16" xfId="0" applyFont="1" applyFill="1" applyBorder="1" applyAlignment="1" applyProtection="1">
      <alignment horizontal="center" vertical="center"/>
    </xf>
    <xf numFmtId="0" fontId="23" fillId="0" borderId="17" xfId="0" applyFont="1" applyFill="1" applyBorder="1" applyAlignment="1" applyProtection="1">
      <alignment horizontal="center" vertical="center"/>
    </xf>
    <xf numFmtId="0" fontId="23" fillId="0" borderId="0" xfId="0" applyFont="1" applyFill="1" applyBorder="1" applyAlignment="1" applyProtection="1">
      <alignment horizontal="center" vertical="center"/>
    </xf>
    <xf numFmtId="0" fontId="23" fillId="0" borderId="18" xfId="0" applyFont="1" applyFill="1" applyBorder="1" applyAlignment="1" applyProtection="1">
      <alignment horizontal="center" vertical="center"/>
    </xf>
    <xf numFmtId="0" fontId="23" fillId="0" borderId="61" xfId="0" applyFont="1" applyFill="1" applyBorder="1" applyAlignment="1" applyProtection="1">
      <alignment horizontal="center" vertical="center"/>
    </xf>
    <xf numFmtId="0" fontId="23" fillId="0" borderId="1" xfId="0" applyFont="1" applyFill="1" applyBorder="1" applyAlignment="1" applyProtection="1">
      <alignment horizontal="center" vertical="center"/>
    </xf>
    <xf numFmtId="0" fontId="23" fillId="0" borderId="62" xfId="0" applyFont="1" applyFill="1" applyBorder="1" applyAlignment="1" applyProtection="1">
      <alignment horizontal="center" vertical="center"/>
    </xf>
    <xf numFmtId="0" fontId="22" fillId="0" borderId="25" xfId="0" applyFont="1" applyFill="1" applyBorder="1" applyAlignment="1" applyProtection="1">
      <alignment horizontal="center" vertical="center"/>
    </xf>
    <xf numFmtId="0" fontId="22" fillId="0" borderId="10" xfId="0" applyFont="1" applyFill="1" applyBorder="1" applyAlignment="1" applyProtection="1">
      <alignment horizontal="center" vertical="center"/>
    </xf>
    <xf numFmtId="0" fontId="22" fillId="0" borderId="9" xfId="0" applyFont="1" applyFill="1" applyBorder="1" applyAlignment="1" applyProtection="1">
      <alignment horizontal="center" vertical="center"/>
    </xf>
    <xf numFmtId="0" fontId="22" fillId="0" borderId="61" xfId="0" applyFont="1" applyFill="1" applyBorder="1" applyAlignment="1" applyProtection="1">
      <alignment horizontal="center" vertical="center"/>
    </xf>
    <xf numFmtId="0" fontId="22" fillId="0" borderId="1" xfId="0" applyFont="1" applyFill="1" applyBorder="1" applyAlignment="1" applyProtection="1">
      <alignment horizontal="center" vertical="center"/>
    </xf>
    <xf numFmtId="0" fontId="22" fillId="0" borderId="2" xfId="0" applyFont="1" applyFill="1" applyBorder="1" applyAlignment="1" applyProtection="1">
      <alignment horizontal="center" vertical="center"/>
    </xf>
    <xf numFmtId="0" fontId="22" fillId="0" borderId="3" xfId="0" applyFont="1" applyFill="1" applyBorder="1" applyAlignment="1" applyProtection="1">
      <alignment horizontal="center" vertical="center" wrapText="1"/>
    </xf>
    <xf numFmtId="0" fontId="24" fillId="0" borderId="3" xfId="0" applyFont="1" applyFill="1" applyBorder="1" applyAlignment="1" applyProtection="1">
      <alignment horizontal="center" vertical="center" wrapText="1"/>
    </xf>
    <xf numFmtId="0" fontId="24" fillId="0" borderId="20" xfId="0" applyFont="1" applyFill="1" applyBorder="1" applyAlignment="1" applyProtection="1">
      <alignment horizontal="center" vertical="center" wrapText="1"/>
    </xf>
    <xf numFmtId="0" fontId="24" fillId="0" borderId="25" xfId="0" applyFont="1" applyFill="1" applyBorder="1" applyAlignment="1" applyProtection="1">
      <alignment horizontal="center" vertical="center"/>
    </xf>
    <xf numFmtId="0" fontId="24" fillId="0" borderId="10" xfId="0" applyFont="1" applyFill="1" applyBorder="1" applyAlignment="1" applyProtection="1">
      <alignment horizontal="center" vertical="center"/>
    </xf>
    <xf numFmtId="0" fontId="24" fillId="0" borderId="9" xfId="0" applyFont="1" applyFill="1" applyBorder="1" applyAlignment="1" applyProtection="1">
      <alignment horizontal="center" vertical="center"/>
    </xf>
    <xf numFmtId="0" fontId="24" fillId="0" borderId="63" xfId="0" applyFont="1" applyFill="1" applyBorder="1" applyAlignment="1" applyProtection="1">
      <alignment horizontal="center" vertical="center"/>
    </xf>
    <xf numFmtId="0" fontId="24" fillId="0" borderId="64" xfId="0" applyFont="1" applyFill="1" applyBorder="1" applyAlignment="1" applyProtection="1">
      <alignment horizontal="center" vertical="center"/>
    </xf>
    <xf numFmtId="0" fontId="24" fillId="0" borderId="65" xfId="0" applyFont="1" applyFill="1" applyBorder="1" applyAlignment="1" applyProtection="1">
      <alignment horizontal="center" vertical="center"/>
    </xf>
    <xf numFmtId="167" fontId="24" fillId="0" borderId="3" xfId="0" applyNumberFormat="1" applyFont="1" applyFill="1" applyBorder="1" applyAlignment="1" applyProtection="1">
      <alignment horizontal="center" vertical="center" wrapText="1"/>
    </xf>
    <xf numFmtId="167" fontId="24" fillId="0" borderId="28" xfId="0" applyNumberFormat="1" applyFont="1" applyFill="1" applyBorder="1" applyAlignment="1" applyProtection="1">
      <alignment horizontal="center" vertical="center" wrapText="1"/>
    </xf>
    <xf numFmtId="49" fontId="24" fillId="0" borderId="3" xfId="0" applyNumberFormat="1" applyFont="1" applyFill="1" applyBorder="1" applyAlignment="1" applyProtection="1">
      <alignment horizontal="center" vertical="center" wrapText="1"/>
    </xf>
    <xf numFmtId="49" fontId="24" fillId="0" borderId="28" xfId="0" applyNumberFormat="1" applyFont="1" applyFill="1" applyBorder="1" applyAlignment="1" applyProtection="1">
      <alignment horizontal="center" vertical="center" wrapText="1"/>
    </xf>
    <xf numFmtId="0" fontId="24" fillId="0" borderId="28" xfId="0" applyFont="1" applyFill="1" applyBorder="1" applyAlignment="1" applyProtection="1">
      <alignment horizontal="center" vertical="center" wrapText="1"/>
    </xf>
    <xf numFmtId="0" fontId="24" fillId="0" borderId="29" xfId="0" applyFont="1" applyFill="1" applyBorder="1" applyAlignment="1" applyProtection="1">
      <alignment horizontal="center" vertical="center" wrapText="1"/>
    </xf>
    <xf numFmtId="14" fontId="26" fillId="15" borderId="14" xfId="0" applyNumberFormat="1" applyFont="1" applyFill="1" applyBorder="1" applyAlignment="1">
      <alignment horizontal="center" wrapText="1"/>
    </xf>
    <xf numFmtId="14" fontId="26" fillId="15" borderId="15" xfId="0" applyNumberFormat="1" applyFont="1" applyFill="1" applyBorder="1" applyAlignment="1">
      <alignment horizontal="center"/>
    </xf>
    <xf numFmtId="14" fontId="26" fillId="15" borderId="16" xfId="0" applyNumberFormat="1" applyFont="1" applyFill="1" applyBorder="1" applyAlignment="1">
      <alignment horizontal="center"/>
    </xf>
    <xf numFmtId="0" fontId="26" fillId="11" borderId="30" xfId="0" applyFont="1" applyFill="1" applyBorder="1" applyAlignment="1">
      <alignment horizontal="center"/>
    </xf>
    <xf numFmtId="0" fontId="26" fillId="6" borderId="54" xfId="0" applyFont="1" applyFill="1" applyBorder="1" applyAlignment="1">
      <alignment horizontal="center"/>
    </xf>
    <xf numFmtId="0" fontId="26" fillId="6" borderId="51" xfId="0" applyFont="1" applyFill="1" applyBorder="1" applyAlignment="1">
      <alignment horizontal="center"/>
    </xf>
    <xf numFmtId="0" fontId="26" fillId="6" borderId="30" xfId="0" applyFont="1" applyFill="1" applyBorder="1" applyAlignment="1">
      <alignment horizontal="center"/>
    </xf>
    <xf numFmtId="0" fontId="26" fillId="6" borderId="53" xfId="0" applyFont="1" applyFill="1" applyBorder="1" applyAlignment="1">
      <alignment horizontal="center"/>
    </xf>
    <xf numFmtId="0" fontId="26" fillId="12" borderId="30" xfId="0" applyFont="1" applyFill="1" applyBorder="1" applyAlignment="1">
      <alignment horizontal="center"/>
    </xf>
    <xf numFmtId="0" fontId="34" fillId="14" borderId="45" xfId="0" applyFont="1" applyFill="1" applyBorder="1" applyAlignment="1">
      <alignment horizontal="center" vertical="center"/>
    </xf>
    <xf numFmtId="0" fontId="34" fillId="14" borderId="46" xfId="0" applyFont="1" applyFill="1" applyBorder="1" applyAlignment="1">
      <alignment horizontal="center" vertical="center"/>
    </xf>
    <xf numFmtId="0" fontId="34" fillId="14" borderId="43" xfId="0" applyFont="1" applyFill="1" applyBorder="1" applyAlignment="1">
      <alignment horizontal="center"/>
    </xf>
    <xf numFmtId="0" fontId="34" fillId="14" borderId="44" xfId="0" applyFont="1" applyFill="1" applyBorder="1" applyAlignment="1">
      <alignment horizontal="center"/>
    </xf>
    <xf numFmtId="0" fontId="35" fillId="15" borderId="30" xfId="0" applyFont="1" applyFill="1" applyBorder="1" applyAlignment="1">
      <alignment horizontal="center"/>
    </xf>
    <xf numFmtId="0" fontId="3" fillId="0" borderId="19" xfId="0" applyFont="1" applyFill="1" applyBorder="1" applyAlignment="1" applyProtection="1">
      <alignment horizontal="left" vertical="center" wrapText="1"/>
    </xf>
    <xf numFmtId="0" fontId="3" fillId="0" borderId="3" xfId="0" applyFont="1" applyFill="1" applyBorder="1" applyAlignment="1" applyProtection="1">
      <alignment horizontal="left" vertical="center" wrapText="1"/>
    </xf>
    <xf numFmtId="0" fontId="3" fillId="0" borderId="20" xfId="0" applyFont="1" applyFill="1" applyBorder="1" applyAlignment="1" applyProtection="1">
      <alignment horizontal="left" vertical="center" wrapText="1"/>
    </xf>
    <xf numFmtId="0" fontId="4" fillId="3" borderId="19" xfId="0" applyFont="1" applyFill="1" applyBorder="1" applyAlignment="1" applyProtection="1">
      <alignment horizontal="center" vertical="center" wrapText="1"/>
    </xf>
    <xf numFmtId="0" fontId="4" fillId="3" borderId="20" xfId="0" applyFont="1" applyFill="1" applyBorder="1" applyAlignment="1" applyProtection="1">
      <alignment horizontal="center" vertical="center" wrapText="1"/>
    </xf>
    <xf numFmtId="0" fontId="4" fillId="7" borderId="19" xfId="0" applyFont="1" applyFill="1" applyBorder="1" applyAlignment="1" applyProtection="1">
      <alignment horizontal="center" vertical="center" wrapText="1"/>
    </xf>
    <xf numFmtId="0" fontId="4" fillId="7" borderId="3" xfId="0" applyFont="1" applyFill="1" applyBorder="1" applyAlignment="1" applyProtection="1">
      <alignment horizontal="center" vertical="center" wrapText="1"/>
    </xf>
    <xf numFmtId="0" fontId="4" fillId="7" borderId="20" xfId="0" applyFont="1" applyFill="1" applyBorder="1" applyAlignment="1" applyProtection="1">
      <alignment horizontal="center" vertical="center" wrapText="1"/>
    </xf>
    <xf numFmtId="0" fontId="3" fillId="7" borderId="19" xfId="0" applyFont="1" applyFill="1" applyBorder="1" applyAlignment="1" applyProtection="1">
      <alignment horizontal="left" vertical="center" wrapText="1"/>
    </xf>
    <xf numFmtId="0" fontId="3" fillId="7" borderId="3" xfId="0" applyFont="1" applyFill="1" applyBorder="1" applyAlignment="1" applyProtection="1">
      <alignment horizontal="left" vertical="center" wrapText="1"/>
    </xf>
    <xf numFmtId="0" fontId="3" fillId="7" borderId="20" xfId="0" applyFont="1" applyFill="1" applyBorder="1" applyAlignment="1" applyProtection="1">
      <alignment horizontal="left" vertical="center" wrapText="1"/>
    </xf>
    <xf numFmtId="0" fontId="3" fillId="7" borderId="21" xfId="0" applyFont="1" applyFill="1" applyBorder="1" applyAlignment="1" applyProtection="1">
      <alignment horizontal="left" vertical="center" wrapText="1"/>
    </xf>
    <xf numFmtId="0" fontId="3" fillId="7" borderId="7" xfId="0" applyFont="1" applyFill="1" applyBorder="1" applyAlignment="1" applyProtection="1">
      <alignment horizontal="left" vertical="center" wrapText="1"/>
    </xf>
    <xf numFmtId="0" fontId="3" fillId="7" borderId="24" xfId="0" applyFont="1" applyFill="1" applyBorder="1" applyAlignment="1" applyProtection="1">
      <alignment horizontal="left" vertical="center" wrapText="1"/>
    </xf>
    <xf numFmtId="0" fontId="4" fillId="0" borderId="17"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4" fillId="0" borderId="18" xfId="0" applyFont="1" applyFill="1" applyBorder="1" applyAlignment="1" applyProtection="1">
      <alignment horizontal="left" vertical="center" wrapText="1"/>
    </xf>
    <xf numFmtId="0" fontId="4" fillId="0" borderId="14" xfId="0" applyFont="1" applyFill="1" applyBorder="1" applyAlignment="1" applyProtection="1">
      <alignment horizontal="center" vertical="center" wrapText="1"/>
    </xf>
    <xf numFmtId="0" fontId="4" fillId="0" borderId="15" xfId="0" applyFont="1" applyFill="1" applyBorder="1" applyAlignment="1" applyProtection="1">
      <alignment horizontal="center" vertical="center" wrapText="1"/>
    </xf>
    <xf numFmtId="0" fontId="4" fillId="0" borderId="16" xfId="0" applyFont="1" applyFill="1" applyBorder="1" applyAlignment="1" applyProtection="1">
      <alignment horizontal="center" vertical="center" wrapText="1"/>
    </xf>
    <xf numFmtId="0" fontId="4" fillId="2" borderId="17" xfId="0"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4" fillId="2" borderId="18" xfId="0" applyFont="1" applyFill="1" applyBorder="1" applyAlignment="1" applyProtection="1">
      <alignment horizontal="center" vertical="center" wrapText="1"/>
    </xf>
    <xf numFmtId="0" fontId="4" fillId="0" borderId="17" xfId="0" applyFont="1" applyFill="1" applyBorder="1" applyAlignment="1" applyProtection="1">
      <alignment horizontal="center" vertical="center" wrapText="1"/>
    </xf>
    <xf numFmtId="0" fontId="4" fillId="0" borderId="18" xfId="0" applyFont="1" applyFill="1" applyBorder="1" applyAlignment="1" applyProtection="1">
      <alignment horizontal="center" vertical="center" wrapText="1"/>
    </xf>
    <xf numFmtId="0" fontId="3" fillId="0" borderId="17"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0" borderId="18" xfId="0" applyFont="1" applyFill="1" applyBorder="1" applyAlignment="1" applyProtection="1">
      <alignment horizontal="center" vertical="center" wrapText="1"/>
    </xf>
    <xf numFmtId="0" fontId="4" fillId="7" borderId="17" xfId="0" applyFont="1" applyFill="1" applyBorder="1" applyAlignment="1" applyProtection="1">
      <alignment horizontal="left" vertical="center" wrapText="1"/>
    </xf>
    <xf numFmtId="0" fontId="4" fillId="7" borderId="0" xfId="0" applyFont="1" applyFill="1" applyBorder="1" applyAlignment="1" applyProtection="1">
      <alignment horizontal="left" vertical="center" wrapText="1"/>
    </xf>
    <xf numFmtId="0" fontId="4" fillId="7" borderId="18" xfId="0" applyFont="1" applyFill="1" applyBorder="1" applyAlignment="1" applyProtection="1">
      <alignment horizontal="left" vertical="center" wrapText="1"/>
    </xf>
    <xf numFmtId="0" fontId="4" fillId="7" borderId="21" xfId="0" applyFont="1" applyFill="1" applyBorder="1" applyAlignment="1" applyProtection="1">
      <alignment horizontal="left" vertical="center" wrapText="1"/>
    </xf>
    <xf numFmtId="0" fontId="4" fillId="7" borderId="7" xfId="0" applyFont="1" applyFill="1" applyBorder="1" applyAlignment="1" applyProtection="1">
      <alignment horizontal="left" vertical="center" wrapText="1"/>
    </xf>
    <xf numFmtId="0" fontId="4" fillId="7" borderId="24" xfId="0" applyFont="1" applyFill="1" applyBorder="1" applyAlignment="1" applyProtection="1">
      <alignment horizontal="left" vertical="center" wrapText="1"/>
    </xf>
    <xf numFmtId="0" fontId="4" fillId="0" borderId="19" xfId="0" applyFont="1" applyFill="1" applyBorder="1" applyAlignment="1" applyProtection="1">
      <alignment horizontal="center" vertical="center" wrapText="1"/>
    </xf>
    <xf numFmtId="0" fontId="9" fillId="0" borderId="21" xfId="0" applyFont="1" applyFill="1" applyBorder="1" applyAlignment="1" applyProtection="1">
      <alignment horizontal="center" vertical="center" wrapText="1"/>
    </xf>
    <xf numFmtId="0" fontId="9" fillId="0" borderId="4" xfId="0" applyFont="1" applyFill="1" applyBorder="1" applyAlignment="1" applyProtection="1">
      <alignment horizontal="center" vertical="center" wrapText="1"/>
    </xf>
    <xf numFmtId="166" fontId="8" fillId="2" borderId="3" xfId="0" applyNumberFormat="1" applyFont="1" applyFill="1" applyBorder="1" applyAlignment="1" applyProtection="1">
      <alignment horizontal="center" vertical="center" wrapText="1"/>
    </xf>
    <xf numFmtId="165" fontId="3" fillId="2" borderId="22" xfId="2" applyNumberFormat="1" applyFont="1" applyFill="1" applyBorder="1" applyAlignment="1" applyProtection="1">
      <alignment horizontal="center" vertical="center" wrapText="1"/>
    </xf>
    <xf numFmtId="165" fontId="3" fillId="2" borderId="23" xfId="2" applyNumberFormat="1" applyFont="1" applyFill="1" applyBorder="1" applyAlignment="1" applyProtection="1">
      <alignment horizontal="center" vertical="center" wrapText="1"/>
    </xf>
    <xf numFmtId="0" fontId="9" fillId="0" borderId="19" xfId="0" applyFont="1" applyFill="1" applyBorder="1" applyAlignment="1" applyProtection="1">
      <alignment horizontal="center" vertical="center" wrapText="1"/>
    </xf>
    <xf numFmtId="0" fontId="9" fillId="0" borderId="3" xfId="0" applyFont="1" applyFill="1" applyBorder="1" applyAlignment="1" applyProtection="1">
      <alignment horizontal="center" vertical="center" wrapText="1"/>
    </xf>
    <xf numFmtId="166" fontId="8" fillId="2" borderId="7" xfId="0" applyNumberFormat="1" applyFont="1" applyFill="1" applyBorder="1" applyAlignment="1" applyProtection="1">
      <alignment horizontal="center" vertical="center" wrapText="1"/>
    </xf>
    <xf numFmtId="166" fontId="8" fillId="2" borderId="4" xfId="0" applyNumberFormat="1" applyFont="1" applyFill="1" applyBorder="1" applyAlignment="1" applyProtection="1">
      <alignment horizontal="center" vertical="center" wrapText="1"/>
    </xf>
    <xf numFmtId="0" fontId="4" fillId="0" borderId="12" xfId="0" applyFont="1" applyFill="1" applyBorder="1" applyAlignment="1" applyProtection="1">
      <alignment horizontal="left" vertical="center" wrapText="1"/>
    </xf>
    <xf numFmtId="0" fontId="4" fillId="0" borderId="19" xfId="0" applyFont="1" applyFill="1" applyBorder="1" applyAlignment="1" applyProtection="1">
      <alignment horizontal="left" vertical="center" wrapText="1"/>
    </xf>
    <xf numFmtId="0" fontId="4" fillId="0" borderId="20" xfId="0" applyFont="1" applyFill="1" applyBorder="1" applyAlignment="1" applyProtection="1">
      <alignment horizontal="left" vertical="center" wrapText="1"/>
    </xf>
    <xf numFmtId="0" fontId="4" fillId="8" borderId="25"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26" xfId="0" applyFont="1"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9" xfId="0" applyFont="1" applyFill="1" applyBorder="1" applyAlignment="1" applyProtection="1">
      <alignment horizontal="center" vertical="center" wrapText="1"/>
    </xf>
    <xf numFmtId="0" fontId="4" fillId="8" borderId="27" xfId="0" applyFont="1" applyFill="1" applyBorder="1" applyAlignment="1" applyProtection="1">
      <alignment horizontal="center" vertical="center" wrapText="1"/>
    </xf>
    <xf numFmtId="0" fontId="4" fillId="8" borderId="28" xfId="0" applyFont="1" applyFill="1" applyBorder="1" applyAlignment="1" applyProtection="1">
      <alignment horizontal="center" vertical="center" wrapText="1"/>
    </xf>
    <xf numFmtId="14" fontId="4" fillId="8" borderId="28" xfId="0" applyNumberFormat="1" applyFont="1" applyFill="1" applyBorder="1" applyAlignment="1" applyProtection="1">
      <alignment horizontal="center" vertical="center" wrapText="1"/>
    </xf>
  </cellXfs>
  <cellStyles count="4">
    <cellStyle name="Euro" xfId="1" xr:uid="{00000000-0005-0000-0000-000000000000}"/>
    <cellStyle name="Hipervínculo" xfId="3" builtinId="8"/>
    <cellStyle name="Normal" xfId="0" builtinId="0"/>
    <cellStyle name="Porcentaje" xfId="2" builtinId="5"/>
  </cellStyles>
  <dxfs count="9">
    <dxf>
      <fill>
        <patternFill>
          <bgColor indexed="50"/>
        </patternFill>
      </fill>
    </dxf>
    <dxf>
      <fill>
        <patternFill>
          <bgColor indexed="51"/>
        </patternFill>
      </fill>
    </dxf>
    <dxf>
      <fill>
        <patternFill>
          <bgColor indexed="10"/>
        </patternFill>
      </fill>
    </dxf>
    <dxf>
      <fill>
        <patternFill>
          <bgColor indexed="50"/>
        </patternFill>
      </fill>
    </dxf>
    <dxf>
      <fill>
        <patternFill>
          <bgColor indexed="51"/>
        </patternFill>
      </fill>
    </dxf>
    <dxf>
      <fill>
        <patternFill>
          <bgColor indexed="10"/>
        </patternFill>
      </fill>
    </dxf>
    <dxf>
      <fill>
        <patternFill>
          <bgColor indexed="50"/>
        </patternFill>
      </fill>
    </dxf>
    <dxf>
      <fill>
        <patternFill>
          <bgColor indexed="51"/>
        </patternFill>
      </fill>
    </dxf>
    <dxf>
      <fill>
        <patternFill>
          <bgColor indexed="10"/>
        </patternFill>
      </fill>
    </dxf>
  </dxfs>
  <tableStyles count="0" defaultTableStyle="TableStyleMedium9" defaultPivotStyle="PivotStyleLight16"/>
  <colors>
    <mruColors>
      <color rgb="FF00FE73"/>
      <color rgb="FF1F8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Diagnóstico inicial del Sistema de Gestión</a:t>
            </a:r>
          </a:p>
        </c:rich>
      </c:tx>
      <c:overlay val="0"/>
    </c:title>
    <c:autoTitleDeleted val="0"/>
    <c:plotArea>
      <c:layout>
        <c:manualLayout>
          <c:layoutTarget val="inner"/>
          <c:xMode val="edge"/>
          <c:yMode val="edge"/>
          <c:x val="9.4222192562831431E-2"/>
          <c:y val="0.13954631773969431"/>
          <c:w val="0.35312429008766133"/>
          <c:h val="0.7761781868935631"/>
        </c:manualLayout>
      </c:layout>
      <c:radarChart>
        <c:radarStyle val="marker"/>
        <c:varyColors val="0"/>
        <c:ser>
          <c:idx val="1"/>
          <c:order val="0"/>
          <c:tx>
            <c:strRef>
              <c:f>EstatusGestion!$A$3</c:f>
              <c:strCache>
                <c:ptCount val="1"/>
                <c:pt idx="0">
                  <c:v>1. PROGRAMA ESTRUCTURA EMPRESARIAL</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EstatusGestion!$B$3:$E$3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CCDC-4DA4-8FDE-78B3B4311C4B}"/>
            </c:ext>
          </c:extLst>
        </c:ser>
        <c:ser>
          <c:idx val="0"/>
          <c:order val="1"/>
          <c:tx>
            <c:strRef>
              <c:f>EstatusGestion!$A$4</c:f>
              <c:strCache>
                <c:ptCount val="1"/>
                <c:pt idx="0">
                  <c:v>2. PROGRAMA PREPARACIÓN Y ATENCIÓN DE EMERGENCIAS</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EstatusGestion!$B$4:$E$4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CCDC-4DA4-8FDE-78B3B4311C4B}"/>
            </c:ext>
          </c:extLst>
        </c:ser>
        <c:ser>
          <c:idx val="2"/>
          <c:order val="2"/>
          <c:tx>
            <c:strRef>
              <c:f>EstatusGestion!$A$5</c:f>
              <c:strCache>
                <c:ptCount val="1"/>
                <c:pt idx="0">
                  <c:v>3. PROGRAMA DE PREVENCIÓN Y PROTECCIÓN COLECTIVA E INDIVIDUAL</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EstatusGestion!$B$5:$E$5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CCDC-4DA4-8FDE-78B3B4311C4B}"/>
            </c:ext>
          </c:extLst>
        </c:ser>
        <c:ser>
          <c:idx val="3"/>
          <c:order val="3"/>
          <c:tx>
            <c:strRef>
              <c:f>EstatusGestion!$A$6</c:f>
              <c:strCache>
                <c:ptCount val="1"/>
                <c:pt idx="0">
                  <c:v>4. PROGRAMA PROMOCIÓN Y PREVENCIÓN EN SALUD</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EstatusGestion!$B$6:$E$6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CCDC-4DA4-8FDE-78B3B4311C4B}"/>
            </c:ext>
          </c:extLst>
        </c:ser>
        <c:ser>
          <c:idx val="4"/>
          <c:order val="4"/>
          <c:tx>
            <c:strRef>
              <c:f>EstatusGestion!$A$7</c:f>
              <c:strCache>
                <c:ptCount val="1"/>
                <c:pt idx="0">
                  <c:v>5. PROGRAMA INVESTIGACIÓN DE INCIDENTES, ACCIDENTES DE TRABAJO</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EstatusGestion!$B$7:$E$7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CCDC-4DA4-8FDE-78B3B4311C4B}"/>
            </c:ext>
          </c:extLst>
        </c:ser>
        <c:ser>
          <c:idx val="5"/>
          <c:order val="5"/>
          <c:tx>
            <c:strRef>
              <c:f>EstatusGestion!$A$8</c:f>
              <c:strCache>
                <c:ptCount val="1"/>
                <c:pt idx="0">
                  <c:v>6. PROGRAMA GESTIÓN PARA EL CONTROL DE INCIDENTES Y ACCIDENTES DE TRABAJO</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EstatusGestion!$B$8:$E$8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5-CCDC-4DA4-8FDE-78B3B4311C4B}"/>
            </c:ext>
          </c:extLst>
        </c:ser>
        <c:ser>
          <c:idx val="6"/>
          <c:order val="6"/>
          <c:tx>
            <c:strRef>
              <c:f>EstatusGestion!$A$9</c:f>
              <c:strCache>
                <c:ptCount val="1"/>
                <c:pt idx="0">
                  <c:v>7. PROGRAMA GESTIÓN EN LA PREVENCIÓN DE ENFERMEDADES LABORALES</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EstatusGestion!$B$9:$E$9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6-CCDC-4DA4-8FDE-78B3B4311C4B}"/>
            </c:ext>
          </c:extLst>
        </c:ser>
        <c:ser>
          <c:idx val="7"/>
          <c:order val="7"/>
          <c:tx>
            <c:strRef>
              <c:f>EstatusGestion!$A$10</c:f>
              <c:strCache>
                <c:ptCount val="1"/>
                <c:pt idx="0">
                  <c:v>8. PROGRAMAS DE VIGILANCIA EPIDEMIOLÓGICA</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EstatusGestion!$B$10:$E$10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7-CCDC-4DA4-8FDE-78B3B4311C4B}"/>
            </c:ext>
          </c:extLst>
        </c:ser>
        <c:ser>
          <c:idx val="8"/>
          <c:order val="8"/>
          <c:tx>
            <c:strRef>
              <c:f>EstatusGestion!$A$11</c:f>
              <c:strCache>
                <c:ptCount val="1"/>
                <c:pt idx="0">
                  <c:v>9. SISTEMA DE GESTIÓN EN SST </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EstatusGestion!$B$11:$E$11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CCDC-4DA4-8FDE-78B3B4311C4B}"/>
            </c:ext>
          </c:extLst>
        </c:ser>
        <c:ser>
          <c:idx val="9"/>
          <c:order val="9"/>
          <c:tx>
            <c:strRef>
              <c:f>EstatusGestion!$A$12</c:f>
              <c:strCache>
                <c:ptCount val="1"/>
                <c:pt idx="0">
                  <c:v>Total de Item evlauados por fase del ciclo PHVA</c:v>
                </c:pt>
              </c:strCache>
            </c:strRef>
          </c:tx>
          <c:spPr>
            <a:ln>
              <a:solidFill>
                <a:schemeClr val="accent6">
                  <a:lumMod val="50000"/>
                </a:schemeClr>
              </a:solidFill>
            </a:ln>
          </c:spPr>
          <c:marker>
            <c:symbol val="none"/>
          </c:marker>
          <c:cat>
            <c:strRef>
              <c:f>EstatusGestion!$B$2:$E$2</c:f>
              <c:strCache>
                <c:ptCount val="4"/>
                <c:pt idx="0">
                  <c:v>Verificar y
Actuar</c:v>
                </c:pt>
                <c:pt idx="1">
                  <c:v>Hacer</c:v>
                </c:pt>
                <c:pt idx="2">
                  <c:v>Planeación</c:v>
                </c:pt>
                <c:pt idx="3">
                  <c:v>Sin gestión</c:v>
                </c:pt>
              </c:strCache>
            </c:strRef>
          </c:cat>
          <c:val>
            <c:numRef>
              <c:f>EstatusGestion!$B$12:$E$12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CCDC-4DA4-8FDE-78B3B4311C4B}"/>
            </c:ext>
          </c:extLst>
        </c:ser>
        <c:dLbls>
          <c:showLegendKey val="0"/>
          <c:showVal val="0"/>
          <c:showCatName val="0"/>
          <c:showSerName val="0"/>
          <c:showPercent val="0"/>
          <c:showBubbleSize val="0"/>
        </c:dLbls>
        <c:axId val="324226048"/>
        <c:axId val="332137216"/>
      </c:radarChart>
      <c:catAx>
        <c:axId val="324226048"/>
        <c:scaling>
          <c:orientation val="minMax"/>
        </c:scaling>
        <c:delete val="0"/>
        <c:axPos val="b"/>
        <c:majorGridlines/>
        <c:numFmt formatCode="General" sourceLinked="0"/>
        <c:majorTickMark val="none"/>
        <c:minorTickMark val="none"/>
        <c:tickLblPos val="nextTo"/>
        <c:spPr>
          <a:ln w="9525">
            <a:noFill/>
          </a:ln>
        </c:spPr>
        <c:txPr>
          <a:bodyPr/>
          <a:lstStyle/>
          <a:p>
            <a:pPr>
              <a:defRPr sz="1100" b="1"/>
            </a:pPr>
            <a:endParaRPr lang="es-ES"/>
          </a:p>
        </c:txPr>
        <c:crossAx val="332137216"/>
        <c:crosses val="autoZero"/>
        <c:auto val="1"/>
        <c:lblAlgn val="ctr"/>
        <c:lblOffset val="100"/>
        <c:noMultiLvlLbl val="0"/>
      </c:catAx>
      <c:valAx>
        <c:axId val="332137216"/>
        <c:scaling>
          <c:orientation val="minMax"/>
        </c:scaling>
        <c:delete val="0"/>
        <c:axPos val="l"/>
        <c:majorGridlines/>
        <c:numFmt formatCode="General" sourceLinked="1"/>
        <c:majorTickMark val="none"/>
        <c:minorTickMark val="none"/>
        <c:tickLblPos val="nextTo"/>
        <c:txPr>
          <a:bodyPr/>
          <a:lstStyle/>
          <a:p>
            <a:pPr>
              <a:defRPr sz="1100">
                <a:solidFill>
                  <a:srgbClr val="FF0000"/>
                </a:solidFill>
              </a:defRPr>
            </a:pPr>
            <a:endParaRPr lang="es-ES"/>
          </a:p>
        </c:txPr>
        <c:crossAx val="324226048"/>
        <c:crosses val="autoZero"/>
        <c:crossBetween val="between"/>
      </c:valAx>
      <c:spPr>
        <a:solidFill>
          <a:schemeClr val="bg1">
            <a:lumMod val="85000"/>
          </a:schemeClr>
        </a:solidFill>
        <a:ln>
          <a:solidFill>
            <a:schemeClr val="tx1"/>
          </a:solidFill>
        </a:ln>
      </c:spPr>
    </c:plotArea>
    <c:legend>
      <c:legendPos val="r"/>
      <c:layout>
        <c:manualLayout>
          <c:xMode val="edge"/>
          <c:yMode val="edge"/>
          <c:x val="0.67098358768185085"/>
          <c:y val="0.17236843826519629"/>
          <c:w val="0.32103304370747637"/>
          <c:h val="0.80620101108482911"/>
        </c:manualLayout>
      </c:layout>
      <c:overlay val="0"/>
      <c:txPr>
        <a:bodyPr/>
        <a:lstStyle/>
        <a:p>
          <a:pPr>
            <a:defRPr sz="800"/>
          </a:pPr>
          <a:endParaRPr lang="es-E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Avance</a:t>
            </a:r>
            <a:r>
              <a:rPr lang="es-ES" baseline="0"/>
              <a:t> d</a:t>
            </a:r>
            <a:r>
              <a:rPr lang="es-ES"/>
              <a:t>iagnóstico final del Sistema de Gestión</a:t>
            </a:r>
          </a:p>
        </c:rich>
      </c:tx>
      <c:overlay val="0"/>
    </c:title>
    <c:autoTitleDeleted val="0"/>
    <c:plotArea>
      <c:layout/>
      <c:radarChart>
        <c:radarStyle val="marker"/>
        <c:varyColors val="0"/>
        <c:ser>
          <c:idx val="0"/>
          <c:order val="0"/>
          <c:tx>
            <c:strRef>
              <c:f>EstatusGestion!$A$27</c:f>
              <c:strCache>
                <c:ptCount val="1"/>
                <c:pt idx="0">
                  <c:v>1. PROGRAMA ESTRUCTURA EMPRESARIAL</c:v>
                </c:pt>
              </c:strCache>
            </c:strRef>
          </c:tx>
          <c:cat>
            <c:strRef>
              <c:f>EstatusGestion!$B$26:$E$26</c:f>
              <c:strCache>
                <c:ptCount val="4"/>
                <c:pt idx="0">
                  <c:v>Verificar y
Actuar</c:v>
                </c:pt>
                <c:pt idx="1">
                  <c:v>Hacer</c:v>
                </c:pt>
                <c:pt idx="2">
                  <c:v>Planeación</c:v>
                </c:pt>
                <c:pt idx="3">
                  <c:v>Sin gestión</c:v>
                </c:pt>
              </c:strCache>
            </c:strRef>
          </c:cat>
          <c:val>
            <c:numRef>
              <c:f>EstatusGestion!$B$27:$E$27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DC3A-481D-B915-C9AC647AA5E7}"/>
            </c:ext>
          </c:extLst>
        </c:ser>
        <c:ser>
          <c:idx val="1"/>
          <c:order val="1"/>
          <c:tx>
            <c:strRef>
              <c:f>EstatusGestion!$A$28</c:f>
              <c:strCache>
                <c:ptCount val="1"/>
                <c:pt idx="0">
                  <c:v>2. PROGRAMA PREPARACIÓN Y ATENCIÓN DE EMERGENCIAS</c:v>
                </c:pt>
              </c:strCache>
            </c:strRef>
          </c:tx>
          <c:cat>
            <c:strRef>
              <c:f>EstatusGestion!$B$26:$E$26</c:f>
              <c:strCache>
                <c:ptCount val="4"/>
                <c:pt idx="0">
                  <c:v>Verificar y
Actuar</c:v>
                </c:pt>
                <c:pt idx="1">
                  <c:v>Hacer</c:v>
                </c:pt>
                <c:pt idx="2">
                  <c:v>Planeación</c:v>
                </c:pt>
                <c:pt idx="3">
                  <c:v>Sin gestión</c:v>
                </c:pt>
              </c:strCache>
            </c:strRef>
          </c:cat>
          <c:val>
            <c:numRef>
              <c:f>EstatusGestion!$B$28:$E$28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DC3A-481D-B915-C9AC647AA5E7}"/>
            </c:ext>
          </c:extLst>
        </c:ser>
        <c:ser>
          <c:idx val="2"/>
          <c:order val="2"/>
          <c:tx>
            <c:strRef>
              <c:f>EstatusGestion!$A$29</c:f>
              <c:strCache>
                <c:ptCount val="1"/>
                <c:pt idx="0">
                  <c:v>3. PROGRAMA DE PREVENCIÓN Y PROTECCIÓN COLECTIVA E INDIVIDUAL</c:v>
                </c:pt>
              </c:strCache>
            </c:strRef>
          </c:tx>
          <c:cat>
            <c:strRef>
              <c:f>EstatusGestion!$B$26:$E$26</c:f>
              <c:strCache>
                <c:ptCount val="4"/>
                <c:pt idx="0">
                  <c:v>Verificar y
Actuar</c:v>
                </c:pt>
                <c:pt idx="1">
                  <c:v>Hacer</c:v>
                </c:pt>
                <c:pt idx="2">
                  <c:v>Planeación</c:v>
                </c:pt>
                <c:pt idx="3">
                  <c:v>Sin gestión</c:v>
                </c:pt>
              </c:strCache>
            </c:strRef>
          </c:cat>
          <c:val>
            <c:numRef>
              <c:f>EstatusGestion!$B$29:$E$29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DC3A-481D-B915-C9AC647AA5E7}"/>
            </c:ext>
          </c:extLst>
        </c:ser>
        <c:ser>
          <c:idx val="3"/>
          <c:order val="3"/>
          <c:tx>
            <c:strRef>
              <c:f>EstatusGestion!$A$30</c:f>
              <c:strCache>
                <c:ptCount val="1"/>
                <c:pt idx="0">
                  <c:v>4. PROGRAMA PROMOCIÓN Y PREVENCIÓN EN SALUD</c:v>
                </c:pt>
              </c:strCache>
            </c:strRef>
          </c:tx>
          <c:cat>
            <c:strRef>
              <c:f>EstatusGestion!$B$26:$E$26</c:f>
              <c:strCache>
                <c:ptCount val="4"/>
                <c:pt idx="0">
                  <c:v>Verificar y
Actuar</c:v>
                </c:pt>
                <c:pt idx="1">
                  <c:v>Hacer</c:v>
                </c:pt>
                <c:pt idx="2">
                  <c:v>Planeación</c:v>
                </c:pt>
                <c:pt idx="3">
                  <c:v>Sin gestión</c:v>
                </c:pt>
              </c:strCache>
            </c:strRef>
          </c:cat>
          <c:val>
            <c:numRef>
              <c:f>EstatusGestion!$B$30:$E$30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DC3A-481D-B915-C9AC647AA5E7}"/>
            </c:ext>
          </c:extLst>
        </c:ser>
        <c:ser>
          <c:idx val="4"/>
          <c:order val="4"/>
          <c:tx>
            <c:strRef>
              <c:f>EstatusGestion!$A$31</c:f>
              <c:strCache>
                <c:ptCount val="1"/>
                <c:pt idx="0">
                  <c:v>5. PROGRAMA INVESTIGACIÓN DE INCIDENTES, ACCIDENTES DE TRABAJO</c:v>
                </c:pt>
              </c:strCache>
            </c:strRef>
          </c:tx>
          <c:cat>
            <c:strRef>
              <c:f>EstatusGestion!$B$26:$E$26</c:f>
              <c:strCache>
                <c:ptCount val="4"/>
                <c:pt idx="0">
                  <c:v>Verificar y
Actuar</c:v>
                </c:pt>
                <c:pt idx="1">
                  <c:v>Hacer</c:v>
                </c:pt>
                <c:pt idx="2">
                  <c:v>Planeación</c:v>
                </c:pt>
                <c:pt idx="3">
                  <c:v>Sin gestión</c:v>
                </c:pt>
              </c:strCache>
            </c:strRef>
          </c:cat>
          <c:val>
            <c:numRef>
              <c:f>EstatusGestion!$B$31:$E$31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DC3A-481D-B915-C9AC647AA5E7}"/>
            </c:ext>
          </c:extLst>
        </c:ser>
        <c:ser>
          <c:idx val="5"/>
          <c:order val="5"/>
          <c:tx>
            <c:strRef>
              <c:f>EstatusGestion!$A$32</c:f>
              <c:strCache>
                <c:ptCount val="1"/>
                <c:pt idx="0">
                  <c:v>6. PROGRAMA GESTIÓN PARA EL CONTROL DE INCIDENTES Y ACCIDENTES DE TRABAJO</c:v>
                </c:pt>
              </c:strCache>
            </c:strRef>
          </c:tx>
          <c:cat>
            <c:strRef>
              <c:f>EstatusGestion!$B$26:$E$26</c:f>
              <c:strCache>
                <c:ptCount val="4"/>
                <c:pt idx="0">
                  <c:v>Verificar y
Actuar</c:v>
                </c:pt>
                <c:pt idx="1">
                  <c:v>Hacer</c:v>
                </c:pt>
                <c:pt idx="2">
                  <c:v>Planeación</c:v>
                </c:pt>
                <c:pt idx="3">
                  <c:v>Sin gestión</c:v>
                </c:pt>
              </c:strCache>
            </c:strRef>
          </c:cat>
          <c:val>
            <c:numRef>
              <c:f>EstatusGestion!$B$32:$E$32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5-DC3A-481D-B915-C9AC647AA5E7}"/>
            </c:ext>
          </c:extLst>
        </c:ser>
        <c:ser>
          <c:idx val="6"/>
          <c:order val="6"/>
          <c:tx>
            <c:strRef>
              <c:f>EstatusGestion!$A$33</c:f>
              <c:strCache>
                <c:ptCount val="1"/>
                <c:pt idx="0">
                  <c:v>7. PROGRAMA GESTIÓN EN LA PREVENCIÓN DE ENFERMEDADES LABORALES</c:v>
                </c:pt>
              </c:strCache>
            </c:strRef>
          </c:tx>
          <c:cat>
            <c:strRef>
              <c:f>EstatusGestion!$B$26:$E$26</c:f>
              <c:strCache>
                <c:ptCount val="4"/>
                <c:pt idx="0">
                  <c:v>Verificar y
Actuar</c:v>
                </c:pt>
                <c:pt idx="1">
                  <c:v>Hacer</c:v>
                </c:pt>
                <c:pt idx="2">
                  <c:v>Planeación</c:v>
                </c:pt>
                <c:pt idx="3">
                  <c:v>Sin gestión</c:v>
                </c:pt>
              </c:strCache>
            </c:strRef>
          </c:cat>
          <c:val>
            <c:numRef>
              <c:f>EstatusGestion!$B$33:$E$33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6-DC3A-481D-B915-C9AC647AA5E7}"/>
            </c:ext>
          </c:extLst>
        </c:ser>
        <c:ser>
          <c:idx val="7"/>
          <c:order val="7"/>
          <c:tx>
            <c:strRef>
              <c:f>EstatusGestion!$A$34</c:f>
              <c:strCache>
                <c:ptCount val="1"/>
                <c:pt idx="0">
                  <c:v>8. PROGRAMAS DE VIGILANCIA EPIDEMIOLÓGICA</c:v>
                </c:pt>
              </c:strCache>
            </c:strRef>
          </c:tx>
          <c:cat>
            <c:strRef>
              <c:f>EstatusGestion!$B$26:$E$26</c:f>
              <c:strCache>
                <c:ptCount val="4"/>
                <c:pt idx="0">
                  <c:v>Verificar y
Actuar</c:v>
                </c:pt>
                <c:pt idx="1">
                  <c:v>Hacer</c:v>
                </c:pt>
                <c:pt idx="2">
                  <c:v>Planeación</c:v>
                </c:pt>
                <c:pt idx="3">
                  <c:v>Sin gestión</c:v>
                </c:pt>
              </c:strCache>
            </c:strRef>
          </c:cat>
          <c:val>
            <c:numRef>
              <c:f>EstatusGestion!$B$34:$E$34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7-DC3A-481D-B915-C9AC647AA5E7}"/>
            </c:ext>
          </c:extLst>
        </c:ser>
        <c:ser>
          <c:idx val="8"/>
          <c:order val="8"/>
          <c:tx>
            <c:strRef>
              <c:f>EstatusGestion!$A$35</c:f>
              <c:strCache>
                <c:ptCount val="1"/>
                <c:pt idx="0">
                  <c:v>9. SISTEMA DE GESTIÓN EN SST </c:v>
                </c:pt>
              </c:strCache>
            </c:strRef>
          </c:tx>
          <c:cat>
            <c:strRef>
              <c:f>EstatusGestion!$B$26:$E$26</c:f>
              <c:strCache>
                <c:ptCount val="4"/>
                <c:pt idx="0">
                  <c:v>Verificar y
Actuar</c:v>
                </c:pt>
                <c:pt idx="1">
                  <c:v>Hacer</c:v>
                </c:pt>
                <c:pt idx="2">
                  <c:v>Planeación</c:v>
                </c:pt>
                <c:pt idx="3">
                  <c:v>Sin gestión</c:v>
                </c:pt>
              </c:strCache>
            </c:strRef>
          </c:cat>
          <c:val>
            <c:numRef>
              <c:f>EstatusGestion!$B$35:$E$35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DC3A-481D-B915-C9AC647AA5E7}"/>
            </c:ext>
          </c:extLst>
        </c:ser>
        <c:ser>
          <c:idx val="9"/>
          <c:order val="9"/>
          <c:tx>
            <c:strRef>
              <c:f>EstatusGestion!$A$36</c:f>
              <c:strCache>
                <c:ptCount val="1"/>
                <c:pt idx="0">
                  <c:v>Total de Item evlauados por fase del ciclo PHVA</c:v>
                </c:pt>
              </c:strCache>
            </c:strRef>
          </c:tx>
          <c:spPr>
            <a:ln>
              <a:solidFill>
                <a:schemeClr val="tx2"/>
              </a:solidFill>
            </a:ln>
          </c:spPr>
          <c:cat>
            <c:strRef>
              <c:f>EstatusGestion!$B$26:$E$26</c:f>
              <c:strCache>
                <c:ptCount val="4"/>
                <c:pt idx="0">
                  <c:v>Verificar y
Actuar</c:v>
                </c:pt>
                <c:pt idx="1">
                  <c:v>Hacer</c:v>
                </c:pt>
                <c:pt idx="2">
                  <c:v>Planeación</c:v>
                </c:pt>
                <c:pt idx="3">
                  <c:v>Sin gestión</c:v>
                </c:pt>
              </c:strCache>
            </c:strRef>
          </c:cat>
          <c:val>
            <c:numRef>
              <c:f>EstatusGestion!$B$36:$E$36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DC3A-481D-B915-C9AC647AA5E7}"/>
            </c:ext>
          </c:extLst>
        </c:ser>
        <c:dLbls>
          <c:showLegendKey val="0"/>
          <c:showVal val="0"/>
          <c:showCatName val="0"/>
          <c:showSerName val="0"/>
          <c:showPercent val="0"/>
          <c:showBubbleSize val="0"/>
        </c:dLbls>
        <c:axId val="332169216"/>
        <c:axId val="332170752"/>
      </c:radarChart>
      <c:catAx>
        <c:axId val="332169216"/>
        <c:scaling>
          <c:orientation val="minMax"/>
        </c:scaling>
        <c:delete val="0"/>
        <c:axPos val="b"/>
        <c:majorGridlines/>
        <c:numFmt formatCode="General" sourceLinked="0"/>
        <c:majorTickMark val="out"/>
        <c:minorTickMark val="none"/>
        <c:tickLblPos val="nextTo"/>
        <c:txPr>
          <a:bodyPr/>
          <a:lstStyle/>
          <a:p>
            <a:pPr>
              <a:defRPr sz="1200" b="1"/>
            </a:pPr>
            <a:endParaRPr lang="es-ES"/>
          </a:p>
        </c:txPr>
        <c:crossAx val="332170752"/>
        <c:crosses val="autoZero"/>
        <c:auto val="1"/>
        <c:lblAlgn val="ctr"/>
        <c:lblOffset val="100"/>
        <c:noMultiLvlLbl val="0"/>
      </c:catAx>
      <c:valAx>
        <c:axId val="332170752"/>
        <c:scaling>
          <c:orientation val="minMax"/>
        </c:scaling>
        <c:delete val="0"/>
        <c:axPos val="l"/>
        <c:majorGridlines/>
        <c:numFmt formatCode="General" sourceLinked="1"/>
        <c:majorTickMark val="cross"/>
        <c:minorTickMark val="none"/>
        <c:tickLblPos val="nextTo"/>
        <c:txPr>
          <a:bodyPr/>
          <a:lstStyle/>
          <a:p>
            <a:pPr>
              <a:defRPr sz="1100">
                <a:solidFill>
                  <a:srgbClr val="FF0000"/>
                </a:solidFill>
              </a:defRPr>
            </a:pPr>
            <a:endParaRPr lang="es-ES"/>
          </a:p>
        </c:txPr>
        <c:crossAx val="332169216"/>
        <c:crosses val="autoZero"/>
        <c:crossBetween val="between"/>
      </c:valAx>
    </c:plotArea>
    <c:legend>
      <c:legendPos val="r"/>
      <c:overlay val="0"/>
      <c:txPr>
        <a:bodyPr/>
        <a:lstStyle/>
        <a:p>
          <a:pPr>
            <a:defRPr sz="800"/>
          </a:pPr>
          <a:endParaRPr lang="es-E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hyperlink" Target="#Enplaneaci&#242;n!A1"/><Relationship Id="rId7" Type="http://schemas.openxmlformats.org/officeDocument/2006/relationships/hyperlink" Target="#PorGestion!A1"/><Relationship Id="rId2" Type="http://schemas.openxmlformats.org/officeDocument/2006/relationships/image" Target="../media/image1.jpeg"/><Relationship Id="rId1" Type="http://schemas.openxmlformats.org/officeDocument/2006/relationships/hyperlink" Target="#HacerSistema!A1"/><Relationship Id="rId6" Type="http://schemas.openxmlformats.org/officeDocument/2006/relationships/image" Target="../media/image3.jpeg"/><Relationship Id="rId5" Type="http://schemas.openxmlformats.org/officeDocument/2006/relationships/hyperlink" Target="#'VERIFICAR-ACTUAR'!A1"/><Relationship Id="rId4" Type="http://schemas.openxmlformats.org/officeDocument/2006/relationships/image" Target="../media/image2.jpeg"/><Relationship Id="rId9" Type="http://schemas.openxmlformats.org/officeDocument/2006/relationships/image" Target="../media/image5.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jpeg"/><Relationship Id="rId1" Type="http://schemas.openxmlformats.org/officeDocument/2006/relationships/hyperlink" Target="#Tablero!A1"/></Relationships>
</file>

<file path=xl/drawings/_rels/drawing3.xml.rels><?xml version="1.0" encoding="UTF-8" standalone="yes"?>
<Relationships xmlns="http://schemas.openxmlformats.org/package/2006/relationships"><Relationship Id="rId3" Type="http://schemas.openxmlformats.org/officeDocument/2006/relationships/hyperlink" Target="#Tablero!A1"/><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8.jpeg"/></Relationships>
</file>

<file path=xl/drawings/_rels/drawing4.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hyperlink" Target="#Tablero!A1"/></Relationships>
</file>

<file path=xl/drawings/_rels/drawing5.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hyperlink" Target="#Tablero!A1"/></Relationships>
</file>

<file path=xl/drawings/_rels/drawing6.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hyperlink" Target="#Tablero!A1"/></Relationships>
</file>

<file path=xl/drawings/_rels/drawing7.xml.rels><?xml version="1.0" encoding="UTF-8" standalone="yes"?>
<Relationships xmlns="http://schemas.openxmlformats.org/package/2006/relationships"><Relationship Id="rId2" Type="http://schemas.openxmlformats.org/officeDocument/2006/relationships/image" Target="../media/image12.jpeg"/><Relationship Id="rId1" Type="http://schemas.openxmlformats.org/officeDocument/2006/relationships/hyperlink" Target="#Tablero!A1"/></Relationships>
</file>

<file path=xl/drawings/drawing1.xml><?xml version="1.0" encoding="utf-8"?>
<xdr:wsDr xmlns:xdr="http://schemas.openxmlformats.org/drawingml/2006/spreadsheetDrawing" xmlns:a="http://schemas.openxmlformats.org/drawingml/2006/main">
  <xdr:twoCellAnchor editAs="oneCell">
    <xdr:from>
      <xdr:col>3</xdr:col>
      <xdr:colOff>18396</xdr:colOff>
      <xdr:row>8</xdr:row>
      <xdr:rowOff>146539</xdr:rowOff>
    </xdr:from>
    <xdr:to>
      <xdr:col>6</xdr:col>
      <xdr:colOff>134816</xdr:colOff>
      <xdr:row>13</xdr:row>
      <xdr:rowOff>0</xdr:rowOff>
    </xdr:to>
    <xdr:pic>
      <xdr:nvPicPr>
        <xdr:cNvPr id="2" name="1 Imagen">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04396" y="1899139"/>
          <a:ext cx="2402420" cy="701186"/>
        </a:xfrm>
        <a:prstGeom prst="rect">
          <a:avLst/>
        </a:prstGeom>
      </xdr:spPr>
    </xdr:pic>
    <xdr:clientData/>
  </xdr:twoCellAnchor>
  <xdr:twoCellAnchor editAs="oneCell">
    <xdr:from>
      <xdr:col>0</xdr:col>
      <xdr:colOff>0</xdr:colOff>
      <xdr:row>12</xdr:row>
      <xdr:rowOff>85725</xdr:rowOff>
    </xdr:from>
    <xdr:to>
      <xdr:col>2</xdr:col>
      <xdr:colOff>661980</xdr:colOff>
      <xdr:row>16</xdr:row>
      <xdr:rowOff>57150</xdr:rowOff>
    </xdr:to>
    <xdr:pic>
      <xdr:nvPicPr>
        <xdr:cNvPr id="3" name="2 Imagen">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2486025"/>
          <a:ext cx="2185980" cy="657225"/>
        </a:xfrm>
        <a:prstGeom prst="rect">
          <a:avLst/>
        </a:prstGeom>
      </xdr:spPr>
    </xdr:pic>
    <xdr:clientData/>
  </xdr:twoCellAnchor>
  <xdr:twoCellAnchor editAs="oneCell">
    <xdr:from>
      <xdr:col>6</xdr:col>
      <xdr:colOff>439974</xdr:colOff>
      <xdr:row>8</xdr:row>
      <xdr:rowOff>148738</xdr:rowOff>
    </xdr:from>
    <xdr:to>
      <xdr:col>9</xdr:col>
      <xdr:colOff>413869</xdr:colOff>
      <xdr:row>12</xdr:row>
      <xdr:rowOff>123825</xdr:rowOff>
    </xdr:to>
    <xdr:pic>
      <xdr:nvPicPr>
        <xdr:cNvPr id="4" name="3 Imagen">
          <a:hlinkClick xmlns:r="http://schemas.openxmlformats.org/officeDocument/2006/relationships" r:id="rId5"/>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1974" y="1901338"/>
          <a:ext cx="2259895" cy="660887"/>
        </a:xfrm>
        <a:prstGeom prst="rect">
          <a:avLst/>
        </a:prstGeom>
      </xdr:spPr>
    </xdr:pic>
    <xdr:clientData/>
  </xdr:twoCellAnchor>
  <xdr:twoCellAnchor editAs="oneCell">
    <xdr:from>
      <xdr:col>9</xdr:col>
      <xdr:colOff>217565</xdr:colOff>
      <xdr:row>13</xdr:row>
      <xdr:rowOff>121627</xdr:rowOff>
    </xdr:from>
    <xdr:to>
      <xdr:col>12</xdr:col>
      <xdr:colOff>483563</xdr:colOff>
      <xdr:row>17</xdr:row>
      <xdr:rowOff>142875</xdr:rowOff>
    </xdr:to>
    <xdr:pic>
      <xdr:nvPicPr>
        <xdr:cNvPr id="5" name="4 Imagen">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75565" y="2683852"/>
          <a:ext cx="2551998" cy="745148"/>
        </a:xfrm>
        <a:prstGeom prst="rect">
          <a:avLst/>
        </a:prstGeom>
      </xdr:spPr>
    </xdr:pic>
    <xdr:clientData/>
  </xdr:twoCellAnchor>
  <xdr:twoCellAnchor>
    <xdr:from>
      <xdr:col>10</xdr:col>
      <xdr:colOff>85725</xdr:colOff>
      <xdr:row>6</xdr:row>
      <xdr:rowOff>85725</xdr:rowOff>
    </xdr:from>
    <xdr:to>
      <xdr:col>12</xdr:col>
      <xdr:colOff>676275</xdr:colOff>
      <xdr:row>12</xdr:row>
      <xdr:rowOff>95250</xdr:rowOff>
    </xdr:to>
    <xdr:sp macro="" textlink="">
      <xdr:nvSpPr>
        <xdr:cNvPr id="6" name="5 CuadroTexto">
          <a:extLst>
            <a:ext uri="{FF2B5EF4-FFF2-40B4-BE49-F238E27FC236}">
              <a16:creationId xmlns:a16="http://schemas.microsoft.com/office/drawing/2014/main" id="{00000000-0008-0000-0000-000006000000}"/>
            </a:ext>
          </a:extLst>
        </xdr:cNvPr>
        <xdr:cNvSpPr txBox="1"/>
      </xdr:nvSpPr>
      <xdr:spPr>
        <a:xfrm>
          <a:off x="7705725" y="1390650"/>
          <a:ext cx="211455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s-CO" sz="2000"/>
        </a:p>
      </xdr:txBody>
    </xdr:sp>
    <xdr:clientData/>
  </xdr:twoCellAnchor>
  <xdr:twoCellAnchor>
    <xdr:from>
      <xdr:col>10</xdr:col>
      <xdr:colOff>158750</xdr:colOff>
      <xdr:row>6</xdr:row>
      <xdr:rowOff>209550</xdr:rowOff>
    </xdr:from>
    <xdr:to>
      <xdr:col>12</xdr:col>
      <xdr:colOff>549628</xdr:colOff>
      <xdr:row>11</xdr:row>
      <xdr:rowOff>142875</xdr:rowOff>
    </xdr:to>
    <xdr:pic>
      <xdr:nvPicPr>
        <xdr:cNvPr id="8" name="Imagen 7" descr="image003">
          <a:extLst>
            <a:ext uri="{FF2B5EF4-FFF2-40B4-BE49-F238E27FC236}">
              <a16:creationId xmlns:a16="http://schemas.microsoft.com/office/drawing/2014/main" id="{34ABCE24-E018-4404-BE8D-E6CC057F6422}"/>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778750" y="1409700"/>
          <a:ext cx="1914878"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76200</xdr:colOff>
      <xdr:row>2</xdr:row>
      <xdr:rowOff>0</xdr:rowOff>
    </xdr:from>
    <xdr:to>
      <xdr:col>32</xdr:col>
      <xdr:colOff>0</xdr:colOff>
      <xdr:row>8</xdr:row>
      <xdr:rowOff>24246</xdr:rowOff>
    </xdr:to>
    <xdr:pic>
      <xdr:nvPicPr>
        <xdr:cNvPr id="6" name="5 Imagen">
          <a:hlinkClick xmlns:r="http://schemas.openxmlformats.org/officeDocument/2006/relationships" r:id="rId1"/>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53450" y="363682"/>
          <a:ext cx="1716232" cy="1184564"/>
        </a:xfrm>
        <a:prstGeom prst="rect">
          <a:avLst/>
        </a:prstGeom>
      </xdr:spPr>
    </xdr:pic>
    <xdr:clientData/>
  </xdr:twoCellAnchor>
  <xdr:twoCellAnchor>
    <xdr:from>
      <xdr:col>30</xdr:col>
      <xdr:colOff>77931</xdr:colOff>
      <xdr:row>2</xdr:row>
      <xdr:rowOff>0</xdr:rowOff>
    </xdr:from>
    <xdr:to>
      <xdr:col>31</xdr:col>
      <xdr:colOff>874567</xdr:colOff>
      <xdr:row>4</xdr:row>
      <xdr:rowOff>173181</xdr:rowOff>
    </xdr:to>
    <xdr:sp macro="" textlink="">
      <xdr:nvSpPr>
        <xdr:cNvPr id="7" name="6 CuadroTexto">
          <a:extLst>
            <a:ext uri="{FF2B5EF4-FFF2-40B4-BE49-F238E27FC236}">
              <a16:creationId xmlns:a16="http://schemas.microsoft.com/office/drawing/2014/main" id="{00000000-0008-0000-0100-000007000000}"/>
            </a:ext>
          </a:extLst>
        </xdr:cNvPr>
        <xdr:cNvSpPr txBox="1"/>
      </xdr:nvSpPr>
      <xdr:spPr>
        <a:xfrm>
          <a:off x="8555181" y="363682"/>
          <a:ext cx="1705841" cy="528204"/>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Volver</a:t>
          </a:r>
          <a:r>
            <a:rPr lang="es-CO" sz="1100" b="1" baseline="0"/>
            <a:t> </a:t>
          </a:r>
          <a:r>
            <a:rPr lang="es-CO" sz="1100" b="1"/>
            <a:t>a MENU</a:t>
          </a:r>
        </a:p>
      </xdr:txBody>
    </xdr:sp>
    <xdr:clientData/>
  </xdr:twoCellAnchor>
  <xdr:twoCellAnchor>
    <xdr:from>
      <xdr:col>1</xdr:col>
      <xdr:colOff>57150</xdr:colOff>
      <xdr:row>0</xdr:row>
      <xdr:rowOff>38100</xdr:rowOff>
    </xdr:from>
    <xdr:to>
      <xdr:col>4</xdr:col>
      <xdr:colOff>133350</xdr:colOff>
      <xdr:row>2</xdr:row>
      <xdr:rowOff>190500</xdr:rowOff>
    </xdr:to>
    <xdr:pic>
      <xdr:nvPicPr>
        <xdr:cNvPr id="5" name="Imagen 4" descr="image003">
          <a:extLst>
            <a:ext uri="{FF2B5EF4-FFF2-40B4-BE49-F238E27FC236}">
              <a16:creationId xmlns:a16="http://schemas.microsoft.com/office/drawing/2014/main" id="{3FC6797A-76CC-4990-A430-517D946C9C5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275" y="38100"/>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571500</xdr:colOff>
      <xdr:row>0</xdr:row>
      <xdr:rowOff>47625</xdr:rowOff>
    </xdr:from>
    <xdr:to>
      <xdr:col>19</xdr:col>
      <xdr:colOff>93265</xdr:colOff>
      <xdr:row>23</xdr:row>
      <xdr:rowOff>31750</xdr:rowOff>
    </xdr:to>
    <xdr:graphicFrame macro="">
      <xdr:nvGraphicFramePr>
        <xdr:cNvPr id="5" name="4 Gráfico">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24</xdr:row>
      <xdr:rowOff>31751</xdr:rowOff>
    </xdr:from>
    <xdr:to>
      <xdr:col>18</xdr:col>
      <xdr:colOff>142875</xdr:colOff>
      <xdr:row>50</xdr:row>
      <xdr:rowOff>13892</xdr:rowOff>
    </xdr:to>
    <xdr:graphicFrame macro="">
      <xdr:nvGraphicFramePr>
        <xdr:cNvPr id="6" name="5 Gráfico">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277284</xdr:colOff>
      <xdr:row>13</xdr:row>
      <xdr:rowOff>119592</xdr:rowOff>
    </xdr:from>
    <xdr:to>
      <xdr:col>3</xdr:col>
      <xdr:colOff>820210</xdr:colOff>
      <xdr:row>22</xdr:row>
      <xdr:rowOff>33868</xdr:rowOff>
    </xdr:to>
    <xdr:pic>
      <xdr:nvPicPr>
        <xdr:cNvPr id="4" name="3 Imagen">
          <a:hlinkClick xmlns:r="http://schemas.openxmlformats.org/officeDocument/2006/relationships" r:id="rId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82959" y="595842"/>
          <a:ext cx="1971676" cy="1362076"/>
        </a:xfrm>
        <a:prstGeom prst="rect">
          <a:avLst/>
        </a:prstGeom>
      </xdr:spPr>
    </xdr:pic>
    <xdr:clientData/>
  </xdr:twoCellAnchor>
  <xdr:twoCellAnchor>
    <xdr:from>
      <xdr:col>3</xdr:col>
      <xdr:colOff>28576</xdr:colOff>
      <xdr:row>14</xdr:row>
      <xdr:rowOff>95250</xdr:rowOff>
    </xdr:from>
    <xdr:to>
      <xdr:col>3</xdr:col>
      <xdr:colOff>638176</xdr:colOff>
      <xdr:row>14</xdr:row>
      <xdr:rowOff>390525</xdr:rowOff>
    </xdr:to>
    <xdr:sp macro="" textlink="">
      <xdr:nvSpPr>
        <xdr:cNvPr id="7" name="6 CuadroTexto">
          <a:extLst>
            <a:ext uri="{FF2B5EF4-FFF2-40B4-BE49-F238E27FC236}">
              <a16:creationId xmlns:a16="http://schemas.microsoft.com/office/drawing/2014/main" id="{00000000-0008-0000-0200-000007000000}"/>
            </a:ext>
          </a:extLst>
        </xdr:cNvPr>
        <xdr:cNvSpPr txBox="1"/>
      </xdr:nvSpPr>
      <xdr:spPr>
        <a:xfrm>
          <a:off x="8858251" y="733425"/>
          <a:ext cx="609600" cy="666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MENU</a:t>
          </a:r>
        </a:p>
      </xdr:txBody>
    </xdr:sp>
    <xdr:clientData/>
  </xdr:twoCellAnchor>
  <xdr:twoCellAnchor>
    <xdr:from>
      <xdr:col>2</xdr:col>
      <xdr:colOff>116417</xdr:colOff>
      <xdr:row>15</xdr:row>
      <xdr:rowOff>27516</xdr:rowOff>
    </xdr:from>
    <xdr:to>
      <xdr:col>3</xdr:col>
      <xdr:colOff>222251</xdr:colOff>
      <xdr:row>18</xdr:row>
      <xdr:rowOff>116416</xdr:rowOff>
    </xdr:to>
    <xdr:sp macro="" textlink="">
      <xdr:nvSpPr>
        <xdr:cNvPr id="8" name="7 CuadroTexto">
          <a:extLst>
            <a:ext uri="{FF2B5EF4-FFF2-40B4-BE49-F238E27FC236}">
              <a16:creationId xmlns:a16="http://schemas.microsoft.com/office/drawing/2014/main" id="{00000000-0008-0000-0200-000008000000}"/>
            </a:ext>
          </a:extLst>
        </xdr:cNvPr>
        <xdr:cNvSpPr txBox="1"/>
      </xdr:nvSpPr>
      <xdr:spPr>
        <a:xfrm>
          <a:off x="8184092" y="827616"/>
          <a:ext cx="867834" cy="57467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dk1"/>
              </a:solidFill>
              <a:effectLst/>
              <a:latin typeface="+mn-lt"/>
              <a:ea typeface="+mn-ea"/>
              <a:cs typeface="+mn-cs"/>
            </a:rPr>
            <a:t>Volver</a:t>
          </a:r>
          <a:br>
            <a:rPr lang="es-CO" sz="1100">
              <a:solidFill>
                <a:schemeClr val="dk1"/>
              </a:solidFill>
              <a:effectLst/>
              <a:latin typeface="+mn-lt"/>
              <a:ea typeface="+mn-ea"/>
              <a:cs typeface="+mn-cs"/>
            </a:rPr>
          </a:br>
          <a:r>
            <a:rPr lang="es-CO" sz="1100">
              <a:solidFill>
                <a:schemeClr val="dk1"/>
              </a:solidFill>
              <a:effectLst/>
              <a:latin typeface="+mn-lt"/>
              <a:ea typeface="+mn-ea"/>
              <a:cs typeface="+mn-cs"/>
            </a:rPr>
            <a:t>a MENU</a:t>
          </a:r>
          <a:endParaRPr lang="es-MX">
            <a:effectLst/>
          </a:endParaRPr>
        </a:p>
      </xdr:txBody>
    </xdr:sp>
    <xdr:clientData/>
  </xdr:twoCellAnchor>
  <xdr:twoCellAnchor>
    <xdr:from>
      <xdr:col>2</xdr:col>
      <xdr:colOff>582084</xdr:colOff>
      <xdr:row>11</xdr:row>
      <xdr:rowOff>0</xdr:rowOff>
    </xdr:from>
    <xdr:to>
      <xdr:col>4</xdr:col>
      <xdr:colOff>116417</xdr:colOff>
      <xdr:row>12</xdr:row>
      <xdr:rowOff>148167</xdr:rowOff>
    </xdr:to>
    <xdr:sp macro="" textlink="">
      <xdr:nvSpPr>
        <xdr:cNvPr id="9" name="8 Flecha a la derecha con bandas">
          <a:extLst>
            <a:ext uri="{FF2B5EF4-FFF2-40B4-BE49-F238E27FC236}">
              <a16:creationId xmlns:a16="http://schemas.microsoft.com/office/drawing/2014/main" id="{00000000-0008-0000-0200-000009000000}"/>
            </a:ext>
          </a:extLst>
        </xdr:cNvPr>
        <xdr:cNvSpPr/>
      </xdr:nvSpPr>
      <xdr:spPr>
        <a:xfrm>
          <a:off x="8649759" y="0"/>
          <a:ext cx="1058333" cy="462492"/>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1</xdr:col>
      <xdr:colOff>238125</xdr:colOff>
      <xdr:row>13</xdr:row>
      <xdr:rowOff>111125</xdr:rowOff>
    </xdr:from>
    <xdr:to>
      <xdr:col>3</xdr:col>
      <xdr:colOff>841375</xdr:colOff>
      <xdr:row>17</xdr:row>
      <xdr:rowOff>55129</xdr:rowOff>
    </xdr:to>
    <xdr:sp macro="" textlink="">
      <xdr:nvSpPr>
        <xdr:cNvPr id="10" name="9 CuadroTexto">
          <a:extLst>
            <a:ext uri="{FF2B5EF4-FFF2-40B4-BE49-F238E27FC236}">
              <a16:creationId xmlns:a16="http://schemas.microsoft.com/office/drawing/2014/main" id="{00000000-0008-0000-0200-00000A000000}"/>
            </a:ext>
          </a:extLst>
        </xdr:cNvPr>
        <xdr:cNvSpPr txBox="1"/>
      </xdr:nvSpPr>
      <xdr:spPr>
        <a:xfrm>
          <a:off x="5699125" y="2698750"/>
          <a:ext cx="2571750" cy="642504"/>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Volver</a:t>
          </a:r>
          <a:r>
            <a:rPr lang="es-CO" sz="1100" b="1" baseline="0"/>
            <a:t> </a:t>
          </a:r>
          <a:r>
            <a:rPr lang="es-CO" sz="1100" b="1"/>
            <a:t>a MENU</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256118</xdr:colOff>
      <xdr:row>3</xdr:row>
      <xdr:rowOff>98425</xdr:rowOff>
    </xdr:from>
    <xdr:to>
      <xdr:col>4</xdr:col>
      <xdr:colOff>703794</xdr:colOff>
      <xdr:row>12</xdr:row>
      <xdr:rowOff>3176</xdr:rowOff>
    </xdr:to>
    <xdr:pic>
      <xdr:nvPicPr>
        <xdr:cNvPr id="2" name="1 Imagen">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69201" y="733425"/>
          <a:ext cx="1971676" cy="1333501"/>
        </a:xfrm>
        <a:prstGeom prst="rect">
          <a:avLst/>
        </a:prstGeom>
      </xdr:spPr>
    </xdr:pic>
    <xdr:clientData/>
  </xdr:twoCellAnchor>
  <xdr:twoCellAnchor>
    <xdr:from>
      <xdr:col>4</xdr:col>
      <xdr:colOff>28576</xdr:colOff>
      <xdr:row>3</xdr:row>
      <xdr:rowOff>95250</xdr:rowOff>
    </xdr:from>
    <xdr:to>
      <xdr:col>4</xdr:col>
      <xdr:colOff>638176</xdr:colOff>
      <xdr:row>3</xdr:row>
      <xdr:rowOff>390525</xdr:rowOff>
    </xdr:to>
    <xdr:sp macro="" textlink="">
      <xdr:nvSpPr>
        <xdr:cNvPr id="3" name="2 CuadroTexto">
          <a:extLst>
            <a:ext uri="{FF2B5EF4-FFF2-40B4-BE49-F238E27FC236}">
              <a16:creationId xmlns:a16="http://schemas.microsoft.com/office/drawing/2014/main" id="{00000000-0008-0000-0300-000003000000}"/>
            </a:ext>
          </a:extLst>
        </xdr:cNvPr>
        <xdr:cNvSpPr txBox="1"/>
      </xdr:nvSpPr>
      <xdr:spPr>
        <a:xfrm>
          <a:off x="8858251" y="1009650"/>
          <a:ext cx="609600" cy="2952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MENU</a:t>
          </a:r>
        </a:p>
      </xdr:txBody>
    </xdr:sp>
    <xdr:clientData/>
  </xdr:twoCellAnchor>
  <xdr:twoCellAnchor>
    <xdr:from>
      <xdr:col>3</xdr:col>
      <xdr:colOff>116417</xdr:colOff>
      <xdr:row>4</xdr:row>
      <xdr:rowOff>27516</xdr:rowOff>
    </xdr:from>
    <xdr:to>
      <xdr:col>4</xdr:col>
      <xdr:colOff>222251</xdr:colOff>
      <xdr:row>7</xdr:row>
      <xdr:rowOff>116416</xdr:rowOff>
    </xdr:to>
    <xdr:sp macro="" textlink="">
      <xdr:nvSpPr>
        <xdr:cNvPr id="4" name="3 CuadroTexto">
          <a:extLst>
            <a:ext uri="{FF2B5EF4-FFF2-40B4-BE49-F238E27FC236}">
              <a16:creationId xmlns:a16="http://schemas.microsoft.com/office/drawing/2014/main" id="{00000000-0008-0000-0300-000004000000}"/>
            </a:ext>
          </a:extLst>
        </xdr:cNvPr>
        <xdr:cNvSpPr txBox="1"/>
      </xdr:nvSpPr>
      <xdr:spPr>
        <a:xfrm>
          <a:off x="8191500" y="821266"/>
          <a:ext cx="867834" cy="56515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dk1"/>
              </a:solidFill>
              <a:effectLst/>
              <a:latin typeface="+mn-lt"/>
              <a:ea typeface="+mn-ea"/>
              <a:cs typeface="+mn-cs"/>
            </a:rPr>
            <a:t>Volver</a:t>
          </a:r>
          <a:br>
            <a:rPr lang="es-CO" sz="1100">
              <a:solidFill>
                <a:schemeClr val="dk1"/>
              </a:solidFill>
              <a:effectLst/>
              <a:latin typeface="+mn-lt"/>
              <a:ea typeface="+mn-ea"/>
              <a:cs typeface="+mn-cs"/>
            </a:rPr>
          </a:br>
          <a:r>
            <a:rPr lang="es-CO" sz="1100">
              <a:solidFill>
                <a:schemeClr val="dk1"/>
              </a:solidFill>
              <a:effectLst/>
              <a:latin typeface="+mn-lt"/>
              <a:ea typeface="+mn-ea"/>
              <a:cs typeface="+mn-cs"/>
            </a:rPr>
            <a:t>a MENU</a:t>
          </a:r>
          <a:endParaRPr lang="es-MX">
            <a:effectLst/>
          </a:endParaRPr>
        </a:p>
      </xdr:txBody>
    </xdr:sp>
    <xdr:clientData/>
  </xdr:twoCellAnchor>
  <xdr:twoCellAnchor>
    <xdr:from>
      <xdr:col>4</xdr:col>
      <xdr:colOff>465667</xdr:colOff>
      <xdr:row>0</xdr:row>
      <xdr:rowOff>0</xdr:rowOff>
    </xdr:from>
    <xdr:to>
      <xdr:col>6</xdr:col>
      <xdr:colOff>254000</xdr:colOff>
      <xdr:row>1</xdr:row>
      <xdr:rowOff>148167</xdr:rowOff>
    </xdr:to>
    <xdr:sp macro="" textlink="">
      <xdr:nvSpPr>
        <xdr:cNvPr id="5" name="4 Flecha a la derecha con bandas">
          <a:extLst>
            <a:ext uri="{FF2B5EF4-FFF2-40B4-BE49-F238E27FC236}">
              <a16:creationId xmlns:a16="http://schemas.microsoft.com/office/drawing/2014/main" id="{00000000-0008-0000-0300-000005000000}"/>
            </a:ext>
          </a:extLst>
        </xdr:cNvPr>
        <xdr:cNvSpPr/>
      </xdr:nvSpPr>
      <xdr:spPr>
        <a:xfrm>
          <a:off x="9302750" y="0"/>
          <a:ext cx="1058333" cy="465667"/>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2</xdr:col>
      <xdr:colOff>243417</xdr:colOff>
      <xdr:row>3</xdr:row>
      <xdr:rowOff>52916</xdr:rowOff>
    </xdr:from>
    <xdr:to>
      <xdr:col>4</xdr:col>
      <xdr:colOff>719667</xdr:colOff>
      <xdr:row>5</xdr:row>
      <xdr:rowOff>116416</xdr:rowOff>
    </xdr:to>
    <xdr:sp macro="" textlink="">
      <xdr:nvSpPr>
        <xdr:cNvPr id="6" name="5 CuadroTexto">
          <a:extLst>
            <a:ext uri="{FF2B5EF4-FFF2-40B4-BE49-F238E27FC236}">
              <a16:creationId xmlns:a16="http://schemas.microsoft.com/office/drawing/2014/main" id="{00000000-0008-0000-0300-000006000000}"/>
            </a:ext>
          </a:extLst>
        </xdr:cNvPr>
        <xdr:cNvSpPr txBox="1"/>
      </xdr:nvSpPr>
      <xdr:spPr>
        <a:xfrm>
          <a:off x="7556500" y="687916"/>
          <a:ext cx="2000250" cy="381000"/>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Volver</a:t>
          </a:r>
          <a:r>
            <a:rPr lang="es-CO" sz="1100" b="1" baseline="0"/>
            <a:t> </a:t>
          </a:r>
          <a:r>
            <a:rPr lang="es-CO" sz="1100" b="1"/>
            <a:t>a MENU</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323850</xdr:colOff>
      <xdr:row>1</xdr:row>
      <xdr:rowOff>238125</xdr:rowOff>
    </xdr:from>
    <xdr:to>
      <xdr:col>5</xdr:col>
      <xdr:colOff>9526</xdr:colOff>
      <xdr:row>5</xdr:row>
      <xdr:rowOff>85726</xdr:rowOff>
    </xdr:to>
    <xdr:pic>
      <xdr:nvPicPr>
        <xdr:cNvPr id="4" name="3 Imagen">
          <a:hlinkClick xmlns:r="http://schemas.openxmlformats.org/officeDocument/2006/relationships" r:id="rId1"/>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9525" y="552450"/>
          <a:ext cx="1971676" cy="1362076"/>
        </a:xfrm>
        <a:prstGeom prst="rect">
          <a:avLst/>
        </a:prstGeom>
      </xdr:spPr>
    </xdr:pic>
    <xdr:clientData/>
  </xdr:twoCellAnchor>
  <xdr:twoCellAnchor>
    <xdr:from>
      <xdr:col>4</xdr:col>
      <xdr:colOff>571500</xdr:colOff>
      <xdr:row>0</xdr:row>
      <xdr:rowOff>0</xdr:rowOff>
    </xdr:from>
    <xdr:to>
      <xdr:col>6</xdr:col>
      <xdr:colOff>363008</xdr:colOff>
      <xdr:row>1</xdr:row>
      <xdr:rowOff>151342</xdr:rowOff>
    </xdr:to>
    <xdr:sp macro="" textlink="">
      <xdr:nvSpPr>
        <xdr:cNvPr id="6" name="5 Flecha a la derecha con bandas">
          <a:extLst>
            <a:ext uri="{FF2B5EF4-FFF2-40B4-BE49-F238E27FC236}">
              <a16:creationId xmlns:a16="http://schemas.microsoft.com/office/drawing/2014/main" id="{00000000-0008-0000-0400-000006000000}"/>
            </a:ext>
          </a:extLst>
        </xdr:cNvPr>
        <xdr:cNvSpPr/>
      </xdr:nvSpPr>
      <xdr:spPr>
        <a:xfrm>
          <a:off x="9401175" y="0"/>
          <a:ext cx="1058333" cy="465667"/>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2</xdr:col>
      <xdr:colOff>323851</xdr:colOff>
      <xdr:row>1</xdr:row>
      <xdr:rowOff>209550</xdr:rowOff>
    </xdr:from>
    <xdr:to>
      <xdr:col>5</xdr:col>
      <xdr:colOff>1</xdr:colOff>
      <xdr:row>3</xdr:row>
      <xdr:rowOff>57150</xdr:rowOff>
    </xdr:to>
    <xdr:sp macro="" textlink="">
      <xdr:nvSpPr>
        <xdr:cNvPr id="7" name="6 CuadroTexto">
          <a:extLst>
            <a:ext uri="{FF2B5EF4-FFF2-40B4-BE49-F238E27FC236}">
              <a16:creationId xmlns:a16="http://schemas.microsoft.com/office/drawing/2014/main" id="{00000000-0008-0000-0400-000007000000}"/>
            </a:ext>
          </a:extLst>
        </xdr:cNvPr>
        <xdr:cNvSpPr txBox="1"/>
      </xdr:nvSpPr>
      <xdr:spPr>
        <a:xfrm>
          <a:off x="7629526" y="523875"/>
          <a:ext cx="1962150" cy="447675"/>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a:t>Volver</a:t>
          </a:r>
          <a:r>
            <a:rPr lang="es-CO" sz="1100" b="1" baseline="0"/>
            <a:t> </a:t>
          </a:r>
          <a:r>
            <a:rPr lang="es-CO" sz="1100" b="1"/>
            <a:t>a MENU</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133350</xdr:colOff>
      <xdr:row>2</xdr:row>
      <xdr:rowOff>0</xdr:rowOff>
    </xdr:from>
    <xdr:to>
      <xdr:col>4</xdr:col>
      <xdr:colOff>581026</xdr:colOff>
      <xdr:row>8</xdr:row>
      <xdr:rowOff>0</xdr:rowOff>
    </xdr:to>
    <xdr:pic>
      <xdr:nvPicPr>
        <xdr:cNvPr id="2" name="1 Imagen">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39025" y="542925"/>
          <a:ext cx="1971676" cy="1362076"/>
        </a:xfrm>
        <a:prstGeom prst="rect">
          <a:avLst/>
        </a:prstGeom>
      </xdr:spPr>
    </xdr:pic>
    <xdr:clientData/>
  </xdr:twoCellAnchor>
  <xdr:twoCellAnchor>
    <xdr:from>
      <xdr:col>2</xdr:col>
      <xdr:colOff>657226</xdr:colOff>
      <xdr:row>3</xdr:row>
      <xdr:rowOff>57149</xdr:rowOff>
    </xdr:from>
    <xdr:to>
      <xdr:col>4</xdr:col>
      <xdr:colOff>171450</xdr:colOff>
      <xdr:row>4</xdr:row>
      <xdr:rowOff>161924</xdr:rowOff>
    </xdr:to>
    <xdr:sp macro="" textlink="">
      <xdr:nvSpPr>
        <xdr:cNvPr id="3" name="2 CuadroTexto">
          <a:extLst>
            <a:ext uri="{FF2B5EF4-FFF2-40B4-BE49-F238E27FC236}">
              <a16:creationId xmlns:a16="http://schemas.microsoft.com/office/drawing/2014/main" id="{00000000-0008-0000-0500-000003000000}"/>
            </a:ext>
          </a:extLst>
        </xdr:cNvPr>
        <xdr:cNvSpPr txBox="1"/>
      </xdr:nvSpPr>
      <xdr:spPr>
        <a:xfrm>
          <a:off x="7962901" y="885824"/>
          <a:ext cx="1038224" cy="3714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Ir a</a:t>
          </a:r>
          <a:r>
            <a:rPr lang="es-CO" sz="1100" baseline="0"/>
            <a:t> </a:t>
          </a:r>
          <a:r>
            <a:rPr lang="es-CO" sz="1100"/>
            <a:t>MENU</a:t>
          </a:r>
        </a:p>
      </xdr:txBody>
    </xdr:sp>
    <xdr:clientData/>
  </xdr:twoCellAnchor>
  <xdr:twoCellAnchor>
    <xdr:from>
      <xdr:col>4</xdr:col>
      <xdr:colOff>342900</xdr:colOff>
      <xdr:row>0</xdr:row>
      <xdr:rowOff>0</xdr:rowOff>
    </xdr:from>
    <xdr:to>
      <xdr:col>6</xdr:col>
      <xdr:colOff>134408</xdr:colOff>
      <xdr:row>1</xdr:row>
      <xdr:rowOff>151342</xdr:rowOff>
    </xdr:to>
    <xdr:sp macro="" textlink="">
      <xdr:nvSpPr>
        <xdr:cNvPr id="4" name="3 Flecha a la derecha con bandas">
          <a:extLst>
            <a:ext uri="{FF2B5EF4-FFF2-40B4-BE49-F238E27FC236}">
              <a16:creationId xmlns:a16="http://schemas.microsoft.com/office/drawing/2014/main" id="{00000000-0008-0000-0500-000004000000}"/>
            </a:ext>
          </a:extLst>
        </xdr:cNvPr>
        <xdr:cNvSpPr/>
      </xdr:nvSpPr>
      <xdr:spPr>
        <a:xfrm>
          <a:off x="9172575" y="0"/>
          <a:ext cx="1058333" cy="465667"/>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2</xdr:col>
      <xdr:colOff>133350</xdr:colOff>
      <xdr:row>1</xdr:row>
      <xdr:rowOff>9524</xdr:rowOff>
    </xdr:from>
    <xdr:to>
      <xdr:col>4</xdr:col>
      <xdr:colOff>571500</xdr:colOff>
      <xdr:row>2</xdr:row>
      <xdr:rowOff>200025</xdr:rowOff>
    </xdr:to>
    <xdr:sp macro="" textlink="">
      <xdr:nvSpPr>
        <xdr:cNvPr id="5" name="4 CuadroTexto">
          <a:extLst>
            <a:ext uri="{FF2B5EF4-FFF2-40B4-BE49-F238E27FC236}">
              <a16:creationId xmlns:a16="http://schemas.microsoft.com/office/drawing/2014/main" id="{00000000-0008-0000-0500-000005000000}"/>
            </a:ext>
          </a:extLst>
        </xdr:cNvPr>
        <xdr:cNvSpPr txBox="1"/>
      </xdr:nvSpPr>
      <xdr:spPr>
        <a:xfrm>
          <a:off x="7439025" y="323849"/>
          <a:ext cx="1962150" cy="419101"/>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Volver</a:t>
          </a:r>
          <a:r>
            <a:rPr lang="es-CO" sz="1100" b="1" baseline="0"/>
            <a:t> </a:t>
          </a:r>
          <a:r>
            <a:rPr lang="es-CO" sz="1100" b="1"/>
            <a:t>a MENU</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171450</xdr:colOff>
      <xdr:row>2</xdr:row>
      <xdr:rowOff>9525</xdr:rowOff>
    </xdr:from>
    <xdr:to>
      <xdr:col>4</xdr:col>
      <xdr:colOff>619126</xdr:colOff>
      <xdr:row>7</xdr:row>
      <xdr:rowOff>352426</xdr:rowOff>
    </xdr:to>
    <xdr:pic>
      <xdr:nvPicPr>
        <xdr:cNvPr id="2" name="1 Imagen">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77125" y="533400"/>
          <a:ext cx="1971676" cy="1362076"/>
        </a:xfrm>
        <a:prstGeom prst="rect">
          <a:avLst/>
        </a:prstGeom>
      </xdr:spPr>
    </xdr:pic>
    <xdr:clientData/>
  </xdr:twoCellAnchor>
  <xdr:twoCellAnchor>
    <xdr:from>
      <xdr:col>4</xdr:col>
      <xdr:colOff>28576</xdr:colOff>
      <xdr:row>3</xdr:row>
      <xdr:rowOff>95250</xdr:rowOff>
    </xdr:from>
    <xdr:to>
      <xdr:col>4</xdr:col>
      <xdr:colOff>638176</xdr:colOff>
      <xdr:row>3</xdr:row>
      <xdr:rowOff>390525</xdr:rowOff>
    </xdr:to>
    <xdr:sp macro="" textlink="">
      <xdr:nvSpPr>
        <xdr:cNvPr id="3" name="2 CuadroTexto">
          <a:extLst>
            <a:ext uri="{FF2B5EF4-FFF2-40B4-BE49-F238E27FC236}">
              <a16:creationId xmlns:a16="http://schemas.microsoft.com/office/drawing/2014/main" id="{00000000-0008-0000-0600-000003000000}"/>
            </a:ext>
          </a:extLst>
        </xdr:cNvPr>
        <xdr:cNvSpPr txBox="1"/>
      </xdr:nvSpPr>
      <xdr:spPr>
        <a:xfrm>
          <a:off x="8858251" y="1009650"/>
          <a:ext cx="609600" cy="2952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MENU</a:t>
          </a:r>
        </a:p>
      </xdr:txBody>
    </xdr:sp>
    <xdr:clientData/>
  </xdr:twoCellAnchor>
  <xdr:twoCellAnchor>
    <xdr:from>
      <xdr:col>4</xdr:col>
      <xdr:colOff>533400</xdr:colOff>
      <xdr:row>0</xdr:row>
      <xdr:rowOff>0</xdr:rowOff>
    </xdr:from>
    <xdr:to>
      <xdr:col>6</xdr:col>
      <xdr:colOff>324908</xdr:colOff>
      <xdr:row>1</xdr:row>
      <xdr:rowOff>151342</xdr:rowOff>
    </xdr:to>
    <xdr:sp macro="" textlink="">
      <xdr:nvSpPr>
        <xdr:cNvPr id="4" name="3 Flecha a la derecha con bandas">
          <a:extLst>
            <a:ext uri="{FF2B5EF4-FFF2-40B4-BE49-F238E27FC236}">
              <a16:creationId xmlns:a16="http://schemas.microsoft.com/office/drawing/2014/main" id="{00000000-0008-0000-0600-000004000000}"/>
            </a:ext>
          </a:extLst>
        </xdr:cNvPr>
        <xdr:cNvSpPr/>
      </xdr:nvSpPr>
      <xdr:spPr>
        <a:xfrm>
          <a:off x="9363075" y="0"/>
          <a:ext cx="1058333" cy="465667"/>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2</xdr:col>
      <xdr:colOff>619125</xdr:colOff>
      <xdr:row>2</xdr:row>
      <xdr:rowOff>161925</xdr:rowOff>
    </xdr:from>
    <xdr:to>
      <xdr:col>4</xdr:col>
      <xdr:colOff>185209</xdr:colOff>
      <xdr:row>6</xdr:row>
      <xdr:rowOff>79375</xdr:rowOff>
    </xdr:to>
    <xdr:sp macro="" textlink="">
      <xdr:nvSpPr>
        <xdr:cNvPr id="5" name="4 CuadroTexto">
          <a:extLst>
            <a:ext uri="{FF2B5EF4-FFF2-40B4-BE49-F238E27FC236}">
              <a16:creationId xmlns:a16="http://schemas.microsoft.com/office/drawing/2014/main" id="{00000000-0008-0000-0600-000005000000}"/>
            </a:ext>
          </a:extLst>
        </xdr:cNvPr>
        <xdr:cNvSpPr txBox="1"/>
      </xdr:nvSpPr>
      <xdr:spPr>
        <a:xfrm>
          <a:off x="7924800" y="685800"/>
          <a:ext cx="1090084" cy="61277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dk1"/>
              </a:solidFill>
              <a:effectLst/>
              <a:latin typeface="+mn-lt"/>
              <a:ea typeface="+mn-ea"/>
              <a:cs typeface="+mn-cs"/>
            </a:rPr>
            <a:t>Volver</a:t>
          </a:r>
          <a:br>
            <a:rPr lang="es-CO" sz="1100">
              <a:solidFill>
                <a:schemeClr val="dk1"/>
              </a:solidFill>
              <a:effectLst/>
              <a:latin typeface="+mn-lt"/>
              <a:ea typeface="+mn-ea"/>
              <a:cs typeface="+mn-cs"/>
            </a:rPr>
          </a:br>
          <a:r>
            <a:rPr lang="es-CO" sz="1100">
              <a:solidFill>
                <a:schemeClr val="dk1"/>
              </a:solidFill>
              <a:effectLst/>
              <a:latin typeface="+mn-lt"/>
              <a:ea typeface="+mn-ea"/>
              <a:cs typeface="+mn-cs"/>
            </a:rPr>
            <a:t>a MENU</a:t>
          </a:r>
          <a:endParaRPr lang="es-MX">
            <a:effectLst/>
          </a:endParaRPr>
        </a:p>
      </xdr:txBody>
    </xdr:sp>
    <xdr:clientData/>
  </xdr:twoCellAnchor>
  <xdr:twoCellAnchor>
    <xdr:from>
      <xdr:col>2</xdr:col>
      <xdr:colOff>180975</xdr:colOff>
      <xdr:row>2</xdr:row>
      <xdr:rowOff>0</xdr:rowOff>
    </xdr:from>
    <xdr:to>
      <xdr:col>4</xdr:col>
      <xdr:colOff>619125</xdr:colOff>
      <xdr:row>5</xdr:row>
      <xdr:rowOff>109104</xdr:rowOff>
    </xdr:to>
    <xdr:sp macro="" textlink="">
      <xdr:nvSpPr>
        <xdr:cNvPr id="6" name="5 CuadroTexto">
          <a:extLst>
            <a:ext uri="{FF2B5EF4-FFF2-40B4-BE49-F238E27FC236}">
              <a16:creationId xmlns:a16="http://schemas.microsoft.com/office/drawing/2014/main" id="{00000000-0008-0000-0600-000006000000}"/>
            </a:ext>
          </a:extLst>
        </xdr:cNvPr>
        <xdr:cNvSpPr txBox="1"/>
      </xdr:nvSpPr>
      <xdr:spPr>
        <a:xfrm>
          <a:off x="7486650" y="523875"/>
          <a:ext cx="1962150" cy="642504"/>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Volver</a:t>
          </a:r>
          <a:r>
            <a:rPr lang="es-CO" sz="1100" b="1" baseline="0"/>
            <a:t> </a:t>
          </a:r>
          <a:r>
            <a:rPr lang="es-CO" sz="1100" b="1"/>
            <a:t>a MENU</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
  <sheetViews>
    <sheetView tabSelected="1" zoomScaleNormal="100" workbookViewId="0">
      <selection activeCell="I21" sqref="I21"/>
    </sheetView>
  </sheetViews>
  <sheetFormatPr baseColWidth="10" defaultColWidth="0" defaultRowHeight="12.75" zeroHeight="1" x14ac:dyDescent="0.2"/>
  <cols>
    <col min="1" max="12" width="11.42578125" style="97" customWidth="1"/>
    <col min="13" max="13" width="12.7109375" style="97" customWidth="1"/>
    <col min="14" max="16384" width="11.42578125" style="97" hidden="1"/>
  </cols>
  <sheetData>
    <row r="1" spans="1:13" x14ac:dyDescent="0.2"/>
    <row r="2" spans="1:13" x14ac:dyDescent="0.2"/>
    <row r="3" spans="1:13" x14ac:dyDescent="0.2"/>
    <row r="4" spans="1:13" x14ac:dyDescent="0.2"/>
    <row r="5" spans="1:13" ht="14.25" customHeight="1" x14ac:dyDescent="0.35">
      <c r="D5" s="100"/>
      <c r="E5" s="101"/>
      <c r="F5" s="101"/>
      <c r="G5" s="101"/>
      <c r="H5" s="101"/>
      <c r="I5" s="102"/>
    </row>
    <row r="6" spans="1:13" ht="29.25" customHeight="1" x14ac:dyDescent="0.25">
      <c r="A6" s="152" t="s">
        <v>356</v>
      </c>
      <c r="B6" s="153"/>
      <c r="C6" s="130" t="s">
        <v>371</v>
      </c>
      <c r="D6" s="175"/>
      <c r="E6" s="176"/>
      <c r="F6" s="176"/>
      <c r="G6" s="176"/>
      <c r="H6" s="176"/>
      <c r="I6" s="177"/>
      <c r="J6" s="159" t="s">
        <v>368</v>
      </c>
      <c r="K6" s="160"/>
      <c r="L6" s="160"/>
      <c r="M6" s="161"/>
    </row>
    <row r="7" spans="1:13" ht="20.25" x14ac:dyDescent="0.3">
      <c r="D7" s="106" t="s">
        <v>373</v>
      </c>
      <c r="E7" s="171"/>
      <c r="F7" s="171"/>
      <c r="G7" s="171"/>
      <c r="H7" s="104"/>
      <c r="I7" s="103"/>
      <c r="K7" s="162"/>
      <c r="L7" s="163"/>
      <c r="M7" s="164"/>
    </row>
    <row r="8" spans="1:13" ht="15.75" x14ac:dyDescent="0.25">
      <c r="D8" s="131" t="s">
        <v>372</v>
      </c>
      <c r="E8" s="174" t="s">
        <v>357</v>
      </c>
      <c r="F8" s="174"/>
      <c r="G8" s="174"/>
      <c r="H8" s="99"/>
      <c r="K8" s="165"/>
      <c r="L8" s="166"/>
      <c r="M8" s="167"/>
    </row>
    <row r="9" spans="1:13" x14ac:dyDescent="0.2">
      <c r="E9" s="103"/>
      <c r="F9" s="103"/>
      <c r="G9" s="103"/>
      <c r="K9" s="165"/>
      <c r="L9" s="166"/>
      <c r="M9" s="167"/>
    </row>
    <row r="10" spans="1:13" x14ac:dyDescent="0.2">
      <c r="K10" s="165"/>
      <c r="L10" s="166"/>
      <c r="M10" s="167"/>
    </row>
    <row r="11" spans="1:13" x14ac:dyDescent="0.2">
      <c r="K11" s="165"/>
      <c r="L11" s="166"/>
      <c r="M11" s="167"/>
    </row>
    <row r="12" spans="1:13" ht="15.75" x14ac:dyDescent="0.25">
      <c r="B12" s="132" t="s">
        <v>374</v>
      </c>
      <c r="K12" s="165"/>
      <c r="L12" s="166"/>
      <c r="M12" s="167"/>
    </row>
    <row r="13" spans="1:13" x14ac:dyDescent="0.2">
      <c r="K13" s="168"/>
      <c r="L13" s="169"/>
      <c r="M13" s="170"/>
    </row>
    <row r="14" spans="1:13" ht="15.75" x14ac:dyDescent="0.25">
      <c r="E14" s="172" t="s">
        <v>375</v>
      </c>
      <c r="F14" s="173"/>
      <c r="G14" s="129"/>
      <c r="I14" s="154" t="s">
        <v>376</v>
      </c>
      <c r="J14" s="155"/>
    </row>
    <row r="15" spans="1:13" x14ac:dyDescent="0.2"/>
    <row r="16" spans="1:13" x14ac:dyDescent="0.2"/>
    <row r="17" spans="5:13" ht="15.75" x14ac:dyDescent="0.2">
      <c r="E17" s="158" t="s">
        <v>366</v>
      </c>
      <c r="F17" s="158"/>
      <c r="G17" s="158"/>
    </row>
    <row r="18" spans="5:13" ht="15.75" x14ac:dyDescent="0.25">
      <c r="F18" s="156" t="s">
        <v>378</v>
      </c>
      <c r="G18" s="157"/>
    </row>
    <row r="19" spans="5:13" ht="15.75" x14ac:dyDescent="0.25">
      <c r="L19" s="154" t="s">
        <v>377</v>
      </c>
      <c r="M19" s="155"/>
    </row>
    <row r="20" spans="5:13" x14ac:dyDescent="0.2"/>
    <row r="21" spans="5:13" x14ac:dyDescent="0.2">
      <c r="H21" s="105"/>
      <c r="J21" s="99"/>
    </row>
    <row r="22" spans="5:13" x14ac:dyDescent="0.2"/>
    <row r="23" spans="5:13" x14ac:dyDescent="0.2"/>
    <row r="24" spans="5:13" x14ac:dyDescent="0.2"/>
    <row r="25" spans="5:13" x14ac:dyDescent="0.2"/>
    <row r="26" spans="5:13" x14ac:dyDescent="0.2"/>
    <row r="27" spans="5:13" x14ac:dyDescent="0.2"/>
    <row r="28" spans="5:13" x14ac:dyDescent="0.2"/>
    <row r="29" spans="5:13" x14ac:dyDescent="0.2"/>
    <row r="30" spans="5:13" x14ac:dyDescent="0.2"/>
    <row r="31" spans="5:13" x14ac:dyDescent="0.2"/>
    <row r="32" spans="5:13" x14ac:dyDescent="0.2"/>
    <row r="33" x14ac:dyDescent="0.2"/>
    <row r="34" x14ac:dyDescent="0.2"/>
    <row r="35" x14ac:dyDescent="0.2"/>
    <row r="36" x14ac:dyDescent="0.2"/>
    <row r="37" x14ac:dyDescent="0.2"/>
    <row r="38" x14ac:dyDescent="0.2"/>
  </sheetData>
  <mergeCells count="11">
    <mergeCell ref="A6:B6"/>
    <mergeCell ref="I14:J14"/>
    <mergeCell ref="L19:M19"/>
    <mergeCell ref="F18:G18"/>
    <mergeCell ref="E17:G17"/>
    <mergeCell ref="J6:M6"/>
    <mergeCell ref="K7:M13"/>
    <mergeCell ref="E7:G7"/>
    <mergeCell ref="E14:F14"/>
    <mergeCell ref="E8:G8"/>
    <mergeCell ref="D6:I6"/>
  </mergeCells>
  <hyperlinks>
    <hyperlink ref="E8:F8" location="'EVALUACION SGSST (2)'!A1" display="Inicie Evaluación" xr:uid="{00000000-0004-0000-0000-000000000000}"/>
    <hyperlink ref="E17:F17" location="'EVALUACION SGSST (2)'!A1" display="Inicie Evaluación" xr:uid="{00000000-0004-0000-0000-000001000000}"/>
    <hyperlink ref="E17:G17" location="EstatusGestion!A1" display="Estatus del Sistema" xr:uid="{00000000-0004-0000-0000-000002000000}"/>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19"/>
  <sheetViews>
    <sheetView zoomScaleNormal="100" zoomScaleSheetLayoutView="100" workbookViewId="0">
      <selection sqref="A1:AD3"/>
    </sheetView>
  </sheetViews>
  <sheetFormatPr baseColWidth="10" defaultColWidth="11.42578125" defaultRowHeight="12" x14ac:dyDescent="0.2"/>
  <cols>
    <col min="1" max="1" width="3.5703125" style="22" bestFit="1" customWidth="1"/>
    <col min="2" max="2" width="5" style="22" customWidth="1"/>
    <col min="3" max="3" width="7.42578125" style="22" customWidth="1"/>
    <col min="4" max="4" width="3.28515625" style="22" bestFit="1" customWidth="1"/>
    <col min="5" max="5" width="3.140625" style="22" bestFit="1" customWidth="1"/>
    <col min="6" max="6" width="3.28515625" style="22" bestFit="1" customWidth="1"/>
    <col min="7" max="7" width="5.140625" style="22" customWidth="1"/>
    <col min="8" max="8" width="1.42578125" style="22" bestFit="1" customWidth="1"/>
    <col min="9" max="9" width="12" style="22" customWidth="1"/>
    <col min="10" max="11" width="3.140625" style="22" customWidth="1"/>
    <col min="12" max="12" width="2.42578125" style="22" customWidth="1"/>
    <col min="13" max="14" width="3.140625" style="22" customWidth="1"/>
    <col min="15" max="15" width="3.42578125" style="22" customWidth="1"/>
    <col min="16" max="17" width="3.85546875" style="22" customWidth="1"/>
    <col min="18" max="18" width="4.5703125" style="22" customWidth="1"/>
    <col min="19" max="19" width="5.5703125" style="22" customWidth="1"/>
    <col min="20" max="20" width="5.28515625" style="22" customWidth="1"/>
    <col min="21" max="22" width="5.5703125" style="22" customWidth="1"/>
    <col min="23" max="23" width="3.7109375" style="22" customWidth="1"/>
    <col min="24" max="24" width="3.28515625" style="22" bestFit="1" customWidth="1"/>
    <col min="25" max="25" width="4.7109375" style="22" customWidth="1"/>
    <col min="26" max="26" width="2.42578125" style="22" customWidth="1"/>
    <col min="27" max="27" width="3.85546875" style="22" customWidth="1"/>
    <col min="28" max="28" width="4" style="22" customWidth="1"/>
    <col min="29" max="30" width="3.85546875" style="22" customWidth="1"/>
    <col min="31" max="31" width="13.5703125" style="22" customWidth="1"/>
    <col min="32" max="32" width="13.28515625" style="22" customWidth="1"/>
    <col min="33" max="16384" width="11.42578125" style="22"/>
  </cols>
  <sheetData>
    <row r="1" spans="1:33" s="19" customFormat="1" ht="13.5" customHeight="1" x14ac:dyDescent="0.2">
      <c r="A1" s="346" t="s">
        <v>403</v>
      </c>
      <c r="B1" s="347"/>
      <c r="C1" s="347"/>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47"/>
      <c r="AD1" s="348"/>
      <c r="AE1" s="98"/>
      <c r="AF1" s="98"/>
      <c r="AG1" s="98"/>
    </row>
    <row r="2" spans="1:33" s="19" customFormat="1" ht="15" customHeight="1" x14ac:dyDescent="0.2">
      <c r="A2" s="349"/>
      <c r="B2" s="350"/>
      <c r="C2" s="350"/>
      <c r="D2" s="350"/>
      <c r="E2" s="350"/>
      <c r="F2" s="350"/>
      <c r="G2" s="350"/>
      <c r="H2" s="350"/>
      <c r="I2" s="350"/>
      <c r="J2" s="350"/>
      <c r="K2" s="350"/>
      <c r="L2" s="350"/>
      <c r="M2" s="350"/>
      <c r="N2" s="350"/>
      <c r="O2" s="350"/>
      <c r="P2" s="350"/>
      <c r="Q2" s="350"/>
      <c r="R2" s="350"/>
      <c r="S2" s="350"/>
      <c r="T2" s="350"/>
      <c r="U2" s="350"/>
      <c r="V2" s="350"/>
      <c r="W2" s="350"/>
      <c r="X2" s="350"/>
      <c r="Y2" s="350"/>
      <c r="Z2" s="350"/>
      <c r="AA2" s="350"/>
      <c r="AB2" s="350"/>
      <c r="AC2" s="350"/>
      <c r="AD2" s="351"/>
      <c r="AE2" s="98"/>
      <c r="AF2" s="98"/>
      <c r="AG2" s="98"/>
    </row>
    <row r="3" spans="1:33" s="19" customFormat="1" ht="16.5" customHeight="1" x14ac:dyDescent="0.2">
      <c r="A3" s="352"/>
      <c r="B3" s="353"/>
      <c r="C3" s="353"/>
      <c r="D3" s="353"/>
      <c r="E3" s="353"/>
      <c r="F3" s="353"/>
      <c r="G3" s="353"/>
      <c r="H3" s="353"/>
      <c r="I3" s="353"/>
      <c r="J3" s="353"/>
      <c r="K3" s="353"/>
      <c r="L3" s="353"/>
      <c r="M3" s="353"/>
      <c r="N3" s="353"/>
      <c r="O3" s="353"/>
      <c r="P3" s="353"/>
      <c r="Q3" s="353"/>
      <c r="R3" s="353"/>
      <c r="S3" s="353"/>
      <c r="T3" s="353"/>
      <c r="U3" s="353"/>
      <c r="V3" s="353"/>
      <c r="W3" s="353"/>
      <c r="X3" s="353"/>
      <c r="Y3" s="353"/>
      <c r="Z3" s="353"/>
      <c r="AA3" s="353"/>
      <c r="AB3" s="353"/>
      <c r="AC3" s="353"/>
      <c r="AD3" s="354"/>
      <c r="AE3" s="98"/>
      <c r="AF3" s="98"/>
      <c r="AG3" s="98"/>
    </row>
    <row r="4" spans="1:33" s="19" customFormat="1" ht="11.25" customHeight="1" x14ac:dyDescent="0.2">
      <c r="A4" s="355" t="s">
        <v>398</v>
      </c>
      <c r="B4" s="356"/>
      <c r="C4" s="356"/>
      <c r="D4" s="356"/>
      <c r="E4" s="356"/>
      <c r="F4" s="357"/>
      <c r="G4" s="361" t="s">
        <v>399</v>
      </c>
      <c r="H4" s="362"/>
      <c r="I4" s="362"/>
      <c r="J4" s="362"/>
      <c r="K4" s="362"/>
      <c r="L4" s="362"/>
      <c r="M4" s="361" t="s">
        <v>400</v>
      </c>
      <c r="N4" s="362"/>
      <c r="O4" s="362"/>
      <c r="P4" s="362"/>
      <c r="Q4" s="362"/>
      <c r="R4" s="362"/>
      <c r="S4" s="361" t="s">
        <v>401</v>
      </c>
      <c r="T4" s="362"/>
      <c r="U4" s="362"/>
      <c r="V4" s="362"/>
      <c r="W4" s="362"/>
      <c r="X4" s="362"/>
      <c r="Y4" s="361" t="s">
        <v>402</v>
      </c>
      <c r="Z4" s="362"/>
      <c r="AA4" s="362"/>
      <c r="AB4" s="362"/>
      <c r="AC4" s="362"/>
      <c r="AD4" s="363"/>
      <c r="AE4" s="98"/>
      <c r="AF4" s="98"/>
      <c r="AG4" s="98"/>
    </row>
    <row r="5" spans="1:33" s="19" customFormat="1" ht="21.75" customHeight="1" x14ac:dyDescent="0.2">
      <c r="A5" s="358"/>
      <c r="B5" s="359"/>
      <c r="C5" s="359"/>
      <c r="D5" s="359"/>
      <c r="E5" s="359"/>
      <c r="F5" s="360"/>
      <c r="G5" s="362"/>
      <c r="H5" s="362"/>
      <c r="I5" s="362"/>
      <c r="J5" s="362"/>
      <c r="K5" s="362"/>
      <c r="L5" s="362"/>
      <c r="M5" s="362"/>
      <c r="N5" s="362"/>
      <c r="O5" s="362"/>
      <c r="P5" s="362"/>
      <c r="Q5" s="362"/>
      <c r="R5" s="362"/>
      <c r="S5" s="362"/>
      <c r="T5" s="362"/>
      <c r="U5" s="362"/>
      <c r="V5" s="362"/>
      <c r="W5" s="362"/>
      <c r="X5" s="362"/>
      <c r="Y5" s="362"/>
      <c r="Z5" s="362"/>
      <c r="AA5" s="362"/>
      <c r="AB5" s="362"/>
      <c r="AC5" s="362"/>
      <c r="AD5" s="363"/>
      <c r="AE5" s="98"/>
      <c r="AF5" s="98"/>
      <c r="AG5" s="98"/>
    </row>
    <row r="6" spans="1:33" s="19" customFormat="1" ht="15.75" customHeight="1" x14ac:dyDescent="0.2">
      <c r="A6" s="364" t="s">
        <v>404</v>
      </c>
      <c r="B6" s="365"/>
      <c r="C6" s="365"/>
      <c r="D6" s="365"/>
      <c r="E6" s="365"/>
      <c r="F6" s="366"/>
      <c r="G6" s="370">
        <v>43112</v>
      </c>
      <c r="H6" s="370"/>
      <c r="I6" s="370"/>
      <c r="J6" s="370"/>
      <c r="K6" s="370"/>
      <c r="L6" s="370"/>
      <c r="M6" s="370">
        <v>43112</v>
      </c>
      <c r="N6" s="370"/>
      <c r="O6" s="370"/>
      <c r="P6" s="370"/>
      <c r="Q6" s="370"/>
      <c r="R6" s="370"/>
      <c r="S6" s="372" t="s">
        <v>406</v>
      </c>
      <c r="T6" s="372"/>
      <c r="U6" s="372"/>
      <c r="V6" s="372"/>
      <c r="W6" s="372"/>
      <c r="X6" s="372"/>
      <c r="Y6" s="362" t="s">
        <v>405</v>
      </c>
      <c r="Z6" s="362"/>
      <c r="AA6" s="362"/>
      <c r="AB6" s="362"/>
      <c r="AC6" s="362"/>
      <c r="AD6" s="363"/>
      <c r="AE6" s="98"/>
      <c r="AF6" s="98"/>
      <c r="AG6" s="98"/>
    </row>
    <row r="7" spans="1:33" s="19" customFormat="1" ht="15.75" customHeight="1" thickBot="1" x14ac:dyDescent="0.25">
      <c r="A7" s="367"/>
      <c r="B7" s="368"/>
      <c r="C7" s="368"/>
      <c r="D7" s="368"/>
      <c r="E7" s="368"/>
      <c r="F7" s="369"/>
      <c r="G7" s="371"/>
      <c r="H7" s="371"/>
      <c r="I7" s="371"/>
      <c r="J7" s="371"/>
      <c r="K7" s="371"/>
      <c r="L7" s="371"/>
      <c r="M7" s="371"/>
      <c r="N7" s="371"/>
      <c r="O7" s="371"/>
      <c r="P7" s="371"/>
      <c r="Q7" s="371"/>
      <c r="R7" s="371"/>
      <c r="S7" s="373"/>
      <c r="T7" s="373"/>
      <c r="U7" s="373"/>
      <c r="V7" s="373"/>
      <c r="W7" s="373"/>
      <c r="X7" s="373"/>
      <c r="Y7" s="374"/>
      <c r="Z7" s="374"/>
      <c r="AA7" s="374"/>
      <c r="AB7" s="374"/>
      <c r="AC7" s="374"/>
      <c r="AD7" s="375"/>
      <c r="AE7" s="98"/>
      <c r="AF7" s="98"/>
      <c r="AG7" s="98"/>
    </row>
    <row r="8" spans="1:33" ht="10.5" customHeight="1" x14ac:dyDescent="0.2">
      <c r="A8" s="20"/>
      <c r="B8" s="20"/>
      <c r="C8" s="20"/>
      <c r="D8" s="20"/>
      <c r="E8" s="20"/>
      <c r="F8" s="20"/>
      <c r="G8" s="20"/>
      <c r="H8" s="20"/>
      <c r="I8" s="20"/>
      <c r="J8" s="20"/>
      <c r="K8" s="20"/>
      <c r="L8" s="21"/>
      <c r="M8" s="21"/>
      <c r="N8" s="21"/>
      <c r="O8" s="21"/>
      <c r="P8" s="21"/>
      <c r="Q8" s="21"/>
      <c r="R8" s="21"/>
      <c r="AE8" s="98"/>
      <c r="AF8" s="98"/>
      <c r="AG8" s="98"/>
    </row>
    <row r="9" spans="1:33" ht="18" customHeight="1" x14ac:dyDescent="0.2">
      <c r="A9" s="225" t="s">
        <v>11</v>
      </c>
      <c r="B9" s="225"/>
      <c r="C9" s="225"/>
      <c r="D9" s="225"/>
      <c r="E9" s="225"/>
      <c r="F9" s="225"/>
      <c r="G9" s="225"/>
      <c r="H9" s="225"/>
      <c r="I9" s="225"/>
      <c r="J9" s="225"/>
      <c r="K9" s="225"/>
      <c r="L9" s="225"/>
      <c r="M9" s="225"/>
      <c r="N9" s="225"/>
      <c r="O9" s="225"/>
      <c r="P9" s="225"/>
      <c r="Q9" s="225"/>
      <c r="R9" s="225"/>
      <c r="S9" s="225"/>
      <c r="T9" s="225"/>
      <c r="U9" s="225"/>
      <c r="V9" s="225"/>
      <c r="W9" s="225"/>
      <c r="X9" s="225"/>
      <c r="Y9" s="225"/>
      <c r="Z9" s="225"/>
      <c r="AA9" s="225"/>
      <c r="AB9" s="225"/>
      <c r="AC9" s="225"/>
      <c r="AD9" s="225"/>
      <c r="AE9" s="98"/>
      <c r="AF9" s="98"/>
      <c r="AG9" s="98"/>
    </row>
    <row r="10" spans="1:33" ht="14.25" customHeight="1" x14ac:dyDescent="0.2">
      <c r="A10" s="251" t="s">
        <v>119</v>
      </c>
      <c r="B10" s="251"/>
      <c r="C10" s="251"/>
      <c r="D10" s="251"/>
      <c r="E10" s="251"/>
      <c r="F10" s="251"/>
      <c r="G10" s="251"/>
      <c r="H10" s="252">
        <f>Tablero!D6</f>
        <v>0</v>
      </c>
      <c r="I10" s="252"/>
      <c r="J10" s="252"/>
      <c r="K10" s="252"/>
      <c r="L10" s="252"/>
      <c r="M10" s="252"/>
      <c r="N10" s="252"/>
      <c r="O10" s="252"/>
      <c r="P10" s="252"/>
      <c r="Q10" s="252"/>
      <c r="R10" s="252"/>
      <c r="S10" s="252"/>
      <c r="T10" s="252"/>
      <c r="U10" s="252"/>
      <c r="V10" s="252"/>
      <c r="W10" s="252"/>
      <c r="X10" s="252"/>
      <c r="Y10" s="252"/>
      <c r="Z10" s="252"/>
      <c r="AA10" s="252"/>
      <c r="AB10" s="252"/>
      <c r="AC10" s="252"/>
      <c r="AD10" s="252"/>
    </row>
    <row r="11" spans="1:33" ht="36" x14ac:dyDescent="0.2">
      <c r="A11" s="23" t="s">
        <v>12</v>
      </c>
      <c r="B11" s="24" t="s">
        <v>77</v>
      </c>
      <c r="C11" s="23" t="s">
        <v>14</v>
      </c>
      <c r="D11" s="24"/>
      <c r="E11" s="23" t="s">
        <v>13</v>
      </c>
      <c r="F11" s="24"/>
      <c r="G11" s="23" t="s">
        <v>2</v>
      </c>
      <c r="H11" s="252">
        <f>Tablero!E7</f>
        <v>0</v>
      </c>
      <c r="I11" s="252"/>
      <c r="J11" s="252"/>
      <c r="K11" s="252"/>
      <c r="L11" s="252"/>
      <c r="M11" s="252"/>
      <c r="N11" s="252"/>
      <c r="O11" s="252"/>
      <c r="P11" s="252"/>
      <c r="Q11" s="252"/>
      <c r="R11" s="252"/>
      <c r="S11" s="8" t="s">
        <v>48</v>
      </c>
      <c r="T11" s="25" t="s">
        <v>18</v>
      </c>
      <c r="U11" s="26"/>
      <c r="V11" s="25" t="s">
        <v>19</v>
      </c>
      <c r="W11" s="27"/>
      <c r="X11" s="258" t="s">
        <v>49</v>
      </c>
      <c r="Y11" s="258"/>
      <c r="Z11" s="252"/>
      <c r="AA11" s="252"/>
      <c r="AB11" s="259"/>
      <c r="AC11" s="260"/>
      <c r="AD11" s="261"/>
    </row>
    <row r="12" spans="1:33" x14ac:dyDescent="0.2">
      <c r="A12" s="251" t="s">
        <v>20</v>
      </c>
      <c r="B12" s="251"/>
      <c r="C12" s="251"/>
      <c r="D12" s="251"/>
      <c r="E12" s="251"/>
      <c r="F12" s="251"/>
      <c r="G12" s="251"/>
      <c r="H12" s="196"/>
      <c r="I12" s="197"/>
      <c r="J12" s="197"/>
      <c r="K12" s="197"/>
      <c r="L12" s="197"/>
      <c r="M12" s="197"/>
      <c r="N12" s="197"/>
      <c r="O12" s="197"/>
      <c r="P12" s="197"/>
      <c r="Q12" s="197"/>
      <c r="R12" s="198"/>
      <c r="S12" s="262" t="s">
        <v>34</v>
      </c>
      <c r="T12" s="263"/>
      <c r="U12" s="263"/>
      <c r="V12" s="263"/>
      <c r="W12" s="263"/>
      <c r="X12" s="263"/>
      <c r="Y12" s="263"/>
      <c r="Z12" s="264"/>
      <c r="AA12" s="197"/>
      <c r="AB12" s="197"/>
      <c r="AC12" s="197"/>
      <c r="AD12" s="198"/>
    </row>
    <row r="13" spans="1:33" x14ac:dyDescent="0.2">
      <c r="A13" s="251" t="s">
        <v>120</v>
      </c>
      <c r="B13" s="251"/>
      <c r="C13" s="251"/>
      <c r="D13" s="251"/>
      <c r="E13" s="251"/>
      <c r="F13" s="251"/>
      <c r="G13" s="251"/>
      <c r="H13" s="257"/>
      <c r="I13" s="257"/>
      <c r="J13" s="257"/>
      <c r="K13" s="257"/>
      <c r="L13" s="257"/>
      <c r="M13" s="257"/>
      <c r="N13" s="257"/>
      <c r="O13" s="257"/>
      <c r="P13" s="257"/>
      <c r="Q13" s="257"/>
      <c r="R13" s="257"/>
      <c r="S13" s="257"/>
      <c r="T13" s="257"/>
      <c r="U13" s="257"/>
      <c r="V13" s="257"/>
      <c r="W13" s="257"/>
      <c r="X13" s="257"/>
      <c r="Y13" s="257"/>
      <c r="Z13" s="257"/>
      <c r="AA13" s="257"/>
      <c r="AB13" s="257"/>
      <c r="AC13" s="257"/>
      <c r="AD13" s="257"/>
    </row>
    <row r="14" spans="1:33" x14ac:dyDescent="0.2">
      <c r="A14" s="251" t="s">
        <v>15</v>
      </c>
      <c r="B14" s="251"/>
      <c r="C14" s="251"/>
      <c r="D14" s="251"/>
      <c r="E14" s="251"/>
      <c r="F14" s="251"/>
      <c r="G14" s="251"/>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row>
    <row r="15" spans="1:33" x14ac:dyDescent="0.2">
      <c r="A15" s="251" t="s">
        <v>21</v>
      </c>
      <c r="B15" s="251"/>
      <c r="C15" s="251"/>
      <c r="D15" s="251"/>
      <c r="E15" s="251"/>
      <c r="F15" s="251"/>
      <c r="G15" s="251"/>
      <c r="H15" s="257"/>
      <c r="I15" s="257"/>
      <c r="J15" s="257"/>
      <c r="K15" s="257"/>
      <c r="L15" s="257"/>
      <c r="M15" s="257"/>
      <c r="N15" s="257"/>
      <c r="O15" s="257"/>
      <c r="P15" s="257"/>
      <c r="Q15" s="257"/>
      <c r="R15" s="257"/>
      <c r="S15" s="28" t="s">
        <v>16</v>
      </c>
      <c r="T15" s="252" t="s">
        <v>379</v>
      </c>
      <c r="U15" s="252"/>
      <c r="V15" s="252"/>
      <c r="W15" s="252"/>
      <c r="X15" s="252"/>
      <c r="Y15" s="252"/>
      <c r="Z15" s="252"/>
      <c r="AA15" s="252"/>
      <c r="AB15" s="252"/>
      <c r="AC15" s="252"/>
      <c r="AD15" s="252"/>
    </row>
    <row r="16" spans="1:33" ht="22.5" customHeight="1" x14ac:dyDescent="0.2">
      <c r="A16" s="251" t="s">
        <v>22</v>
      </c>
      <c r="B16" s="251"/>
      <c r="C16" s="251"/>
      <c r="D16" s="251"/>
      <c r="E16" s="251"/>
      <c r="F16" s="251"/>
      <c r="G16" s="251"/>
      <c r="H16" s="274"/>
      <c r="I16" s="275"/>
      <c r="J16" s="275"/>
      <c r="K16" s="275"/>
      <c r="L16" s="275"/>
      <c r="M16" s="275"/>
      <c r="N16" s="275"/>
      <c r="O16" s="275"/>
      <c r="P16" s="275"/>
      <c r="Q16" s="275"/>
      <c r="R16" s="276"/>
      <c r="S16" s="178" t="s">
        <v>57</v>
      </c>
      <c r="T16" s="179"/>
      <c r="U16" s="179"/>
      <c r="V16" s="180"/>
      <c r="W16" s="257"/>
      <c r="X16" s="257"/>
      <c r="Y16" s="257"/>
      <c r="Z16" s="257"/>
      <c r="AA16" s="257"/>
      <c r="AB16" s="257"/>
      <c r="AC16" s="257"/>
      <c r="AD16" s="257"/>
    </row>
    <row r="17" spans="1:32" x14ac:dyDescent="0.2">
      <c r="A17" s="251" t="s">
        <v>23</v>
      </c>
      <c r="B17" s="251"/>
      <c r="C17" s="251"/>
      <c r="D17" s="251"/>
      <c r="E17" s="251"/>
      <c r="F17" s="251"/>
      <c r="G17" s="251"/>
      <c r="H17" s="277"/>
      <c r="I17" s="278"/>
      <c r="J17" s="278"/>
      <c r="K17" s="278"/>
      <c r="L17" s="278"/>
      <c r="M17" s="278"/>
      <c r="N17" s="278"/>
      <c r="O17" s="278"/>
      <c r="P17" s="278"/>
      <c r="Q17" s="278"/>
      <c r="R17" s="279"/>
      <c r="S17" s="280" t="s">
        <v>17</v>
      </c>
      <c r="T17" s="281"/>
      <c r="U17" s="281"/>
      <c r="V17" s="282"/>
      <c r="W17" s="257"/>
      <c r="X17" s="257"/>
      <c r="Y17" s="257"/>
      <c r="Z17" s="257"/>
      <c r="AA17" s="257"/>
      <c r="AB17" s="257"/>
      <c r="AC17" s="257"/>
      <c r="AD17" s="257"/>
    </row>
    <row r="18" spans="1:32" ht="25.5" customHeight="1" x14ac:dyDescent="0.2">
      <c r="A18" s="265" t="s">
        <v>121</v>
      </c>
      <c r="B18" s="266"/>
      <c r="C18" s="266"/>
      <c r="D18" s="266"/>
      <c r="E18" s="266"/>
      <c r="F18" s="266"/>
      <c r="G18" s="267"/>
      <c r="H18" s="29" t="s">
        <v>52</v>
      </c>
      <c r="I18" s="30"/>
      <c r="J18" s="29" t="s">
        <v>55</v>
      </c>
      <c r="K18" s="30"/>
      <c r="L18" s="151" t="s">
        <v>56</v>
      </c>
      <c r="M18" s="30"/>
      <c r="N18" s="48" t="s">
        <v>54</v>
      </c>
      <c r="O18" s="30"/>
      <c r="P18" s="49" t="s">
        <v>53</v>
      </c>
      <c r="Q18" s="24"/>
      <c r="R18" s="31"/>
      <c r="S18" s="268" t="s">
        <v>58</v>
      </c>
      <c r="T18" s="269"/>
      <c r="U18" s="269"/>
      <c r="V18" s="270"/>
      <c r="W18" s="271"/>
      <c r="X18" s="271"/>
      <c r="Y18" s="271"/>
      <c r="Z18" s="271"/>
      <c r="AA18" s="271"/>
      <c r="AB18" s="271"/>
      <c r="AC18" s="271"/>
      <c r="AD18" s="271"/>
    </row>
    <row r="19" spans="1:32" ht="25.5" customHeight="1" x14ac:dyDescent="0.2">
      <c r="A19" s="262" t="s">
        <v>44</v>
      </c>
      <c r="B19" s="263"/>
      <c r="C19" s="263"/>
      <c r="D19" s="263"/>
      <c r="E19" s="263"/>
      <c r="F19" s="263"/>
      <c r="G19" s="264"/>
      <c r="H19" s="252"/>
      <c r="I19" s="252"/>
      <c r="J19" s="272" t="s">
        <v>380</v>
      </c>
      <c r="K19" s="272"/>
      <c r="L19" s="272"/>
      <c r="M19" s="272"/>
      <c r="N19" s="272"/>
      <c r="O19" s="272"/>
      <c r="P19" s="272"/>
      <c r="Q19" s="272"/>
      <c r="R19" s="272"/>
      <c r="S19" s="272"/>
      <c r="T19" s="272"/>
      <c r="U19" s="252"/>
      <c r="V19" s="252"/>
      <c r="W19" s="273"/>
      <c r="X19" s="273"/>
      <c r="Y19" s="273"/>
      <c r="Z19" s="273"/>
      <c r="AA19" s="273"/>
      <c r="AB19" s="273"/>
      <c r="AC19" s="273"/>
      <c r="AD19" s="273"/>
    </row>
    <row r="20" spans="1:32" ht="24" customHeight="1" x14ac:dyDescent="0.2">
      <c r="A20" s="294" t="s">
        <v>180</v>
      </c>
      <c r="B20" s="294"/>
      <c r="C20" s="294"/>
      <c r="D20" s="294"/>
      <c r="E20" s="294"/>
      <c r="F20" s="294"/>
      <c r="G20" s="294"/>
      <c r="H20" s="294"/>
      <c r="I20" s="294"/>
      <c r="J20" s="294"/>
      <c r="K20" s="294"/>
      <c r="L20" s="294"/>
      <c r="M20" s="294"/>
      <c r="N20" s="294"/>
      <c r="O20" s="294"/>
      <c r="P20" s="294"/>
      <c r="Q20" s="294"/>
      <c r="R20" s="294"/>
      <c r="S20" s="294"/>
      <c r="T20" s="294"/>
      <c r="U20" s="294"/>
      <c r="V20" s="294"/>
      <c r="W20" s="294"/>
      <c r="X20" s="294"/>
      <c r="Y20" s="294"/>
      <c r="Z20" s="294"/>
      <c r="AA20" s="294"/>
      <c r="AB20" s="294"/>
      <c r="AC20" s="294"/>
      <c r="AD20" s="294"/>
    </row>
    <row r="21" spans="1:32" ht="7.5" customHeight="1" x14ac:dyDescent="0.2">
      <c r="A21" s="295"/>
      <c r="B21" s="296"/>
      <c r="C21" s="296"/>
      <c r="D21" s="296"/>
      <c r="E21" s="296"/>
      <c r="F21" s="296"/>
      <c r="G21" s="296"/>
      <c r="H21" s="296"/>
      <c r="I21" s="296"/>
      <c r="J21" s="296"/>
      <c r="K21" s="296"/>
      <c r="L21" s="296"/>
      <c r="M21" s="296"/>
      <c r="N21" s="296"/>
      <c r="O21" s="296"/>
      <c r="P21" s="296"/>
      <c r="Q21" s="296"/>
      <c r="R21" s="296"/>
      <c r="S21" s="296"/>
      <c r="T21" s="296"/>
      <c r="U21" s="296"/>
      <c r="V21" s="296"/>
      <c r="W21" s="296"/>
      <c r="X21" s="296"/>
      <c r="Y21" s="296"/>
      <c r="Z21" s="296"/>
      <c r="AA21" s="296"/>
      <c r="AB21" s="296"/>
      <c r="AC21" s="296"/>
      <c r="AD21" s="296"/>
    </row>
    <row r="22" spans="1:32" ht="18" customHeight="1" x14ac:dyDescent="0.2">
      <c r="A22" s="298" t="s">
        <v>47</v>
      </c>
      <c r="B22" s="299"/>
      <c r="C22" s="299"/>
      <c r="D22" s="299"/>
      <c r="E22" s="299"/>
      <c r="F22" s="299"/>
      <c r="G22" s="299"/>
      <c r="H22" s="299"/>
      <c r="I22" s="299"/>
      <c r="J22" s="299"/>
      <c r="K22" s="299"/>
      <c r="L22" s="299"/>
      <c r="M22" s="299"/>
      <c r="N22" s="299"/>
      <c r="O22" s="299"/>
      <c r="P22" s="299"/>
      <c r="Q22" s="299"/>
      <c r="R22" s="299"/>
      <c r="S22" s="299"/>
      <c r="T22" s="299"/>
      <c r="U22" s="299"/>
      <c r="V22" s="299"/>
      <c r="W22" s="299"/>
      <c r="X22" s="299"/>
      <c r="Y22" s="299"/>
      <c r="Z22" s="299"/>
      <c r="AA22" s="299"/>
      <c r="AB22" s="299"/>
      <c r="AC22" s="299"/>
      <c r="AD22" s="299"/>
      <c r="AE22" s="299"/>
      <c r="AF22" s="299"/>
    </row>
    <row r="23" spans="1:32" x14ac:dyDescent="0.2">
      <c r="A23" s="283" t="s">
        <v>59</v>
      </c>
      <c r="B23" s="283"/>
      <c r="C23" s="283"/>
      <c r="D23" s="283"/>
      <c r="E23" s="283"/>
      <c r="F23" s="283"/>
      <c r="G23" s="283"/>
      <c r="H23" s="284"/>
      <c r="I23" s="285"/>
      <c r="J23" s="285"/>
      <c r="K23" s="285"/>
      <c r="L23" s="285"/>
      <c r="M23" s="285"/>
      <c r="N23" s="285"/>
      <c r="O23" s="285"/>
      <c r="P23" s="285"/>
      <c r="Q23" s="285"/>
      <c r="R23" s="286"/>
      <c r="S23" s="297" t="s">
        <v>46</v>
      </c>
      <c r="T23" s="297"/>
      <c r="U23" s="297"/>
      <c r="V23" s="297"/>
      <c r="W23" s="284"/>
      <c r="X23" s="285"/>
      <c r="Y23" s="285"/>
      <c r="Z23" s="285"/>
      <c r="AA23" s="285"/>
      <c r="AB23" s="285"/>
      <c r="AC23" s="285"/>
      <c r="AD23" s="286"/>
    </row>
    <row r="24" spans="1:32" ht="21.75" customHeight="1" x14ac:dyDescent="0.2">
      <c r="A24" s="283" t="s">
        <v>20</v>
      </c>
      <c r="B24" s="283"/>
      <c r="C24" s="283"/>
      <c r="D24" s="283"/>
      <c r="E24" s="283"/>
      <c r="F24" s="283"/>
      <c r="G24" s="283"/>
      <c r="H24" s="284"/>
      <c r="I24" s="285"/>
      <c r="J24" s="285"/>
      <c r="K24" s="285"/>
      <c r="L24" s="285"/>
      <c r="M24" s="285"/>
      <c r="N24" s="285"/>
      <c r="O24" s="285"/>
      <c r="P24" s="285"/>
      <c r="Q24" s="285"/>
      <c r="R24" s="286"/>
      <c r="S24" s="287" t="s">
        <v>34</v>
      </c>
      <c r="T24" s="288"/>
      <c r="U24" s="288"/>
      <c r="V24" s="289"/>
      <c r="W24" s="285"/>
      <c r="X24" s="285"/>
      <c r="Y24" s="285"/>
      <c r="Z24" s="285"/>
      <c r="AA24" s="285"/>
      <c r="AB24" s="285"/>
      <c r="AC24" s="285"/>
      <c r="AD24" s="286"/>
    </row>
    <row r="25" spans="1:32" ht="25.5" customHeight="1" x14ac:dyDescent="0.2">
      <c r="A25" s="290" t="s">
        <v>42</v>
      </c>
      <c r="B25" s="291"/>
      <c r="C25" s="291"/>
      <c r="D25" s="291"/>
      <c r="E25" s="291"/>
      <c r="F25" s="291"/>
      <c r="G25" s="292"/>
      <c r="H25" s="293"/>
      <c r="I25" s="293"/>
      <c r="J25" s="293"/>
      <c r="K25" s="293"/>
      <c r="L25" s="293"/>
      <c r="M25" s="293"/>
      <c r="N25" s="293"/>
      <c r="O25" s="293"/>
      <c r="P25" s="293"/>
      <c r="Q25" s="293"/>
      <c r="R25" s="293"/>
      <c r="S25" s="293"/>
      <c r="T25" s="293"/>
      <c r="U25" s="293"/>
      <c r="V25" s="293"/>
      <c r="W25" s="293"/>
      <c r="X25" s="293"/>
      <c r="Y25" s="293"/>
      <c r="Z25" s="293"/>
      <c r="AA25" s="293"/>
      <c r="AB25" s="293"/>
      <c r="AC25" s="293"/>
      <c r="AD25" s="293"/>
    </row>
    <row r="26" spans="1:32" x14ac:dyDescent="0.2">
      <c r="A26" s="301" t="s">
        <v>15</v>
      </c>
      <c r="B26" s="302"/>
      <c r="C26" s="302"/>
      <c r="D26" s="302"/>
      <c r="E26" s="302"/>
      <c r="F26" s="302"/>
      <c r="G26" s="303"/>
      <c r="H26" s="284"/>
      <c r="I26" s="285"/>
      <c r="J26" s="285"/>
      <c r="K26" s="285"/>
      <c r="L26" s="285"/>
      <c r="M26" s="285"/>
      <c r="N26" s="285"/>
      <c r="O26" s="285"/>
      <c r="P26" s="285"/>
      <c r="Q26" s="285"/>
      <c r="R26" s="286"/>
      <c r="S26" s="297" t="s">
        <v>50</v>
      </c>
      <c r="T26" s="297"/>
      <c r="U26" s="297"/>
      <c r="V26" s="297"/>
      <c r="W26" s="304"/>
      <c r="X26" s="304"/>
      <c r="Y26" s="304"/>
      <c r="Z26" s="304"/>
      <c r="AA26" s="304"/>
      <c r="AB26" s="304"/>
      <c r="AC26" s="304"/>
      <c r="AD26" s="305"/>
    </row>
    <row r="27" spans="1:32" x14ac:dyDescent="0.2">
      <c r="A27" s="283" t="s">
        <v>21</v>
      </c>
      <c r="B27" s="283"/>
      <c r="C27" s="283"/>
      <c r="D27" s="283"/>
      <c r="E27" s="283"/>
      <c r="F27" s="283"/>
      <c r="G27" s="283"/>
      <c r="H27" s="284"/>
      <c r="I27" s="285"/>
      <c r="J27" s="285"/>
      <c r="K27" s="285"/>
      <c r="L27" s="285"/>
      <c r="M27" s="285"/>
      <c r="N27" s="285"/>
      <c r="O27" s="285"/>
      <c r="P27" s="285"/>
      <c r="Q27" s="285"/>
      <c r="R27" s="286"/>
      <c r="S27" s="133" t="s">
        <v>16</v>
      </c>
      <c r="T27" s="306"/>
      <c r="U27" s="304"/>
      <c r="V27" s="304"/>
      <c r="W27" s="304"/>
      <c r="X27" s="304"/>
      <c r="Y27" s="304"/>
      <c r="Z27" s="304"/>
      <c r="AA27" s="304"/>
      <c r="AB27" s="304"/>
      <c r="AC27" s="304"/>
      <c r="AD27" s="305"/>
    </row>
    <row r="28" spans="1:32" x14ac:dyDescent="0.2">
      <c r="A28" s="283" t="s">
        <v>22</v>
      </c>
      <c r="B28" s="283"/>
      <c r="C28" s="283"/>
      <c r="D28" s="283"/>
      <c r="E28" s="283"/>
      <c r="F28" s="283"/>
      <c r="G28" s="283"/>
      <c r="H28" s="284"/>
      <c r="I28" s="285"/>
      <c r="J28" s="285"/>
      <c r="K28" s="285"/>
      <c r="L28" s="285"/>
      <c r="M28" s="285"/>
      <c r="N28" s="285"/>
      <c r="O28" s="285"/>
      <c r="P28" s="285"/>
      <c r="Q28" s="285"/>
      <c r="R28" s="285"/>
      <c r="S28" s="285"/>
      <c r="T28" s="285"/>
      <c r="U28" s="285"/>
      <c r="V28" s="285"/>
      <c r="W28" s="285"/>
      <c r="X28" s="285"/>
      <c r="Y28" s="285"/>
      <c r="Z28" s="285"/>
      <c r="AA28" s="285"/>
      <c r="AB28" s="285"/>
      <c r="AC28" s="285"/>
      <c r="AD28" s="286"/>
    </row>
    <row r="29" spans="1:32" x14ac:dyDescent="0.2">
      <c r="A29" s="283" t="s">
        <v>23</v>
      </c>
      <c r="B29" s="283"/>
      <c r="C29" s="283"/>
      <c r="D29" s="283"/>
      <c r="E29" s="283"/>
      <c r="F29" s="283"/>
      <c r="G29" s="283"/>
      <c r="H29" s="284"/>
      <c r="I29" s="285"/>
      <c r="J29" s="285"/>
      <c r="K29" s="285"/>
      <c r="L29" s="285"/>
      <c r="M29" s="285"/>
      <c r="N29" s="285"/>
      <c r="O29" s="285"/>
      <c r="P29" s="285"/>
      <c r="Q29" s="285"/>
      <c r="R29" s="286"/>
      <c r="S29" s="297" t="s">
        <v>17</v>
      </c>
      <c r="T29" s="297"/>
      <c r="U29" s="297"/>
      <c r="V29" s="297"/>
      <c r="W29" s="300"/>
      <c r="X29" s="300"/>
      <c r="Y29" s="300"/>
      <c r="Z29" s="300"/>
      <c r="AA29" s="300"/>
      <c r="AB29" s="300"/>
      <c r="AC29" s="300"/>
      <c r="AD29" s="300"/>
    </row>
    <row r="30" spans="1:32" ht="24.75" customHeight="1" x14ac:dyDescent="0.2">
      <c r="A30" s="290" t="s">
        <v>51</v>
      </c>
      <c r="B30" s="291"/>
      <c r="C30" s="291"/>
      <c r="D30" s="291"/>
      <c r="E30" s="291"/>
      <c r="F30" s="291"/>
      <c r="G30" s="292"/>
      <c r="H30" s="134" t="s">
        <v>52</v>
      </c>
      <c r="I30" s="135"/>
      <c r="J30" s="134" t="s">
        <v>55</v>
      </c>
      <c r="K30" s="135"/>
      <c r="L30" s="134" t="s">
        <v>56</v>
      </c>
      <c r="M30" s="135"/>
      <c r="N30" s="134" t="s">
        <v>54</v>
      </c>
      <c r="O30" s="135"/>
      <c r="P30" s="136" t="s">
        <v>53</v>
      </c>
      <c r="Q30" s="137"/>
      <c r="R30" s="138"/>
      <c r="S30" s="287" t="s">
        <v>57</v>
      </c>
      <c r="T30" s="288"/>
      <c r="U30" s="288"/>
      <c r="V30" s="289"/>
      <c r="W30" s="293"/>
      <c r="X30" s="293"/>
      <c r="Y30" s="293"/>
      <c r="Z30" s="293"/>
      <c r="AA30" s="293"/>
      <c r="AB30" s="293"/>
      <c r="AC30" s="293"/>
      <c r="AD30" s="293"/>
    </row>
    <row r="31" spans="1:32" x14ac:dyDescent="0.2">
      <c r="A31" s="283" t="s">
        <v>58</v>
      </c>
      <c r="B31" s="283"/>
      <c r="C31" s="283"/>
      <c r="D31" s="283"/>
      <c r="E31" s="283"/>
      <c r="F31" s="283"/>
      <c r="G31" s="283"/>
      <c r="H31" s="307">
        <f>Q31+AC31</f>
        <v>0</v>
      </c>
      <c r="I31" s="308"/>
      <c r="J31" s="297" t="s">
        <v>44</v>
      </c>
      <c r="K31" s="297"/>
      <c r="L31" s="297"/>
      <c r="M31" s="297"/>
      <c r="N31" s="297"/>
      <c r="O31" s="297"/>
      <c r="P31" s="297"/>
      <c r="Q31" s="300"/>
      <c r="R31" s="300"/>
      <c r="S31" s="290" t="s">
        <v>84</v>
      </c>
      <c r="T31" s="291"/>
      <c r="U31" s="291"/>
      <c r="V31" s="291"/>
      <c r="W31" s="291"/>
      <c r="X31" s="291"/>
      <c r="Y31" s="291"/>
      <c r="Z31" s="291"/>
      <c r="AA31" s="291"/>
      <c r="AB31" s="292"/>
      <c r="AC31" s="300"/>
      <c r="AD31" s="300"/>
    </row>
    <row r="32" spans="1:32" ht="8.25" customHeight="1" x14ac:dyDescent="0.2">
      <c r="A32" s="295"/>
      <c r="B32" s="296"/>
      <c r="C32" s="296"/>
      <c r="D32" s="296"/>
      <c r="E32" s="296"/>
      <c r="F32" s="296"/>
      <c r="G32" s="296"/>
      <c r="H32" s="296"/>
      <c r="I32" s="296"/>
      <c r="J32" s="296"/>
      <c r="K32" s="296"/>
      <c r="L32" s="296"/>
      <c r="M32" s="296"/>
      <c r="N32" s="296"/>
      <c r="O32" s="296"/>
      <c r="P32" s="296"/>
      <c r="Q32" s="296"/>
      <c r="R32" s="296"/>
      <c r="S32" s="296"/>
      <c r="T32" s="296"/>
      <c r="U32" s="296"/>
      <c r="V32" s="296"/>
      <c r="W32" s="296"/>
      <c r="X32" s="296"/>
      <c r="Y32" s="296"/>
      <c r="Z32" s="296"/>
      <c r="AA32" s="296"/>
      <c r="AB32" s="296"/>
      <c r="AC32" s="296"/>
      <c r="AD32" s="296"/>
    </row>
    <row r="33" spans="1:32" ht="19.5" customHeight="1" x14ac:dyDescent="0.2">
      <c r="A33" s="298" t="s">
        <v>68</v>
      </c>
      <c r="B33" s="299"/>
      <c r="C33" s="299"/>
      <c r="D33" s="299"/>
      <c r="E33" s="299"/>
      <c r="F33" s="299"/>
      <c r="G33" s="299"/>
      <c r="H33" s="299"/>
      <c r="I33" s="299"/>
      <c r="J33" s="299"/>
      <c r="K33" s="299"/>
      <c r="L33" s="299"/>
      <c r="M33" s="299"/>
      <c r="N33" s="299"/>
      <c r="O33" s="299"/>
      <c r="P33" s="299"/>
      <c r="Q33" s="299"/>
      <c r="R33" s="299"/>
      <c r="S33" s="299"/>
      <c r="T33" s="299"/>
      <c r="U33" s="299"/>
      <c r="V33" s="299"/>
      <c r="W33" s="299"/>
      <c r="X33" s="299"/>
      <c r="Y33" s="299"/>
      <c r="Z33" s="299"/>
      <c r="AA33" s="299"/>
      <c r="AB33" s="299"/>
      <c r="AC33" s="299"/>
      <c r="AD33" s="299"/>
      <c r="AE33" s="299"/>
      <c r="AF33" s="299"/>
    </row>
    <row r="34" spans="1:32" ht="4.5" customHeight="1" x14ac:dyDescent="0.2">
      <c r="A34" s="32"/>
      <c r="B34" s="32"/>
      <c r="C34" s="32"/>
      <c r="D34" s="32"/>
      <c r="E34" s="32"/>
      <c r="F34" s="32"/>
      <c r="G34" s="32"/>
      <c r="H34" s="20"/>
      <c r="I34" s="20"/>
      <c r="J34" s="20"/>
      <c r="K34" s="20"/>
      <c r="L34" s="20"/>
      <c r="M34" s="20"/>
      <c r="N34" s="20"/>
      <c r="O34" s="33"/>
      <c r="P34" s="33"/>
      <c r="Q34" s="33"/>
      <c r="R34" s="33"/>
      <c r="S34" s="33"/>
      <c r="T34" s="33"/>
      <c r="U34" s="33"/>
      <c r="V34" s="33"/>
      <c r="W34" s="33"/>
      <c r="X34" s="33"/>
      <c r="Y34" s="33"/>
      <c r="Z34" s="33"/>
      <c r="AA34" s="33"/>
      <c r="AB34" s="33"/>
      <c r="AC34" s="33"/>
      <c r="AD34" s="33"/>
    </row>
    <row r="35" spans="1:32" x14ac:dyDescent="0.2">
      <c r="A35" s="280" t="s">
        <v>381</v>
      </c>
      <c r="B35" s="281"/>
      <c r="C35" s="281"/>
      <c r="D35" s="281"/>
      <c r="E35" s="281"/>
      <c r="F35" s="281"/>
      <c r="G35" s="281"/>
      <c r="H35" s="281"/>
      <c r="I35" s="281"/>
      <c r="J35" s="282"/>
      <c r="K35" s="196"/>
      <c r="L35" s="197"/>
      <c r="M35" s="197"/>
      <c r="N35" s="197"/>
      <c r="O35" s="197"/>
      <c r="P35" s="197"/>
      <c r="Q35" s="197"/>
      <c r="R35" s="197"/>
      <c r="S35" s="197"/>
      <c r="T35" s="197"/>
      <c r="U35" s="197"/>
      <c r="V35" s="197"/>
      <c r="W35" s="197"/>
      <c r="X35" s="197"/>
      <c r="Y35" s="197"/>
      <c r="Z35" s="197"/>
      <c r="AA35" s="197"/>
      <c r="AB35" s="197"/>
      <c r="AC35" s="197"/>
      <c r="AD35" s="198"/>
    </row>
    <row r="36" spans="1:32" x14ac:dyDescent="0.2">
      <c r="A36" s="280" t="s">
        <v>122</v>
      </c>
      <c r="B36" s="281"/>
      <c r="C36" s="281"/>
      <c r="D36" s="281"/>
      <c r="E36" s="281"/>
      <c r="F36" s="281"/>
      <c r="G36" s="281"/>
      <c r="H36" s="281"/>
      <c r="I36" s="281"/>
      <c r="J36" s="282"/>
      <c r="K36" s="196"/>
      <c r="L36" s="197"/>
      <c r="M36" s="197"/>
      <c r="N36" s="197"/>
      <c r="O36" s="197"/>
      <c r="P36" s="197"/>
      <c r="Q36" s="197"/>
      <c r="R36" s="197"/>
      <c r="S36" s="197"/>
      <c r="T36" s="197"/>
      <c r="U36" s="197"/>
      <c r="V36" s="197"/>
      <c r="W36" s="197"/>
      <c r="X36" s="197"/>
      <c r="Y36" s="197"/>
      <c r="Z36" s="197"/>
      <c r="AA36" s="197"/>
      <c r="AB36" s="197"/>
      <c r="AC36" s="197"/>
      <c r="AD36" s="198"/>
    </row>
    <row r="37" spans="1:32" ht="60" customHeight="1" x14ac:dyDescent="0.2">
      <c r="A37" s="309" t="s">
        <v>91</v>
      </c>
      <c r="B37" s="310"/>
      <c r="C37" s="310"/>
      <c r="D37" s="310"/>
      <c r="E37" s="310"/>
      <c r="F37" s="310"/>
      <c r="G37" s="310"/>
      <c r="H37" s="310"/>
      <c r="I37" s="310"/>
      <c r="J37" s="311"/>
      <c r="K37" s="70" t="s">
        <v>43</v>
      </c>
      <c r="L37" s="34"/>
      <c r="M37" s="70" t="s">
        <v>45</v>
      </c>
      <c r="N37" s="34"/>
      <c r="O37" s="70" t="s">
        <v>66</v>
      </c>
      <c r="P37" s="34"/>
      <c r="Q37" s="280" t="s">
        <v>67</v>
      </c>
      <c r="R37" s="281"/>
      <c r="S37" s="281"/>
      <c r="T37" s="281"/>
      <c r="U37" s="281"/>
      <c r="V37" s="281"/>
      <c r="W37" s="281"/>
      <c r="X37" s="281"/>
      <c r="Y37" s="281"/>
      <c r="Z37" s="281"/>
      <c r="AA37" s="282"/>
      <c r="AB37" s="35"/>
      <c r="AC37" s="35"/>
      <c r="AD37" s="35"/>
    </row>
    <row r="38" spans="1:32" ht="6.75" customHeight="1" x14ac:dyDescent="0.2"/>
    <row r="39" spans="1:32" ht="20.25" customHeight="1" x14ac:dyDescent="0.2">
      <c r="A39" s="298" t="s">
        <v>71</v>
      </c>
      <c r="B39" s="299"/>
      <c r="C39" s="299"/>
      <c r="D39" s="299"/>
      <c r="E39" s="299"/>
      <c r="F39" s="299"/>
      <c r="G39" s="299"/>
      <c r="H39" s="299"/>
      <c r="I39" s="299"/>
      <c r="J39" s="299"/>
      <c r="K39" s="299"/>
      <c r="L39" s="299"/>
      <c r="M39" s="299"/>
      <c r="N39" s="299"/>
      <c r="O39" s="299"/>
      <c r="P39" s="299"/>
      <c r="Q39" s="299"/>
      <c r="R39" s="299"/>
      <c r="S39" s="299"/>
      <c r="T39" s="299"/>
      <c r="U39" s="299"/>
      <c r="V39" s="299"/>
      <c r="W39" s="299"/>
      <c r="X39" s="299"/>
      <c r="Y39" s="299"/>
      <c r="Z39" s="299"/>
      <c r="AA39" s="299"/>
      <c r="AB39" s="299"/>
      <c r="AC39" s="299"/>
      <c r="AD39" s="299"/>
      <c r="AE39" s="299"/>
      <c r="AF39" s="299"/>
    </row>
    <row r="40" spans="1:32" ht="18" customHeight="1" x14ac:dyDescent="0.2">
      <c r="A40" s="313" t="s">
        <v>397</v>
      </c>
      <c r="B40" s="314"/>
      <c r="C40" s="314"/>
      <c r="D40" s="314"/>
      <c r="E40" s="314"/>
      <c r="F40" s="314"/>
      <c r="G40" s="314"/>
      <c r="H40" s="314"/>
      <c r="I40" s="314"/>
      <c r="J40" s="314"/>
      <c r="K40" s="314"/>
      <c r="L40" s="314"/>
      <c r="M40" s="314"/>
      <c r="N40" s="314"/>
      <c r="O40" s="314"/>
      <c r="P40" s="314"/>
      <c r="Q40" s="314"/>
      <c r="R40" s="314"/>
      <c r="S40" s="314"/>
      <c r="T40" s="314"/>
      <c r="U40" s="314"/>
      <c r="V40" s="314"/>
      <c r="W40" s="314"/>
      <c r="X40" s="314"/>
      <c r="Y40" s="314"/>
      <c r="Z40" s="314"/>
      <c r="AA40" s="314"/>
      <c r="AB40" s="314"/>
      <c r="AC40" s="314"/>
      <c r="AD40" s="314"/>
      <c r="AE40" s="314"/>
      <c r="AF40" s="314"/>
    </row>
    <row r="41" spans="1:32" ht="18" customHeight="1" x14ac:dyDescent="0.2">
      <c r="A41" s="313"/>
      <c r="B41" s="314"/>
      <c r="C41" s="314"/>
      <c r="D41" s="314"/>
      <c r="E41" s="314"/>
      <c r="F41" s="314"/>
      <c r="G41" s="314"/>
      <c r="H41" s="314"/>
      <c r="I41" s="314"/>
      <c r="J41" s="314"/>
      <c r="K41" s="314"/>
      <c r="L41" s="314"/>
      <c r="M41" s="314"/>
      <c r="N41" s="314"/>
      <c r="O41" s="314"/>
      <c r="P41" s="314"/>
      <c r="Q41" s="314"/>
      <c r="R41" s="314"/>
      <c r="S41" s="314"/>
      <c r="T41" s="314"/>
      <c r="U41" s="314"/>
      <c r="V41" s="314"/>
      <c r="W41" s="314"/>
      <c r="X41" s="314"/>
      <c r="Y41" s="314"/>
      <c r="Z41" s="314"/>
      <c r="AA41" s="314"/>
      <c r="AB41" s="314"/>
      <c r="AC41" s="314"/>
      <c r="AD41" s="314"/>
      <c r="AE41" s="314"/>
      <c r="AF41" s="314"/>
    </row>
    <row r="42" spans="1:32" ht="18" customHeight="1" x14ac:dyDescent="0.2">
      <c r="A42" s="313"/>
      <c r="B42" s="314"/>
      <c r="C42" s="314"/>
      <c r="D42" s="314"/>
      <c r="E42" s="314"/>
      <c r="F42" s="314"/>
      <c r="G42" s="314"/>
      <c r="H42" s="314"/>
      <c r="I42" s="314"/>
      <c r="J42" s="314"/>
      <c r="K42" s="314"/>
      <c r="L42" s="314"/>
      <c r="M42" s="314"/>
      <c r="N42" s="314"/>
      <c r="O42" s="314"/>
      <c r="P42" s="314"/>
      <c r="Q42" s="314"/>
      <c r="R42" s="314"/>
      <c r="S42" s="314"/>
      <c r="T42" s="314"/>
      <c r="U42" s="314"/>
      <c r="V42" s="314"/>
      <c r="W42" s="314"/>
      <c r="X42" s="314"/>
      <c r="Y42" s="314"/>
      <c r="Z42" s="314"/>
      <c r="AA42" s="314"/>
      <c r="AB42" s="314"/>
      <c r="AC42" s="314"/>
      <c r="AD42" s="314"/>
      <c r="AE42" s="314"/>
      <c r="AF42" s="314"/>
    </row>
    <row r="43" spans="1:32" ht="18" customHeight="1" x14ac:dyDescent="0.2">
      <c r="A43" s="313"/>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row>
    <row r="44" spans="1:32" ht="6.75" customHeight="1" x14ac:dyDescent="0.2"/>
    <row r="45" spans="1:32" ht="29.25" customHeight="1" x14ac:dyDescent="0.2">
      <c r="A45" s="227" t="s">
        <v>5</v>
      </c>
      <c r="B45" s="225" t="s">
        <v>24</v>
      </c>
      <c r="C45" s="225"/>
      <c r="D45" s="225"/>
      <c r="E45" s="225"/>
      <c r="F45" s="225"/>
      <c r="G45" s="225"/>
      <c r="H45" s="225"/>
      <c r="I45" s="225"/>
      <c r="J45" s="225"/>
      <c r="K45" s="225"/>
      <c r="L45" s="225"/>
      <c r="M45" s="225"/>
      <c r="N45" s="225"/>
      <c r="O45" s="225"/>
      <c r="P45" s="225"/>
      <c r="Q45" s="225"/>
      <c r="R45" s="225"/>
      <c r="S45" s="225"/>
      <c r="T45" s="225"/>
      <c r="U45" s="225"/>
      <c r="V45" s="226" t="s">
        <v>36</v>
      </c>
      <c r="W45" s="226"/>
      <c r="X45" s="226"/>
      <c r="Y45" s="226"/>
      <c r="Z45" s="233"/>
      <c r="AA45" s="226" t="s">
        <v>35</v>
      </c>
      <c r="AB45" s="226"/>
      <c r="AC45" s="226"/>
      <c r="AD45" s="226"/>
      <c r="AE45" s="312" t="s">
        <v>393</v>
      </c>
      <c r="AF45" s="312" t="s">
        <v>394</v>
      </c>
    </row>
    <row r="46" spans="1:32" ht="29.25" customHeight="1" x14ac:dyDescent="0.2">
      <c r="A46" s="227"/>
      <c r="B46" s="225"/>
      <c r="C46" s="225"/>
      <c r="D46" s="225"/>
      <c r="E46" s="225"/>
      <c r="F46" s="225"/>
      <c r="G46" s="225"/>
      <c r="H46" s="225"/>
      <c r="I46" s="225"/>
      <c r="J46" s="225"/>
      <c r="K46" s="225"/>
      <c r="L46" s="225"/>
      <c r="M46" s="225"/>
      <c r="N46" s="225"/>
      <c r="O46" s="225"/>
      <c r="P46" s="225"/>
      <c r="Q46" s="225"/>
      <c r="R46" s="225"/>
      <c r="S46" s="225"/>
      <c r="T46" s="225"/>
      <c r="U46" s="225"/>
      <c r="V46" s="68" t="s">
        <v>345</v>
      </c>
      <c r="W46" s="68" t="s">
        <v>344</v>
      </c>
      <c r="X46" s="68" t="s">
        <v>343</v>
      </c>
      <c r="Y46" s="68" t="s">
        <v>346</v>
      </c>
      <c r="Z46" s="233"/>
      <c r="AA46" s="68" t="s">
        <v>345</v>
      </c>
      <c r="AB46" s="68" t="s">
        <v>344</v>
      </c>
      <c r="AC46" s="68" t="s">
        <v>343</v>
      </c>
      <c r="AD46" s="68" t="s">
        <v>346</v>
      </c>
      <c r="AE46" s="312"/>
      <c r="AF46" s="312"/>
    </row>
    <row r="47" spans="1:32" x14ac:dyDescent="0.2">
      <c r="A47" s="227"/>
      <c r="B47" s="225"/>
      <c r="C47" s="225"/>
      <c r="D47" s="225"/>
      <c r="E47" s="225"/>
      <c r="F47" s="225"/>
      <c r="G47" s="225"/>
      <c r="H47" s="225"/>
      <c r="I47" s="225"/>
      <c r="J47" s="225"/>
      <c r="K47" s="225"/>
      <c r="L47" s="225"/>
      <c r="M47" s="225"/>
      <c r="N47" s="225"/>
      <c r="O47" s="225"/>
      <c r="P47" s="225"/>
      <c r="Q47" s="225"/>
      <c r="R47" s="225"/>
      <c r="S47" s="225"/>
      <c r="T47" s="225"/>
      <c r="U47" s="225"/>
      <c r="V47" s="36" t="s">
        <v>6</v>
      </c>
      <c r="W47" s="36" t="s">
        <v>7</v>
      </c>
      <c r="X47" s="36" t="s">
        <v>8</v>
      </c>
      <c r="Y47" s="36" t="s">
        <v>9</v>
      </c>
      <c r="Z47" s="233"/>
      <c r="AA47" s="36" t="s">
        <v>6</v>
      </c>
      <c r="AB47" s="36" t="s">
        <v>7</v>
      </c>
      <c r="AC47" s="36" t="s">
        <v>8</v>
      </c>
      <c r="AD47" s="36" t="s">
        <v>9</v>
      </c>
      <c r="AE47" s="312"/>
      <c r="AF47" s="312"/>
    </row>
    <row r="48" spans="1:32" x14ac:dyDescent="0.2">
      <c r="A48" s="227"/>
      <c r="B48" s="227" t="s">
        <v>85</v>
      </c>
      <c r="C48" s="227"/>
      <c r="D48" s="227"/>
      <c r="E48" s="227"/>
      <c r="F48" s="227"/>
      <c r="G48" s="227"/>
      <c r="H48" s="227"/>
      <c r="I48" s="227"/>
      <c r="J48" s="227"/>
      <c r="K48" s="227"/>
      <c r="L48" s="227"/>
      <c r="M48" s="227"/>
      <c r="N48" s="227"/>
      <c r="O48" s="227"/>
      <c r="P48" s="227"/>
      <c r="Q48" s="227"/>
      <c r="R48" s="227"/>
      <c r="S48" s="227"/>
      <c r="T48" s="227"/>
      <c r="U48" s="227"/>
      <c r="V48" s="36">
        <v>10</v>
      </c>
      <c r="W48" s="36">
        <v>5</v>
      </c>
      <c r="X48" s="36">
        <v>3</v>
      </c>
      <c r="Y48" s="36">
        <v>0</v>
      </c>
      <c r="Z48" s="233"/>
      <c r="AA48" s="36">
        <v>10</v>
      </c>
      <c r="AB48" s="36">
        <v>5</v>
      </c>
      <c r="AC48" s="36">
        <v>3</v>
      </c>
      <c r="AD48" s="36">
        <v>0</v>
      </c>
      <c r="AE48" s="312"/>
      <c r="AF48" s="312"/>
    </row>
    <row r="49" spans="1:32" ht="18.75" customHeight="1" x14ac:dyDescent="0.2">
      <c r="A49" s="5">
        <v>1</v>
      </c>
      <c r="B49" s="224" t="s">
        <v>92</v>
      </c>
      <c r="C49" s="224"/>
      <c r="D49" s="224"/>
      <c r="E49" s="224"/>
      <c r="F49" s="224"/>
      <c r="G49" s="224"/>
      <c r="H49" s="224"/>
      <c r="I49" s="224"/>
      <c r="J49" s="224"/>
      <c r="K49" s="224"/>
      <c r="L49" s="224"/>
      <c r="M49" s="224"/>
      <c r="N49" s="224"/>
      <c r="O49" s="224"/>
      <c r="P49" s="224"/>
      <c r="Q49" s="224"/>
      <c r="R49" s="224"/>
      <c r="S49" s="224"/>
      <c r="T49" s="224"/>
      <c r="U49" s="224"/>
      <c r="V49" s="34"/>
      <c r="W49" s="34"/>
      <c r="X49" s="34"/>
      <c r="Y49" s="34"/>
      <c r="AA49" s="34"/>
      <c r="AB49" s="34"/>
      <c r="AC49" s="34"/>
      <c r="AD49" s="34"/>
      <c r="AE49" s="69"/>
      <c r="AF49" s="69"/>
    </row>
    <row r="50" spans="1:32" ht="25.5" customHeight="1" x14ac:dyDescent="0.2">
      <c r="A50" s="5">
        <v>2</v>
      </c>
      <c r="B50" s="224" t="s">
        <v>161</v>
      </c>
      <c r="C50" s="224"/>
      <c r="D50" s="224"/>
      <c r="E50" s="224"/>
      <c r="F50" s="224"/>
      <c r="G50" s="224"/>
      <c r="H50" s="224"/>
      <c r="I50" s="224"/>
      <c r="J50" s="224"/>
      <c r="K50" s="224"/>
      <c r="L50" s="224"/>
      <c r="M50" s="224"/>
      <c r="N50" s="224"/>
      <c r="O50" s="224"/>
      <c r="P50" s="224"/>
      <c r="Q50" s="224"/>
      <c r="R50" s="224"/>
      <c r="S50" s="224"/>
      <c r="T50" s="224"/>
      <c r="U50" s="224"/>
      <c r="V50" s="34"/>
      <c r="W50" s="34"/>
      <c r="X50" s="34"/>
      <c r="Y50" s="34"/>
      <c r="AA50" s="34"/>
      <c r="AB50" s="34"/>
      <c r="AC50" s="34"/>
      <c r="AD50" s="34"/>
      <c r="AE50" s="139"/>
      <c r="AF50" s="139"/>
    </row>
    <row r="51" spans="1:32" ht="59.25" customHeight="1" x14ac:dyDescent="0.2">
      <c r="A51" s="5">
        <v>3</v>
      </c>
      <c r="B51" s="224" t="s">
        <v>162</v>
      </c>
      <c r="C51" s="224"/>
      <c r="D51" s="224"/>
      <c r="E51" s="224"/>
      <c r="F51" s="224"/>
      <c r="G51" s="224"/>
      <c r="H51" s="224"/>
      <c r="I51" s="224"/>
      <c r="J51" s="224"/>
      <c r="K51" s="224"/>
      <c r="L51" s="224"/>
      <c r="M51" s="224"/>
      <c r="N51" s="224"/>
      <c r="O51" s="224"/>
      <c r="P51" s="224"/>
      <c r="Q51" s="224"/>
      <c r="R51" s="224"/>
      <c r="S51" s="224"/>
      <c r="T51" s="224"/>
      <c r="U51" s="224"/>
      <c r="V51" s="34"/>
      <c r="W51" s="34"/>
      <c r="X51" s="34"/>
      <c r="Y51" s="34"/>
      <c r="AA51" s="34"/>
      <c r="AB51" s="34"/>
      <c r="AC51" s="34"/>
      <c r="AD51" s="34"/>
      <c r="AE51" s="139"/>
      <c r="AF51" s="139"/>
    </row>
    <row r="52" spans="1:32" ht="36" customHeight="1" x14ac:dyDescent="0.2">
      <c r="A52" s="5">
        <v>4</v>
      </c>
      <c r="B52" s="224" t="s">
        <v>392</v>
      </c>
      <c r="C52" s="224"/>
      <c r="D52" s="224"/>
      <c r="E52" s="224"/>
      <c r="F52" s="224"/>
      <c r="G52" s="224"/>
      <c r="H52" s="224"/>
      <c r="I52" s="224"/>
      <c r="J52" s="224"/>
      <c r="K52" s="224"/>
      <c r="L52" s="224"/>
      <c r="M52" s="224"/>
      <c r="N52" s="224"/>
      <c r="O52" s="224"/>
      <c r="P52" s="224"/>
      <c r="Q52" s="224"/>
      <c r="R52" s="224"/>
      <c r="S52" s="224"/>
      <c r="T52" s="224"/>
      <c r="U52" s="224"/>
      <c r="V52" s="34"/>
      <c r="W52" s="34"/>
      <c r="X52" s="34"/>
      <c r="Y52" s="34"/>
      <c r="AA52" s="34"/>
      <c r="AB52" s="34"/>
      <c r="AC52" s="34"/>
      <c r="AD52" s="34"/>
      <c r="AE52" s="69"/>
      <c r="AF52" s="69"/>
    </row>
    <row r="53" spans="1:32" ht="54.75" customHeight="1" x14ac:dyDescent="0.2">
      <c r="A53" s="5">
        <v>5</v>
      </c>
      <c r="B53" s="224" t="s">
        <v>232</v>
      </c>
      <c r="C53" s="224"/>
      <c r="D53" s="224"/>
      <c r="E53" s="224"/>
      <c r="F53" s="224"/>
      <c r="G53" s="224"/>
      <c r="H53" s="224"/>
      <c r="I53" s="224"/>
      <c r="J53" s="224"/>
      <c r="K53" s="224"/>
      <c r="L53" s="224"/>
      <c r="M53" s="224"/>
      <c r="N53" s="224"/>
      <c r="O53" s="224"/>
      <c r="P53" s="224"/>
      <c r="Q53" s="224"/>
      <c r="R53" s="224"/>
      <c r="S53" s="224"/>
      <c r="T53" s="224"/>
      <c r="U53" s="224"/>
      <c r="V53" s="34"/>
      <c r="W53" s="34"/>
      <c r="X53" s="34"/>
      <c r="Y53" s="34"/>
      <c r="AA53" s="34"/>
      <c r="AB53" s="34"/>
      <c r="AC53" s="34"/>
      <c r="AD53" s="34"/>
      <c r="AE53" s="139"/>
      <c r="AF53" s="139"/>
    </row>
    <row r="54" spans="1:32" ht="20.25" customHeight="1" x14ac:dyDescent="0.2">
      <c r="A54" s="5">
        <v>6</v>
      </c>
      <c r="B54" s="224" t="s">
        <v>160</v>
      </c>
      <c r="C54" s="224"/>
      <c r="D54" s="224"/>
      <c r="E54" s="224"/>
      <c r="F54" s="224"/>
      <c r="G54" s="224"/>
      <c r="H54" s="224"/>
      <c r="I54" s="224"/>
      <c r="J54" s="224"/>
      <c r="K54" s="224"/>
      <c r="L54" s="224"/>
      <c r="M54" s="224"/>
      <c r="N54" s="224"/>
      <c r="O54" s="224"/>
      <c r="P54" s="224"/>
      <c r="Q54" s="224"/>
      <c r="R54" s="224"/>
      <c r="S54" s="224"/>
      <c r="T54" s="224"/>
      <c r="U54" s="224"/>
      <c r="V54" s="34"/>
      <c r="W54" s="34"/>
      <c r="X54" s="34"/>
      <c r="Y54" s="34"/>
      <c r="AA54" s="34"/>
      <c r="AB54" s="34"/>
      <c r="AC54" s="34"/>
      <c r="AD54" s="34"/>
      <c r="AE54" s="69"/>
      <c r="AF54" s="69"/>
    </row>
    <row r="55" spans="1:32" ht="36.75" customHeight="1" x14ac:dyDescent="0.2">
      <c r="A55" s="5">
        <v>7</v>
      </c>
      <c r="B55" s="224" t="s">
        <v>93</v>
      </c>
      <c r="C55" s="224"/>
      <c r="D55" s="224"/>
      <c r="E55" s="224"/>
      <c r="F55" s="224"/>
      <c r="G55" s="224"/>
      <c r="H55" s="224"/>
      <c r="I55" s="224"/>
      <c r="J55" s="224"/>
      <c r="K55" s="224"/>
      <c r="L55" s="224"/>
      <c r="M55" s="224"/>
      <c r="N55" s="224"/>
      <c r="O55" s="224"/>
      <c r="P55" s="224"/>
      <c r="Q55" s="224"/>
      <c r="R55" s="224"/>
      <c r="S55" s="224"/>
      <c r="T55" s="224"/>
      <c r="U55" s="224"/>
      <c r="V55" s="34"/>
      <c r="W55" s="34"/>
      <c r="X55" s="34"/>
      <c r="Y55" s="34"/>
      <c r="AA55" s="34"/>
      <c r="AB55" s="34"/>
      <c r="AC55" s="34"/>
      <c r="AD55" s="34"/>
      <c r="AE55" s="139"/>
      <c r="AF55" s="139"/>
    </row>
    <row r="56" spans="1:32" ht="33.75" customHeight="1" x14ac:dyDescent="0.2">
      <c r="A56" s="5">
        <v>8</v>
      </c>
      <c r="B56" s="224" t="s">
        <v>131</v>
      </c>
      <c r="C56" s="224"/>
      <c r="D56" s="224"/>
      <c r="E56" s="224"/>
      <c r="F56" s="224"/>
      <c r="G56" s="224"/>
      <c r="H56" s="224"/>
      <c r="I56" s="224"/>
      <c r="J56" s="224"/>
      <c r="K56" s="224"/>
      <c r="L56" s="224"/>
      <c r="M56" s="224"/>
      <c r="N56" s="224"/>
      <c r="O56" s="224"/>
      <c r="P56" s="224"/>
      <c r="Q56" s="224"/>
      <c r="R56" s="224"/>
      <c r="S56" s="224"/>
      <c r="T56" s="224"/>
      <c r="U56" s="224"/>
      <c r="V56" s="34"/>
      <c r="W56" s="34"/>
      <c r="X56" s="34"/>
      <c r="Y56" s="34"/>
      <c r="AA56" s="34"/>
      <c r="AB56" s="34"/>
      <c r="AC56" s="34"/>
      <c r="AD56" s="34"/>
      <c r="AE56" s="139"/>
      <c r="AF56" s="69"/>
    </row>
    <row r="57" spans="1:32" s="142" customFormat="1" x14ac:dyDescent="0.2">
      <c r="A57" s="140">
        <v>9</v>
      </c>
      <c r="B57" s="230" t="s">
        <v>132</v>
      </c>
      <c r="C57" s="231"/>
      <c r="D57" s="231"/>
      <c r="E57" s="231"/>
      <c r="F57" s="231"/>
      <c r="G57" s="231"/>
      <c r="H57" s="231"/>
      <c r="I57" s="231"/>
      <c r="J57" s="231"/>
      <c r="K57" s="231"/>
      <c r="L57" s="231"/>
      <c r="M57" s="231"/>
      <c r="N57" s="231"/>
      <c r="O57" s="231"/>
      <c r="P57" s="231"/>
      <c r="Q57" s="231"/>
      <c r="R57" s="231"/>
      <c r="S57" s="231"/>
      <c r="T57" s="231"/>
      <c r="U57" s="232"/>
      <c r="V57" s="141"/>
      <c r="W57" s="141"/>
      <c r="X57" s="141"/>
      <c r="Y57" s="141"/>
      <c r="AA57" s="141"/>
      <c r="AB57" s="141"/>
      <c r="AC57" s="141"/>
      <c r="AD57" s="141"/>
      <c r="AE57" s="143"/>
      <c r="AF57" s="143"/>
    </row>
    <row r="58" spans="1:32" x14ac:dyDescent="0.2">
      <c r="A58" s="5">
        <v>10</v>
      </c>
      <c r="B58" s="224" t="s">
        <v>133</v>
      </c>
      <c r="C58" s="224"/>
      <c r="D58" s="224"/>
      <c r="E58" s="224"/>
      <c r="F58" s="224"/>
      <c r="G58" s="224"/>
      <c r="H58" s="224"/>
      <c r="I58" s="224"/>
      <c r="J58" s="224"/>
      <c r="K58" s="224"/>
      <c r="L58" s="224"/>
      <c r="M58" s="224"/>
      <c r="N58" s="224"/>
      <c r="O58" s="224"/>
      <c r="P58" s="224"/>
      <c r="Q58" s="224"/>
      <c r="R58" s="224"/>
      <c r="S58" s="224"/>
      <c r="T58" s="224"/>
      <c r="U58" s="224"/>
      <c r="V58" s="34"/>
      <c r="W58" s="34"/>
      <c r="X58" s="34"/>
      <c r="Y58" s="34"/>
      <c r="AA58" s="34"/>
      <c r="AB58" s="34"/>
      <c r="AC58" s="34"/>
      <c r="AD58" s="34"/>
      <c r="AE58" s="143"/>
      <c r="AF58" s="139"/>
    </row>
    <row r="59" spans="1:32" x14ac:dyDescent="0.2">
      <c r="A59" s="247"/>
      <c r="B59" s="228" t="s">
        <v>10</v>
      </c>
      <c r="C59" s="228"/>
      <c r="D59" s="228"/>
      <c r="E59" s="228"/>
      <c r="F59" s="228"/>
      <c r="G59" s="228"/>
      <c r="H59" s="228"/>
      <c r="I59" s="228"/>
      <c r="J59" s="228"/>
      <c r="K59" s="228"/>
      <c r="L59" s="228"/>
      <c r="M59" s="228"/>
      <c r="N59" s="228"/>
      <c r="O59" s="228"/>
      <c r="P59" s="228"/>
      <c r="Q59" s="228"/>
      <c r="R59" s="228"/>
      <c r="S59" s="228"/>
      <c r="T59" s="228"/>
      <c r="U59" s="228"/>
      <c r="V59" s="8">
        <f>SUM(V49:V58)</f>
        <v>0</v>
      </c>
      <c r="W59" s="8">
        <f t="shared" ref="W59:AD59" si="0">SUM(W49:W58)</f>
        <v>0</v>
      </c>
      <c r="X59" s="8">
        <f t="shared" si="0"/>
        <v>0</v>
      </c>
      <c r="Y59" s="8">
        <f t="shared" si="0"/>
        <v>0</v>
      </c>
      <c r="AA59" s="8">
        <f t="shared" si="0"/>
        <v>0</v>
      </c>
      <c r="AB59" s="8">
        <f t="shared" si="0"/>
        <v>0</v>
      </c>
      <c r="AC59" s="8">
        <f t="shared" si="0"/>
        <v>0</v>
      </c>
      <c r="AD59" s="8">
        <f t="shared" si="0"/>
        <v>0</v>
      </c>
    </row>
    <row r="60" spans="1:32" x14ac:dyDescent="0.2">
      <c r="A60" s="247"/>
      <c r="B60" s="229" t="s">
        <v>32</v>
      </c>
      <c r="C60" s="229"/>
      <c r="D60" s="229"/>
      <c r="E60" s="229"/>
      <c r="F60" s="229"/>
      <c r="G60" s="229"/>
      <c r="H60" s="229"/>
      <c r="I60" s="229"/>
      <c r="J60" s="229"/>
      <c r="K60" s="229"/>
      <c r="L60" s="229"/>
      <c r="M60" s="229"/>
      <c r="N60" s="229"/>
      <c r="O60" s="229"/>
      <c r="P60" s="229"/>
      <c r="Q60" s="229"/>
      <c r="R60" s="229"/>
      <c r="S60" s="229"/>
      <c r="T60" s="229"/>
      <c r="U60" s="229"/>
      <c r="V60" s="315">
        <f>+((V59+W59+X59))/100</f>
        <v>0</v>
      </c>
      <c r="W60" s="315"/>
      <c r="X60" s="315"/>
      <c r="Y60" s="315"/>
      <c r="AA60" s="315">
        <f>+((AA59+AB59+AC59))/100</f>
        <v>0</v>
      </c>
      <c r="AB60" s="315"/>
      <c r="AC60" s="315"/>
      <c r="AD60" s="315"/>
    </row>
    <row r="61" spans="1:32" x14ac:dyDescent="0.2">
      <c r="A61" s="38"/>
      <c r="B61" s="39"/>
      <c r="C61" s="39"/>
      <c r="D61" s="39"/>
      <c r="E61" s="39"/>
      <c r="F61" s="39"/>
      <c r="G61" s="39"/>
      <c r="H61" s="39"/>
      <c r="I61" s="39"/>
      <c r="J61" s="39"/>
      <c r="K61" s="39"/>
      <c r="L61" s="39"/>
      <c r="M61" s="39"/>
      <c r="N61" s="39"/>
      <c r="O61" s="39"/>
      <c r="P61" s="39"/>
      <c r="Q61" s="39"/>
      <c r="R61" s="39"/>
      <c r="S61" s="39"/>
      <c r="T61" s="39"/>
      <c r="U61" s="39"/>
      <c r="V61" s="316"/>
      <c r="W61" s="316"/>
      <c r="X61" s="316"/>
      <c r="Y61" s="316"/>
    </row>
    <row r="62" spans="1:32" ht="30" customHeight="1" x14ac:dyDescent="0.2">
      <c r="A62" s="227" t="s">
        <v>5</v>
      </c>
      <c r="B62" s="225" t="s">
        <v>24</v>
      </c>
      <c r="C62" s="225"/>
      <c r="D62" s="225"/>
      <c r="E62" s="225"/>
      <c r="F62" s="225"/>
      <c r="G62" s="225"/>
      <c r="H62" s="225"/>
      <c r="I62" s="225"/>
      <c r="J62" s="225"/>
      <c r="K62" s="225"/>
      <c r="L62" s="225"/>
      <c r="M62" s="225"/>
      <c r="N62" s="225"/>
      <c r="O62" s="225"/>
      <c r="P62" s="225"/>
      <c r="Q62" s="225"/>
      <c r="R62" s="225"/>
      <c r="S62" s="225"/>
      <c r="T62" s="225"/>
      <c r="U62" s="225"/>
      <c r="V62" s="226" t="s">
        <v>36</v>
      </c>
      <c r="W62" s="226"/>
      <c r="X62" s="226"/>
      <c r="Y62" s="226"/>
      <c r="Z62" s="233"/>
      <c r="AA62" s="226" t="s">
        <v>35</v>
      </c>
      <c r="AB62" s="226"/>
      <c r="AC62" s="226"/>
      <c r="AD62" s="226"/>
      <c r="AE62" s="205" t="s">
        <v>393</v>
      </c>
      <c r="AF62" s="205" t="s">
        <v>394</v>
      </c>
    </row>
    <row r="63" spans="1:32" ht="30" customHeight="1" x14ac:dyDescent="0.2">
      <c r="A63" s="227"/>
      <c r="B63" s="225"/>
      <c r="C63" s="225"/>
      <c r="D63" s="225"/>
      <c r="E63" s="225"/>
      <c r="F63" s="225"/>
      <c r="G63" s="225"/>
      <c r="H63" s="225"/>
      <c r="I63" s="225"/>
      <c r="J63" s="225"/>
      <c r="K63" s="225"/>
      <c r="L63" s="225"/>
      <c r="M63" s="225"/>
      <c r="N63" s="225"/>
      <c r="O63" s="225"/>
      <c r="P63" s="225"/>
      <c r="Q63" s="225"/>
      <c r="R63" s="225"/>
      <c r="S63" s="225"/>
      <c r="T63" s="225"/>
      <c r="U63" s="225"/>
      <c r="V63" s="68" t="s">
        <v>345</v>
      </c>
      <c r="W63" s="68" t="s">
        <v>344</v>
      </c>
      <c r="X63" s="68" t="s">
        <v>343</v>
      </c>
      <c r="Y63" s="68" t="s">
        <v>346</v>
      </c>
      <c r="Z63" s="233"/>
      <c r="AA63" s="68" t="s">
        <v>345</v>
      </c>
      <c r="AB63" s="68" t="s">
        <v>344</v>
      </c>
      <c r="AC63" s="68" t="s">
        <v>343</v>
      </c>
      <c r="AD63" s="68" t="s">
        <v>346</v>
      </c>
      <c r="AE63" s="205"/>
      <c r="AF63" s="205"/>
    </row>
    <row r="64" spans="1:32" x14ac:dyDescent="0.2">
      <c r="A64" s="227"/>
      <c r="B64" s="225"/>
      <c r="C64" s="225"/>
      <c r="D64" s="225"/>
      <c r="E64" s="225"/>
      <c r="F64" s="225"/>
      <c r="G64" s="225"/>
      <c r="H64" s="225"/>
      <c r="I64" s="225"/>
      <c r="J64" s="225"/>
      <c r="K64" s="225"/>
      <c r="L64" s="225"/>
      <c r="M64" s="225"/>
      <c r="N64" s="225"/>
      <c r="O64" s="225"/>
      <c r="P64" s="225"/>
      <c r="Q64" s="225"/>
      <c r="R64" s="225"/>
      <c r="S64" s="225"/>
      <c r="T64" s="225"/>
      <c r="U64" s="225"/>
      <c r="V64" s="36" t="s">
        <v>6</v>
      </c>
      <c r="W64" s="36" t="s">
        <v>7</v>
      </c>
      <c r="X64" s="36" t="s">
        <v>8</v>
      </c>
      <c r="Y64" s="36" t="s">
        <v>9</v>
      </c>
      <c r="Z64" s="233"/>
      <c r="AA64" s="36" t="s">
        <v>6</v>
      </c>
      <c r="AB64" s="36" t="s">
        <v>7</v>
      </c>
      <c r="AC64" s="36" t="s">
        <v>8</v>
      </c>
      <c r="AD64" s="36" t="s">
        <v>9</v>
      </c>
      <c r="AE64" s="205"/>
      <c r="AF64" s="205"/>
    </row>
    <row r="65" spans="1:32" ht="20.25" customHeight="1" x14ac:dyDescent="0.2">
      <c r="A65" s="227"/>
      <c r="B65" s="227" t="s">
        <v>98</v>
      </c>
      <c r="C65" s="227"/>
      <c r="D65" s="227"/>
      <c r="E65" s="227"/>
      <c r="F65" s="227"/>
      <c r="G65" s="227"/>
      <c r="H65" s="227"/>
      <c r="I65" s="227"/>
      <c r="J65" s="227"/>
      <c r="K65" s="227"/>
      <c r="L65" s="227"/>
      <c r="M65" s="227"/>
      <c r="N65" s="227"/>
      <c r="O65" s="227"/>
      <c r="P65" s="227"/>
      <c r="Q65" s="227"/>
      <c r="R65" s="227"/>
      <c r="S65" s="227"/>
      <c r="T65" s="227"/>
      <c r="U65" s="227"/>
      <c r="V65" s="36">
        <v>10</v>
      </c>
      <c r="W65" s="36">
        <v>5</v>
      </c>
      <c r="X65" s="36">
        <v>3</v>
      </c>
      <c r="Y65" s="36">
        <v>0</v>
      </c>
      <c r="Z65" s="233"/>
      <c r="AA65" s="36">
        <v>10</v>
      </c>
      <c r="AB65" s="36">
        <v>5</v>
      </c>
      <c r="AC65" s="36">
        <v>3</v>
      </c>
      <c r="AD65" s="36">
        <v>0</v>
      </c>
      <c r="AE65" s="205"/>
      <c r="AF65" s="205"/>
    </row>
    <row r="66" spans="1:32" ht="26.25" customHeight="1" x14ac:dyDescent="0.2">
      <c r="A66" s="5">
        <v>1</v>
      </c>
      <c r="B66" s="234" t="s">
        <v>238</v>
      </c>
      <c r="C66" s="234"/>
      <c r="D66" s="234"/>
      <c r="E66" s="234"/>
      <c r="F66" s="234"/>
      <c r="G66" s="234"/>
      <c r="H66" s="234"/>
      <c r="I66" s="234"/>
      <c r="J66" s="234"/>
      <c r="K66" s="234"/>
      <c r="L66" s="234"/>
      <c r="M66" s="234"/>
      <c r="N66" s="234"/>
      <c r="O66" s="234"/>
      <c r="P66" s="234"/>
      <c r="Q66" s="234"/>
      <c r="R66" s="234"/>
      <c r="S66" s="234"/>
      <c r="T66" s="234"/>
      <c r="U66" s="234"/>
      <c r="V66" s="34"/>
      <c r="W66" s="34"/>
      <c r="X66" s="34"/>
      <c r="Y66" s="34"/>
      <c r="AA66" s="34"/>
      <c r="AB66" s="34"/>
      <c r="AC66" s="34"/>
      <c r="AD66" s="34"/>
      <c r="AE66" s="139"/>
      <c r="AF66" s="139"/>
    </row>
    <row r="67" spans="1:32" ht="102.75" customHeight="1" x14ac:dyDescent="0.2">
      <c r="A67" s="5">
        <v>2</v>
      </c>
      <c r="B67" s="224" t="s">
        <v>246</v>
      </c>
      <c r="C67" s="224"/>
      <c r="D67" s="224"/>
      <c r="E67" s="224"/>
      <c r="F67" s="224"/>
      <c r="G67" s="224"/>
      <c r="H67" s="224"/>
      <c r="I67" s="224"/>
      <c r="J67" s="224"/>
      <c r="K67" s="224"/>
      <c r="L67" s="224"/>
      <c r="M67" s="224"/>
      <c r="N67" s="224"/>
      <c r="O67" s="224"/>
      <c r="P67" s="224"/>
      <c r="Q67" s="224"/>
      <c r="R67" s="224"/>
      <c r="S67" s="224"/>
      <c r="T67" s="224"/>
      <c r="U67" s="224"/>
      <c r="V67" s="34"/>
      <c r="W67" s="34"/>
      <c r="X67" s="34"/>
      <c r="Y67" s="34"/>
      <c r="AA67" s="34"/>
      <c r="AB67" s="34"/>
      <c r="AC67" s="34"/>
      <c r="AD67" s="34"/>
      <c r="AE67" s="143"/>
      <c r="AF67" s="139"/>
    </row>
    <row r="68" spans="1:32" x14ac:dyDescent="0.2">
      <c r="A68" s="5">
        <v>3</v>
      </c>
      <c r="B68" s="224" t="s">
        <v>247</v>
      </c>
      <c r="C68" s="224"/>
      <c r="D68" s="224"/>
      <c r="E68" s="224"/>
      <c r="F68" s="224"/>
      <c r="G68" s="224"/>
      <c r="H68" s="224"/>
      <c r="I68" s="224"/>
      <c r="J68" s="224"/>
      <c r="K68" s="224"/>
      <c r="L68" s="224"/>
      <c r="M68" s="224"/>
      <c r="N68" s="224"/>
      <c r="O68" s="224"/>
      <c r="P68" s="224"/>
      <c r="Q68" s="224"/>
      <c r="R68" s="224"/>
      <c r="S68" s="224"/>
      <c r="T68" s="224"/>
      <c r="U68" s="224"/>
      <c r="V68" s="34"/>
      <c r="W68" s="34"/>
      <c r="X68" s="34"/>
      <c r="Y68" s="34"/>
      <c r="AA68" s="34"/>
      <c r="AB68" s="34"/>
      <c r="AC68" s="34"/>
      <c r="AD68" s="34"/>
      <c r="AE68" s="139"/>
      <c r="AF68" s="139"/>
    </row>
    <row r="69" spans="1:32" x14ac:dyDescent="0.2">
      <c r="A69" s="5">
        <v>4</v>
      </c>
      <c r="B69" s="224" t="s">
        <v>156</v>
      </c>
      <c r="C69" s="224"/>
      <c r="D69" s="224"/>
      <c r="E69" s="224"/>
      <c r="F69" s="224"/>
      <c r="G69" s="224"/>
      <c r="H69" s="224"/>
      <c r="I69" s="224"/>
      <c r="J69" s="224"/>
      <c r="K69" s="224"/>
      <c r="L69" s="224"/>
      <c r="M69" s="224"/>
      <c r="N69" s="224"/>
      <c r="O69" s="224"/>
      <c r="P69" s="224"/>
      <c r="Q69" s="224"/>
      <c r="R69" s="224"/>
      <c r="S69" s="224"/>
      <c r="T69" s="224"/>
      <c r="U69" s="224"/>
      <c r="V69" s="34"/>
      <c r="W69" s="34"/>
      <c r="X69" s="34"/>
      <c r="Y69" s="34"/>
      <c r="AA69" s="34"/>
      <c r="AB69" s="34"/>
      <c r="AC69" s="34"/>
      <c r="AD69" s="34"/>
      <c r="AE69" s="143"/>
      <c r="AF69" s="139"/>
    </row>
    <row r="70" spans="1:32" x14ac:dyDescent="0.2">
      <c r="A70" s="5">
        <v>5</v>
      </c>
      <c r="B70" s="224" t="s">
        <v>134</v>
      </c>
      <c r="C70" s="224"/>
      <c r="D70" s="224"/>
      <c r="E70" s="224"/>
      <c r="F70" s="224"/>
      <c r="G70" s="224"/>
      <c r="H70" s="224"/>
      <c r="I70" s="224"/>
      <c r="J70" s="224"/>
      <c r="K70" s="224"/>
      <c r="L70" s="224"/>
      <c r="M70" s="224"/>
      <c r="N70" s="224"/>
      <c r="O70" s="224"/>
      <c r="P70" s="224"/>
      <c r="Q70" s="224"/>
      <c r="R70" s="224"/>
      <c r="S70" s="224"/>
      <c r="T70" s="224"/>
      <c r="U70" s="224"/>
      <c r="V70" s="34"/>
      <c r="W70" s="34"/>
      <c r="X70" s="34"/>
      <c r="Y70" s="34"/>
      <c r="AA70" s="34"/>
      <c r="AB70" s="34"/>
      <c r="AC70" s="34"/>
      <c r="AD70" s="34"/>
      <c r="AE70" s="143"/>
      <c r="AF70" s="139"/>
    </row>
    <row r="71" spans="1:32" ht="27.75" customHeight="1" x14ac:dyDescent="0.2">
      <c r="A71" s="5">
        <v>6</v>
      </c>
      <c r="B71" s="224" t="s">
        <v>179</v>
      </c>
      <c r="C71" s="224"/>
      <c r="D71" s="224"/>
      <c r="E71" s="224"/>
      <c r="F71" s="224"/>
      <c r="G71" s="224"/>
      <c r="H71" s="224"/>
      <c r="I71" s="224"/>
      <c r="J71" s="224"/>
      <c r="K71" s="224"/>
      <c r="L71" s="224"/>
      <c r="M71" s="224"/>
      <c r="N71" s="224"/>
      <c r="O71" s="224"/>
      <c r="P71" s="224"/>
      <c r="Q71" s="224"/>
      <c r="R71" s="224"/>
      <c r="S71" s="224"/>
      <c r="T71" s="224"/>
      <c r="U71" s="224"/>
      <c r="V71" s="34"/>
      <c r="W71" s="34"/>
      <c r="X71" s="34"/>
      <c r="Y71" s="34"/>
      <c r="AA71" s="34"/>
      <c r="AB71" s="34"/>
      <c r="AC71" s="34"/>
      <c r="AD71" s="34"/>
      <c r="AE71" s="69"/>
      <c r="AF71" s="69"/>
    </row>
    <row r="72" spans="1:32" x14ac:dyDescent="0.2">
      <c r="A72" s="5">
        <v>7</v>
      </c>
      <c r="B72" s="224" t="s">
        <v>94</v>
      </c>
      <c r="C72" s="224"/>
      <c r="D72" s="224"/>
      <c r="E72" s="224"/>
      <c r="F72" s="224"/>
      <c r="G72" s="224"/>
      <c r="H72" s="224"/>
      <c r="I72" s="224"/>
      <c r="J72" s="224"/>
      <c r="K72" s="224"/>
      <c r="L72" s="224"/>
      <c r="M72" s="224"/>
      <c r="N72" s="224"/>
      <c r="O72" s="224"/>
      <c r="P72" s="224"/>
      <c r="Q72" s="224"/>
      <c r="R72" s="224"/>
      <c r="S72" s="224"/>
      <c r="T72" s="224"/>
      <c r="U72" s="224"/>
      <c r="V72" s="34"/>
      <c r="W72" s="34"/>
      <c r="X72" s="34"/>
      <c r="Y72" s="34"/>
      <c r="AA72" s="34"/>
      <c r="AB72" s="34"/>
      <c r="AC72" s="34"/>
      <c r="AD72" s="34"/>
      <c r="AE72" s="139"/>
      <c r="AF72" s="69"/>
    </row>
    <row r="73" spans="1:32" ht="24.75" customHeight="1" x14ac:dyDescent="0.2">
      <c r="A73" s="5">
        <v>8</v>
      </c>
      <c r="B73" s="224" t="s">
        <v>250</v>
      </c>
      <c r="C73" s="224"/>
      <c r="D73" s="224"/>
      <c r="E73" s="224"/>
      <c r="F73" s="224"/>
      <c r="G73" s="224"/>
      <c r="H73" s="224"/>
      <c r="I73" s="224"/>
      <c r="J73" s="224"/>
      <c r="K73" s="224"/>
      <c r="L73" s="224"/>
      <c r="M73" s="224"/>
      <c r="N73" s="224"/>
      <c r="O73" s="224"/>
      <c r="P73" s="224"/>
      <c r="Q73" s="224"/>
      <c r="R73" s="224"/>
      <c r="S73" s="224"/>
      <c r="T73" s="224"/>
      <c r="U73" s="224"/>
      <c r="V73" s="34"/>
      <c r="W73" s="34"/>
      <c r="X73" s="34"/>
      <c r="Y73" s="34"/>
      <c r="AA73" s="34"/>
      <c r="AB73" s="34"/>
      <c r="AC73" s="34"/>
      <c r="AD73" s="34"/>
      <c r="AE73" s="69"/>
      <c r="AF73" s="69"/>
    </row>
    <row r="74" spans="1:32" x14ac:dyDescent="0.2">
      <c r="A74" s="5">
        <v>9</v>
      </c>
      <c r="B74" s="224" t="s">
        <v>251</v>
      </c>
      <c r="C74" s="224"/>
      <c r="D74" s="224"/>
      <c r="E74" s="224"/>
      <c r="F74" s="224"/>
      <c r="G74" s="224"/>
      <c r="H74" s="224"/>
      <c r="I74" s="224"/>
      <c r="J74" s="224"/>
      <c r="K74" s="224"/>
      <c r="L74" s="224"/>
      <c r="M74" s="224"/>
      <c r="N74" s="224"/>
      <c r="O74" s="224"/>
      <c r="P74" s="224"/>
      <c r="Q74" s="224"/>
      <c r="R74" s="224"/>
      <c r="S74" s="224"/>
      <c r="T74" s="224"/>
      <c r="U74" s="224"/>
      <c r="V74" s="34"/>
      <c r="W74" s="34"/>
      <c r="X74" s="34"/>
      <c r="Y74" s="34"/>
      <c r="AA74" s="34"/>
      <c r="AB74" s="34"/>
      <c r="AC74" s="34"/>
      <c r="AD74" s="34"/>
      <c r="AE74" s="143"/>
      <c r="AF74" s="139"/>
    </row>
    <row r="75" spans="1:32" x14ac:dyDescent="0.2">
      <c r="A75" s="5">
        <v>10</v>
      </c>
      <c r="B75" s="224" t="s">
        <v>111</v>
      </c>
      <c r="C75" s="224"/>
      <c r="D75" s="224"/>
      <c r="E75" s="224"/>
      <c r="F75" s="224"/>
      <c r="G75" s="224"/>
      <c r="H75" s="224"/>
      <c r="I75" s="224"/>
      <c r="J75" s="224"/>
      <c r="K75" s="224"/>
      <c r="L75" s="224"/>
      <c r="M75" s="224"/>
      <c r="N75" s="224"/>
      <c r="O75" s="224"/>
      <c r="P75" s="224"/>
      <c r="Q75" s="224"/>
      <c r="R75" s="224"/>
      <c r="S75" s="224"/>
      <c r="T75" s="224"/>
      <c r="U75" s="224"/>
      <c r="V75" s="34"/>
      <c r="W75" s="34"/>
      <c r="X75" s="34"/>
      <c r="Y75" s="34"/>
      <c r="AA75" s="34"/>
      <c r="AB75" s="34"/>
      <c r="AC75" s="34"/>
      <c r="AD75" s="34"/>
      <c r="AE75" s="145"/>
      <c r="AF75" s="139"/>
    </row>
    <row r="76" spans="1:32" x14ac:dyDescent="0.2">
      <c r="A76" s="247"/>
      <c r="B76" s="228" t="s">
        <v>10</v>
      </c>
      <c r="C76" s="228"/>
      <c r="D76" s="228"/>
      <c r="E76" s="228"/>
      <c r="F76" s="228"/>
      <c r="G76" s="228"/>
      <c r="H76" s="228"/>
      <c r="I76" s="228"/>
      <c r="J76" s="228"/>
      <c r="K76" s="228"/>
      <c r="L76" s="228"/>
      <c r="M76" s="228"/>
      <c r="N76" s="228"/>
      <c r="O76" s="228"/>
      <c r="P76" s="228"/>
      <c r="Q76" s="228"/>
      <c r="R76" s="228"/>
      <c r="S76" s="228"/>
      <c r="T76" s="228"/>
      <c r="U76" s="228"/>
      <c r="V76" s="8">
        <f>SUM(V66:V75)</f>
        <v>0</v>
      </c>
      <c r="W76" s="8">
        <f>SUM(W66:W75)</f>
        <v>0</v>
      </c>
      <c r="X76" s="8">
        <f>SUM(X66:X75)</f>
        <v>0</v>
      </c>
      <c r="Y76" s="8">
        <f>SUM(Y66:Y75)</f>
        <v>0</v>
      </c>
      <c r="AA76" s="8">
        <f>SUM(AA66:AA75)</f>
        <v>0</v>
      </c>
      <c r="AB76" s="8">
        <f>SUM(AB66:AB75)</f>
        <v>0</v>
      </c>
      <c r="AC76" s="8">
        <f>SUM(AC66:AC75)</f>
        <v>0</v>
      </c>
      <c r="AD76" s="8">
        <f>SUM(AD66:AD75)</f>
        <v>0</v>
      </c>
    </row>
    <row r="77" spans="1:32" x14ac:dyDescent="0.2">
      <c r="A77" s="247"/>
      <c r="B77" s="229" t="s">
        <v>60</v>
      </c>
      <c r="C77" s="229"/>
      <c r="D77" s="229"/>
      <c r="E77" s="229"/>
      <c r="F77" s="229"/>
      <c r="G77" s="229"/>
      <c r="H77" s="229"/>
      <c r="I77" s="229"/>
      <c r="J77" s="229"/>
      <c r="K77" s="229"/>
      <c r="L77" s="229"/>
      <c r="M77" s="229"/>
      <c r="N77" s="229"/>
      <c r="O77" s="229"/>
      <c r="P77" s="229"/>
      <c r="Q77" s="229"/>
      <c r="R77" s="229"/>
      <c r="S77" s="229"/>
      <c r="T77" s="229"/>
      <c r="U77" s="229"/>
      <c r="V77" s="320">
        <f>+(V76+W76+X76)/100</f>
        <v>0</v>
      </c>
      <c r="W77" s="320"/>
      <c r="X77" s="320"/>
      <c r="Y77" s="320"/>
      <c r="AA77" s="315">
        <f>+((AA76+AB76+AC76))/100</f>
        <v>0</v>
      </c>
      <c r="AB77" s="315"/>
      <c r="AC77" s="315"/>
      <c r="AD77" s="315"/>
    </row>
    <row r="78" spans="1:32" x14ac:dyDescent="0.2">
      <c r="A78" s="38"/>
      <c r="B78" s="39"/>
      <c r="C78" s="39"/>
      <c r="D78" s="39"/>
      <c r="E78" s="39"/>
      <c r="F78" s="39"/>
      <c r="G78" s="39"/>
      <c r="H78" s="39"/>
      <c r="I78" s="39"/>
      <c r="J78" s="39"/>
      <c r="K78" s="39"/>
      <c r="L78" s="39"/>
      <c r="M78" s="39"/>
      <c r="N78" s="39"/>
      <c r="O78" s="39"/>
      <c r="P78" s="39"/>
      <c r="Q78" s="39"/>
      <c r="R78" s="39"/>
      <c r="S78" s="39"/>
      <c r="T78" s="39"/>
      <c r="U78" s="39"/>
      <c r="V78" s="316"/>
      <c r="W78" s="316"/>
      <c r="X78" s="316"/>
      <c r="Y78" s="316"/>
    </row>
    <row r="79" spans="1:32" ht="30" customHeight="1" x14ac:dyDescent="0.2">
      <c r="A79" s="227" t="s">
        <v>5</v>
      </c>
      <c r="B79" s="225" t="s">
        <v>24</v>
      </c>
      <c r="C79" s="225"/>
      <c r="D79" s="225"/>
      <c r="E79" s="225"/>
      <c r="F79" s="225"/>
      <c r="G79" s="225"/>
      <c r="H79" s="225"/>
      <c r="I79" s="225"/>
      <c r="J79" s="225"/>
      <c r="K79" s="225"/>
      <c r="L79" s="225"/>
      <c r="M79" s="225"/>
      <c r="N79" s="225"/>
      <c r="O79" s="225"/>
      <c r="P79" s="225"/>
      <c r="Q79" s="225"/>
      <c r="R79" s="225"/>
      <c r="S79" s="225"/>
      <c r="T79" s="225"/>
      <c r="U79" s="225"/>
      <c r="V79" s="226" t="s">
        <v>36</v>
      </c>
      <c r="W79" s="226"/>
      <c r="X79" s="226"/>
      <c r="Y79" s="226"/>
      <c r="Z79" s="233" t="s">
        <v>342</v>
      </c>
      <c r="AA79" s="226" t="s">
        <v>35</v>
      </c>
      <c r="AB79" s="226"/>
      <c r="AC79" s="226"/>
      <c r="AD79" s="226"/>
      <c r="AE79" s="205" t="s">
        <v>393</v>
      </c>
      <c r="AF79" s="205" t="s">
        <v>394</v>
      </c>
    </row>
    <row r="80" spans="1:32" ht="30" customHeight="1" x14ac:dyDescent="0.2">
      <c r="A80" s="227"/>
      <c r="B80" s="225"/>
      <c r="C80" s="225"/>
      <c r="D80" s="225"/>
      <c r="E80" s="225"/>
      <c r="F80" s="225"/>
      <c r="G80" s="225"/>
      <c r="H80" s="225"/>
      <c r="I80" s="225"/>
      <c r="J80" s="225"/>
      <c r="K80" s="225"/>
      <c r="L80" s="225"/>
      <c r="M80" s="225"/>
      <c r="N80" s="225"/>
      <c r="O80" s="225"/>
      <c r="P80" s="225"/>
      <c r="Q80" s="225"/>
      <c r="R80" s="225"/>
      <c r="S80" s="225"/>
      <c r="T80" s="225"/>
      <c r="U80" s="225"/>
      <c r="V80" s="68" t="s">
        <v>345</v>
      </c>
      <c r="W80" s="68" t="s">
        <v>344</v>
      </c>
      <c r="X80" s="68" t="s">
        <v>343</v>
      </c>
      <c r="Y80" s="68" t="s">
        <v>346</v>
      </c>
      <c r="Z80" s="233"/>
      <c r="AA80" s="68" t="s">
        <v>345</v>
      </c>
      <c r="AB80" s="68" t="s">
        <v>344</v>
      </c>
      <c r="AC80" s="68" t="s">
        <v>343</v>
      </c>
      <c r="AD80" s="68" t="s">
        <v>346</v>
      </c>
      <c r="AE80" s="205"/>
      <c r="AF80" s="205"/>
    </row>
    <row r="81" spans="1:32" x14ac:dyDescent="0.2">
      <c r="A81" s="227"/>
      <c r="B81" s="225"/>
      <c r="C81" s="225"/>
      <c r="D81" s="225"/>
      <c r="E81" s="225"/>
      <c r="F81" s="225"/>
      <c r="G81" s="225"/>
      <c r="H81" s="225"/>
      <c r="I81" s="225"/>
      <c r="J81" s="225"/>
      <c r="K81" s="225"/>
      <c r="L81" s="225"/>
      <c r="M81" s="225"/>
      <c r="N81" s="225"/>
      <c r="O81" s="225"/>
      <c r="P81" s="225"/>
      <c r="Q81" s="225"/>
      <c r="R81" s="225"/>
      <c r="S81" s="225"/>
      <c r="T81" s="225"/>
      <c r="U81" s="225"/>
      <c r="V81" s="36" t="s">
        <v>6</v>
      </c>
      <c r="W81" s="36" t="s">
        <v>7</v>
      </c>
      <c r="X81" s="36" t="s">
        <v>8</v>
      </c>
      <c r="Y81" s="36" t="s">
        <v>9</v>
      </c>
      <c r="Z81" s="233"/>
      <c r="AA81" s="36" t="s">
        <v>6</v>
      </c>
      <c r="AB81" s="36" t="s">
        <v>7</v>
      </c>
      <c r="AC81" s="36" t="s">
        <v>8</v>
      </c>
      <c r="AD81" s="36" t="s">
        <v>9</v>
      </c>
      <c r="AE81" s="205"/>
      <c r="AF81" s="205"/>
    </row>
    <row r="82" spans="1:32" x14ac:dyDescent="0.2">
      <c r="A82" s="227"/>
      <c r="B82" s="227" t="s">
        <v>86</v>
      </c>
      <c r="C82" s="227"/>
      <c r="D82" s="227"/>
      <c r="E82" s="227"/>
      <c r="F82" s="227"/>
      <c r="G82" s="227"/>
      <c r="H82" s="227"/>
      <c r="I82" s="227"/>
      <c r="J82" s="227"/>
      <c r="K82" s="227"/>
      <c r="L82" s="227"/>
      <c r="M82" s="227"/>
      <c r="N82" s="227"/>
      <c r="O82" s="227"/>
      <c r="P82" s="227"/>
      <c r="Q82" s="227"/>
      <c r="R82" s="227"/>
      <c r="S82" s="227"/>
      <c r="T82" s="227"/>
      <c r="U82" s="227"/>
      <c r="V82" s="36">
        <v>10</v>
      </c>
      <c r="W82" s="36">
        <v>5</v>
      </c>
      <c r="X82" s="36">
        <v>3</v>
      </c>
      <c r="Y82" s="36">
        <v>0</v>
      </c>
      <c r="Z82" s="233"/>
      <c r="AA82" s="36">
        <v>10</v>
      </c>
      <c r="AB82" s="36">
        <v>5</v>
      </c>
      <c r="AC82" s="36">
        <v>3</v>
      </c>
      <c r="AD82" s="36">
        <v>0</v>
      </c>
      <c r="AE82" s="205"/>
      <c r="AF82" s="205"/>
    </row>
    <row r="83" spans="1:32" ht="30" customHeight="1" x14ac:dyDescent="0.2">
      <c r="A83" s="5">
        <v>1</v>
      </c>
      <c r="B83" s="224" t="s">
        <v>171</v>
      </c>
      <c r="C83" s="224"/>
      <c r="D83" s="224"/>
      <c r="E83" s="224"/>
      <c r="F83" s="224"/>
      <c r="G83" s="224"/>
      <c r="H83" s="224"/>
      <c r="I83" s="224"/>
      <c r="J83" s="224"/>
      <c r="K83" s="224"/>
      <c r="L83" s="224"/>
      <c r="M83" s="224"/>
      <c r="N83" s="224"/>
      <c r="O83" s="224"/>
      <c r="P83" s="224"/>
      <c r="Q83" s="224"/>
      <c r="R83" s="224"/>
      <c r="S83" s="224"/>
      <c r="T83" s="224"/>
      <c r="U83" s="224"/>
      <c r="V83" s="34"/>
      <c r="W83" s="34"/>
      <c r="X83" s="34"/>
      <c r="Y83" s="34"/>
      <c r="AA83" s="34"/>
      <c r="AB83" s="34"/>
      <c r="AC83" s="34"/>
      <c r="AD83" s="34"/>
      <c r="AE83" s="145"/>
      <c r="AF83" s="139"/>
    </row>
    <row r="84" spans="1:32" x14ac:dyDescent="0.2">
      <c r="A84" s="5">
        <v>2</v>
      </c>
      <c r="B84" s="224" t="s">
        <v>137</v>
      </c>
      <c r="C84" s="224"/>
      <c r="D84" s="224"/>
      <c r="E84" s="224"/>
      <c r="F84" s="224"/>
      <c r="G84" s="224"/>
      <c r="H84" s="224"/>
      <c r="I84" s="224"/>
      <c r="J84" s="224"/>
      <c r="K84" s="224"/>
      <c r="L84" s="224"/>
      <c r="M84" s="224"/>
      <c r="N84" s="224"/>
      <c r="O84" s="224"/>
      <c r="P84" s="224"/>
      <c r="Q84" s="224"/>
      <c r="R84" s="224"/>
      <c r="S84" s="224"/>
      <c r="T84" s="224"/>
      <c r="U84" s="224"/>
      <c r="V84" s="34"/>
      <c r="W84" s="34"/>
      <c r="X84" s="34"/>
      <c r="Y84" s="34"/>
      <c r="AA84" s="34"/>
      <c r="AB84" s="34"/>
      <c r="AC84" s="34"/>
      <c r="AD84" s="34"/>
      <c r="AE84" s="145"/>
      <c r="AF84" s="139"/>
    </row>
    <row r="85" spans="1:32" x14ac:dyDescent="0.2">
      <c r="A85" s="5">
        <v>3</v>
      </c>
      <c r="B85" s="224" t="s">
        <v>95</v>
      </c>
      <c r="C85" s="224"/>
      <c r="D85" s="224"/>
      <c r="E85" s="224"/>
      <c r="F85" s="224"/>
      <c r="G85" s="224"/>
      <c r="H85" s="224"/>
      <c r="I85" s="224"/>
      <c r="J85" s="224"/>
      <c r="K85" s="224"/>
      <c r="L85" s="224"/>
      <c r="M85" s="224"/>
      <c r="N85" s="224"/>
      <c r="O85" s="224"/>
      <c r="P85" s="224"/>
      <c r="Q85" s="224"/>
      <c r="R85" s="224"/>
      <c r="S85" s="224"/>
      <c r="T85" s="224"/>
      <c r="U85" s="224"/>
      <c r="V85" s="34"/>
      <c r="W85" s="34"/>
      <c r="X85" s="34"/>
      <c r="Y85" s="34"/>
      <c r="AA85" s="34"/>
      <c r="AB85" s="34"/>
      <c r="AC85" s="34"/>
      <c r="AD85" s="34"/>
      <c r="AE85" s="139"/>
      <c r="AF85" s="139"/>
    </row>
    <row r="86" spans="1:32" ht="30.75" customHeight="1" x14ac:dyDescent="0.2">
      <c r="A86" s="5">
        <v>4</v>
      </c>
      <c r="B86" s="224" t="s">
        <v>97</v>
      </c>
      <c r="C86" s="224"/>
      <c r="D86" s="224"/>
      <c r="E86" s="224"/>
      <c r="F86" s="224"/>
      <c r="G86" s="224"/>
      <c r="H86" s="224"/>
      <c r="I86" s="224"/>
      <c r="J86" s="224"/>
      <c r="K86" s="224"/>
      <c r="L86" s="224"/>
      <c r="M86" s="224"/>
      <c r="N86" s="224"/>
      <c r="O86" s="224"/>
      <c r="P86" s="224"/>
      <c r="Q86" s="224"/>
      <c r="R86" s="224"/>
      <c r="S86" s="224"/>
      <c r="T86" s="224"/>
      <c r="U86" s="224"/>
      <c r="V86" s="34"/>
      <c r="W86" s="34"/>
      <c r="X86" s="34"/>
      <c r="Y86" s="34"/>
      <c r="AA86" s="34"/>
      <c r="AB86" s="34"/>
      <c r="AC86" s="34"/>
      <c r="AD86" s="34"/>
      <c r="AE86" s="139"/>
      <c r="AF86" s="69"/>
    </row>
    <row r="87" spans="1:32" ht="30.75" customHeight="1" x14ac:dyDescent="0.2">
      <c r="A87" s="5">
        <v>5</v>
      </c>
      <c r="B87" s="224" t="s">
        <v>96</v>
      </c>
      <c r="C87" s="224"/>
      <c r="D87" s="224"/>
      <c r="E87" s="224"/>
      <c r="F87" s="224"/>
      <c r="G87" s="224"/>
      <c r="H87" s="224"/>
      <c r="I87" s="224"/>
      <c r="J87" s="224"/>
      <c r="K87" s="224"/>
      <c r="L87" s="224"/>
      <c r="M87" s="224"/>
      <c r="N87" s="224"/>
      <c r="O87" s="224"/>
      <c r="P87" s="224"/>
      <c r="Q87" s="224"/>
      <c r="R87" s="224"/>
      <c r="S87" s="224"/>
      <c r="T87" s="224"/>
      <c r="U87" s="224"/>
      <c r="V87" s="34"/>
      <c r="W87" s="34"/>
      <c r="X87" s="34"/>
      <c r="Y87" s="34"/>
      <c r="AA87" s="34"/>
      <c r="AB87" s="34"/>
      <c r="AC87" s="34"/>
      <c r="AD87" s="34"/>
      <c r="AE87" s="145"/>
      <c r="AF87" s="69"/>
    </row>
    <row r="88" spans="1:32" x14ac:dyDescent="0.2">
      <c r="A88" s="5">
        <v>6</v>
      </c>
      <c r="B88" s="224" t="s">
        <v>157</v>
      </c>
      <c r="C88" s="224"/>
      <c r="D88" s="224"/>
      <c r="E88" s="224"/>
      <c r="F88" s="224"/>
      <c r="G88" s="224"/>
      <c r="H88" s="224"/>
      <c r="I88" s="224"/>
      <c r="J88" s="224"/>
      <c r="K88" s="224"/>
      <c r="L88" s="224"/>
      <c r="M88" s="224"/>
      <c r="N88" s="224"/>
      <c r="O88" s="224"/>
      <c r="P88" s="224"/>
      <c r="Q88" s="224"/>
      <c r="R88" s="224"/>
      <c r="S88" s="224"/>
      <c r="T88" s="224"/>
      <c r="U88" s="224"/>
      <c r="V88" s="34"/>
      <c r="W88" s="34"/>
      <c r="X88" s="34"/>
      <c r="Y88" s="34"/>
      <c r="AA88" s="34"/>
      <c r="AB88" s="34"/>
      <c r="AC88" s="34"/>
      <c r="AD88" s="34"/>
      <c r="AE88" s="139"/>
      <c r="AF88" s="139"/>
    </row>
    <row r="89" spans="1:32" x14ac:dyDescent="0.2">
      <c r="A89" s="5">
        <v>7</v>
      </c>
      <c r="B89" s="224" t="s">
        <v>154</v>
      </c>
      <c r="C89" s="224"/>
      <c r="D89" s="224"/>
      <c r="E89" s="224"/>
      <c r="F89" s="224"/>
      <c r="G89" s="224"/>
      <c r="H89" s="224"/>
      <c r="I89" s="224"/>
      <c r="J89" s="224"/>
      <c r="K89" s="224"/>
      <c r="L89" s="224"/>
      <c r="M89" s="224"/>
      <c r="N89" s="224"/>
      <c r="O89" s="224"/>
      <c r="P89" s="224"/>
      <c r="Q89" s="224"/>
      <c r="R89" s="224"/>
      <c r="S89" s="224"/>
      <c r="T89" s="224"/>
      <c r="U89" s="224"/>
      <c r="V89" s="34"/>
      <c r="W89" s="34"/>
      <c r="X89" s="34"/>
      <c r="Y89" s="34"/>
      <c r="AA89" s="34"/>
      <c r="AB89" s="34"/>
      <c r="AC89" s="34"/>
      <c r="AD89" s="34"/>
      <c r="AE89" s="139"/>
      <c r="AF89" s="139"/>
    </row>
    <row r="90" spans="1:32" ht="22.5" customHeight="1" x14ac:dyDescent="0.2">
      <c r="A90" s="5">
        <v>8</v>
      </c>
      <c r="B90" s="253" t="s">
        <v>258</v>
      </c>
      <c r="C90" s="254"/>
      <c r="D90" s="254"/>
      <c r="E90" s="254"/>
      <c r="F90" s="254"/>
      <c r="G90" s="254"/>
      <c r="H90" s="254"/>
      <c r="I90" s="254"/>
      <c r="J90" s="254"/>
      <c r="K90" s="254"/>
      <c r="L90" s="254"/>
      <c r="M90" s="254"/>
      <c r="N90" s="254"/>
      <c r="O90" s="254"/>
      <c r="P90" s="254"/>
      <c r="Q90" s="254"/>
      <c r="R90" s="254"/>
      <c r="S90" s="254"/>
      <c r="T90" s="254"/>
      <c r="U90" s="255"/>
      <c r="V90" s="34"/>
      <c r="W90" s="34"/>
      <c r="X90" s="34"/>
      <c r="Y90" s="34"/>
      <c r="AA90" s="34"/>
      <c r="AB90" s="34"/>
      <c r="AC90" s="34"/>
      <c r="AD90" s="34"/>
      <c r="AE90" s="145"/>
      <c r="AF90" s="139"/>
    </row>
    <row r="91" spans="1:32" s="148" customFormat="1" ht="28.5" customHeight="1" x14ac:dyDescent="0.2">
      <c r="A91" s="146">
        <v>9</v>
      </c>
      <c r="B91" s="317" t="s">
        <v>159</v>
      </c>
      <c r="C91" s="318"/>
      <c r="D91" s="318"/>
      <c r="E91" s="318"/>
      <c r="F91" s="318"/>
      <c r="G91" s="318"/>
      <c r="H91" s="318"/>
      <c r="I91" s="318"/>
      <c r="J91" s="318"/>
      <c r="K91" s="318"/>
      <c r="L91" s="318"/>
      <c r="M91" s="318"/>
      <c r="N91" s="318"/>
      <c r="O91" s="318"/>
      <c r="P91" s="318"/>
      <c r="Q91" s="318"/>
      <c r="R91" s="318"/>
      <c r="S91" s="318"/>
      <c r="T91" s="318"/>
      <c r="U91" s="319"/>
      <c r="V91" s="147"/>
      <c r="W91" s="147"/>
      <c r="X91" s="147"/>
      <c r="Y91" s="147"/>
      <c r="AA91" s="147"/>
      <c r="AB91" s="147"/>
      <c r="AC91" s="147"/>
      <c r="AD91" s="147"/>
      <c r="AE91" s="145"/>
      <c r="AF91" s="145"/>
    </row>
    <row r="92" spans="1:32" x14ac:dyDescent="0.2">
      <c r="A92" s="5">
        <v>10</v>
      </c>
      <c r="B92" s="224" t="s">
        <v>158</v>
      </c>
      <c r="C92" s="224"/>
      <c r="D92" s="224"/>
      <c r="E92" s="224"/>
      <c r="F92" s="224"/>
      <c r="G92" s="224"/>
      <c r="H92" s="224"/>
      <c r="I92" s="224"/>
      <c r="J92" s="224"/>
      <c r="K92" s="224"/>
      <c r="L92" s="224"/>
      <c r="M92" s="224"/>
      <c r="N92" s="224"/>
      <c r="O92" s="224"/>
      <c r="P92" s="224"/>
      <c r="Q92" s="224"/>
      <c r="R92" s="224"/>
      <c r="S92" s="224"/>
      <c r="T92" s="224"/>
      <c r="U92" s="224"/>
      <c r="V92" s="34"/>
      <c r="W92" s="34"/>
      <c r="X92" s="34"/>
      <c r="Y92" s="34"/>
      <c r="AA92" s="34"/>
      <c r="AB92" s="34"/>
      <c r="AC92" s="34"/>
      <c r="AD92" s="34"/>
      <c r="AE92" s="143"/>
      <c r="AF92" s="69"/>
    </row>
    <row r="93" spans="1:32" x14ac:dyDescent="0.2">
      <c r="A93" s="247"/>
      <c r="B93" s="228" t="s">
        <v>10</v>
      </c>
      <c r="C93" s="228"/>
      <c r="D93" s="228"/>
      <c r="E93" s="228"/>
      <c r="F93" s="228"/>
      <c r="G93" s="228"/>
      <c r="H93" s="228"/>
      <c r="I93" s="228"/>
      <c r="J93" s="228"/>
      <c r="K93" s="228"/>
      <c r="L93" s="228"/>
      <c r="M93" s="228"/>
      <c r="N93" s="228"/>
      <c r="O93" s="228"/>
      <c r="P93" s="228"/>
      <c r="Q93" s="228"/>
      <c r="R93" s="228"/>
      <c r="S93" s="228"/>
      <c r="T93" s="228"/>
      <c r="U93" s="228"/>
      <c r="V93" s="8">
        <f>SUM(V83:V92)</f>
        <v>0</v>
      </c>
      <c r="W93" s="8">
        <f>SUM(W83:W92)</f>
        <v>0</v>
      </c>
      <c r="X93" s="8">
        <f>SUM(X83:X92)</f>
        <v>0</v>
      </c>
      <c r="Y93" s="8">
        <f>SUM(Y83:Y92)</f>
        <v>0</v>
      </c>
      <c r="AA93" s="8">
        <f>SUM(AA83:AA92)</f>
        <v>0</v>
      </c>
      <c r="AB93" s="8">
        <f>SUM(AB83:AB92)</f>
        <v>0</v>
      </c>
      <c r="AC93" s="8">
        <f>SUM(AC83:AC92)</f>
        <v>0</v>
      </c>
      <c r="AD93" s="8">
        <f>SUM(AD83:AD92)</f>
        <v>0</v>
      </c>
    </row>
    <row r="94" spans="1:32" x14ac:dyDescent="0.2">
      <c r="A94" s="247"/>
      <c r="B94" s="229" t="s">
        <v>33</v>
      </c>
      <c r="C94" s="229"/>
      <c r="D94" s="229"/>
      <c r="E94" s="229"/>
      <c r="F94" s="229"/>
      <c r="G94" s="229"/>
      <c r="H94" s="229"/>
      <c r="I94" s="229"/>
      <c r="J94" s="229"/>
      <c r="K94" s="229"/>
      <c r="L94" s="229"/>
      <c r="M94" s="229"/>
      <c r="N94" s="229"/>
      <c r="O94" s="229"/>
      <c r="P94" s="229"/>
      <c r="Q94" s="229"/>
      <c r="R94" s="229"/>
      <c r="S94" s="229"/>
      <c r="T94" s="229"/>
      <c r="U94" s="229"/>
      <c r="V94" s="320">
        <f>+(V93+W93+X93)/100</f>
        <v>0</v>
      </c>
      <c r="W94" s="320"/>
      <c r="X94" s="320"/>
      <c r="Y94" s="320"/>
      <c r="AA94" s="315">
        <f>+((AA93+AB93+AC93))/100</f>
        <v>0</v>
      </c>
      <c r="AB94" s="315"/>
      <c r="AC94" s="315"/>
      <c r="AD94" s="315"/>
    </row>
    <row r="95" spans="1:32" x14ac:dyDescent="0.2">
      <c r="A95" s="38"/>
      <c r="B95" s="39"/>
      <c r="C95" s="39"/>
      <c r="D95" s="39"/>
      <c r="E95" s="39"/>
      <c r="F95" s="39"/>
      <c r="G95" s="39"/>
      <c r="H95" s="39"/>
      <c r="I95" s="39"/>
      <c r="J95" s="39"/>
      <c r="K95" s="39"/>
      <c r="L95" s="39"/>
      <c r="M95" s="39"/>
      <c r="N95" s="39"/>
      <c r="O95" s="39"/>
      <c r="P95" s="39"/>
      <c r="Q95" s="39"/>
      <c r="R95" s="39"/>
      <c r="S95" s="39"/>
      <c r="T95" s="39"/>
      <c r="U95" s="39"/>
      <c r="V95" s="316"/>
      <c r="W95" s="316"/>
      <c r="X95" s="316"/>
      <c r="Y95" s="316"/>
    </row>
    <row r="96" spans="1:32" ht="21" customHeight="1" x14ac:dyDescent="0.2">
      <c r="A96" s="227" t="s">
        <v>5</v>
      </c>
      <c r="B96" s="225" t="s">
        <v>24</v>
      </c>
      <c r="C96" s="225"/>
      <c r="D96" s="225"/>
      <c r="E96" s="225"/>
      <c r="F96" s="225"/>
      <c r="G96" s="225"/>
      <c r="H96" s="225"/>
      <c r="I96" s="225"/>
      <c r="J96" s="225"/>
      <c r="K96" s="225"/>
      <c r="L96" s="225"/>
      <c r="M96" s="225"/>
      <c r="N96" s="225"/>
      <c r="O96" s="225"/>
      <c r="P96" s="225"/>
      <c r="Q96" s="225"/>
      <c r="R96" s="225"/>
      <c r="S96" s="225"/>
      <c r="T96" s="225"/>
      <c r="U96" s="225"/>
      <c r="V96" s="226" t="s">
        <v>36</v>
      </c>
      <c r="W96" s="226"/>
      <c r="X96" s="226"/>
      <c r="Y96" s="226"/>
      <c r="Z96" s="322" t="s">
        <v>342</v>
      </c>
      <c r="AA96" s="226" t="s">
        <v>35</v>
      </c>
      <c r="AB96" s="226"/>
      <c r="AC96" s="226"/>
      <c r="AD96" s="226"/>
      <c r="AE96" s="205" t="s">
        <v>393</v>
      </c>
      <c r="AF96" s="205" t="s">
        <v>394</v>
      </c>
    </row>
    <row r="97" spans="1:32" ht="21" customHeight="1" x14ac:dyDescent="0.2">
      <c r="A97" s="227"/>
      <c r="B97" s="225"/>
      <c r="C97" s="225"/>
      <c r="D97" s="225"/>
      <c r="E97" s="225"/>
      <c r="F97" s="225"/>
      <c r="G97" s="225"/>
      <c r="H97" s="225"/>
      <c r="I97" s="225"/>
      <c r="J97" s="225"/>
      <c r="K97" s="225"/>
      <c r="L97" s="225"/>
      <c r="M97" s="225"/>
      <c r="N97" s="225"/>
      <c r="O97" s="225"/>
      <c r="P97" s="225"/>
      <c r="Q97" s="225"/>
      <c r="R97" s="225"/>
      <c r="S97" s="225"/>
      <c r="T97" s="225"/>
      <c r="U97" s="225"/>
      <c r="V97" s="68" t="s">
        <v>345</v>
      </c>
      <c r="W97" s="68" t="s">
        <v>344</v>
      </c>
      <c r="X97" s="68" t="s">
        <v>343</v>
      </c>
      <c r="Y97" s="68" t="s">
        <v>346</v>
      </c>
      <c r="Z97" s="322"/>
      <c r="AA97" s="68" t="s">
        <v>345</v>
      </c>
      <c r="AB97" s="68" t="s">
        <v>344</v>
      </c>
      <c r="AC97" s="68" t="s">
        <v>343</v>
      </c>
      <c r="AD97" s="68" t="s">
        <v>346</v>
      </c>
      <c r="AE97" s="205"/>
      <c r="AF97" s="205"/>
    </row>
    <row r="98" spans="1:32" x14ac:dyDescent="0.2">
      <c r="A98" s="227"/>
      <c r="B98" s="225"/>
      <c r="C98" s="225"/>
      <c r="D98" s="225"/>
      <c r="E98" s="225"/>
      <c r="F98" s="225"/>
      <c r="G98" s="225"/>
      <c r="H98" s="225"/>
      <c r="I98" s="225"/>
      <c r="J98" s="225"/>
      <c r="K98" s="225"/>
      <c r="L98" s="225"/>
      <c r="M98" s="225"/>
      <c r="N98" s="225"/>
      <c r="O98" s="225"/>
      <c r="P98" s="225"/>
      <c r="Q98" s="225"/>
      <c r="R98" s="225"/>
      <c r="S98" s="225"/>
      <c r="T98" s="225"/>
      <c r="U98" s="225"/>
      <c r="V98" s="36" t="s">
        <v>6</v>
      </c>
      <c r="W98" s="36" t="s">
        <v>7</v>
      </c>
      <c r="X98" s="36" t="s">
        <v>8</v>
      </c>
      <c r="Y98" s="36" t="s">
        <v>9</v>
      </c>
      <c r="Z98" s="322"/>
      <c r="AA98" s="36" t="s">
        <v>6</v>
      </c>
      <c r="AB98" s="36" t="s">
        <v>7</v>
      </c>
      <c r="AC98" s="36" t="s">
        <v>8</v>
      </c>
      <c r="AD98" s="36" t="s">
        <v>9</v>
      </c>
      <c r="AE98" s="205"/>
      <c r="AF98" s="205"/>
    </row>
    <row r="99" spans="1:32" ht="15.75" customHeight="1" x14ac:dyDescent="0.2">
      <c r="A99" s="227"/>
      <c r="B99" s="321" t="s">
        <v>87</v>
      </c>
      <c r="C99" s="321"/>
      <c r="D99" s="321"/>
      <c r="E99" s="321"/>
      <c r="F99" s="321"/>
      <c r="G99" s="321"/>
      <c r="H99" s="321"/>
      <c r="I99" s="321"/>
      <c r="J99" s="321"/>
      <c r="K99" s="321"/>
      <c r="L99" s="321"/>
      <c r="M99" s="321"/>
      <c r="N99" s="321"/>
      <c r="O99" s="321"/>
      <c r="P99" s="321"/>
      <c r="Q99" s="321"/>
      <c r="R99" s="321"/>
      <c r="S99" s="321"/>
      <c r="T99" s="321"/>
      <c r="U99" s="321"/>
      <c r="V99" s="36">
        <v>10</v>
      </c>
      <c r="W99" s="36">
        <v>5</v>
      </c>
      <c r="X99" s="36">
        <v>3</v>
      </c>
      <c r="Y99" s="36">
        <v>0</v>
      </c>
      <c r="Z99" s="322"/>
      <c r="AA99" s="36">
        <v>10</v>
      </c>
      <c r="AB99" s="36">
        <v>5</v>
      </c>
      <c r="AC99" s="36">
        <v>3</v>
      </c>
      <c r="AD99" s="36">
        <v>0</v>
      </c>
      <c r="AE99" s="205"/>
      <c r="AF99" s="205"/>
    </row>
    <row r="100" spans="1:32" x14ac:dyDescent="0.2">
      <c r="A100" s="5">
        <v>1</v>
      </c>
      <c r="B100" s="224" t="s">
        <v>262</v>
      </c>
      <c r="C100" s="224"/>
      <c r="D100" s="224"/>
      <c r="E100" s="224"/>
      <c r="F100" s="224"/>
      <c r="G100" s="224"/>
      <c r="H100" s="224"/>
      <c r="I100" s="224"/>
      <c r="J100" s="224"/>
      <c r="K100" s="224"/>
      <c r="L100" s="224"/>
      <c r="M100" s="224"/>
      <c r="N100" s="224"/>
      <c r="O100" s="224"/>
      <c r="P100" s="224"/>
      <c r="Q100" s="224"/>
      <c r="R100" s="224"/>
      <c r="S100" s="224"/>
      <c r="T100" s="224"/>
      <c r="U100" s="224"/>
      <c r="V100" s="34"/>
      <c r="W100" s="34"/>
      <c r="X100" s="34"/>
      <c r="Y100" s="34"/>
      <c r="AA100" s="34"/>
      <c r="AB100" s="34"/>
      <c r="AC100" s="34"/>
      <c r="AD100" s="34"/>
      <c r="AE100" s="145"/>
      <c r="AF100" s="143"/>
    </row>
    <row r="101" spans="1:32" x14ac:dyDescent="0.2">
      <c r="A101" s="5">
        <v>2</v>
      </c>
      <c r="B101" s="224" t="s">
        <v>99</v>
      </c>
      <c r="C101" s="224"/>
      <c r="D101" s="224"/>
      <c r="E101" s="224"/>
      <c r="F101" s="224"/>
      <c r="G101" s="224"/>
      <c r="H101" s="224"/>
      <c r="I101" s="224"/>
      <c r="J101" s="224"/>
      <c r="K101" s="224"/>
      <c r="L101" s="224"/>
      <c r="M101" s="224"/>
      <c r="N101" s="224"/>
      <c r="O101" s="224"/>
      <c r="P101" s="224"/>
      <c r="Q101" s="224"/>
      <c r="R101" s="224"/>
      <c r="S101" s="224"/>
      <c r="T101" s="224"/>
      <c r="U101" s="224"/>
      <c r="V101" s="34"/>
      <c r="W101" s="34"/>
      <c r="X101" s="34"/>
      <c r="Y101" s="34"/>
      <c r="AA101" s="34"/>
      <c r="AB101" s="34"/>
      <c r="AC101" s="34"/>
      <c r="AD101" s="34"/>
      <c r="AE101" s="145"/>
      <c r="AF101" s="139"/>
    </row>
    <row r="102" spans="1:32" x14ac:dyDescent="0.2">
      <c r="A102" s="5">
        <v>3</v>
      </c>
      <c r="B102" s="224" t="s">
        <v>138</v>
      </c>
      <c r="C102" s="224"/>
      <c r="D102" s="224"/>
      <c r="E102" s="224"/>
      <c r="F102" s="224"/>
      <c r="G102" s="224"/>
      <c r="H102" s="224"/>
      <c r="I102" s="224"/>
      <c r="J102" s="224"/>
      <c r="K102" s="224"/>
      <c r="L102" s="224"/>
      <c r="M102" s="224"/>
      <c r="N102" s="224"/>
      <c r="O102" s="224"/>
      <c r="P102" s="224"/>
      <c r="Q102" s="224"/>
      <c r="R102" s="224"/>
      <c r="S102" s="224"/>
      <c r="T102" s="224"/>
      <c r="U102" s="224"/>
      <c r="V102" s="34"/>
      <c r="W102" s="34"/>
      <c r="X102" s="34"/>
      <c r="Y102" s="34"/>
      <c r="AA102" s="34"/>
      <c r="AB102" s="34"/>
      <c r="AC102" s="34"/>
      <c r="AD102" s="34"/>
      <c r="AE102" s="143"/>
      <c r="AF102" s="139"/>
    </row>
    <row r="103" spans="1:32" x14ac:dyDescent="0.2">
      <c r="A103" s="5">
        <v>4</v>
      </c>
      <c r="B103" s="256" t="s">
        <v>172</v>
      </c>
      <c r="C103" s="256"/>
      <c r="D103" s="256"/>
      <c r="E103" s="256"/>
      <c r="F103" s="256"/>
      <c r="G103" s="256"/>
      <c r="H103" s="256"/>
      <c r="I103" s="256"/>
      <c r="J103" s="256"/>
      <c r="K103" s="256"/>
      <c r="L103" s="256"/>
      <c r="M103" s="256"/>
      <c r="N103" s="256"/>
      <c r="O103" s="256"/>
      <c r="P103" s="256"/>
      <c r="Q103" s="256"/>
      <c r="R103" s="256"/>
      <c r="S103" s="256"/>
      <c r="T103" s="256"/>
      <c r="U103" s="256"/>
      <c r="V103" s="34"/>
      <c r="W103" s="34"/>
      <c r="X103" s="34"/>
      <c r="Y103" s="34"/>
      <c r="AA103" s="34"/>
      <c r="AB103" s="34"/>
      <c r="AC103" s="34"/>
      <c r="AD103" s="34"/>
      <c r="AE103" s="145"/>
      <c r="AF103" s="69"/>
    </row>
    <row r="104" spans="1:32" ht="32.25" customHeight="1" x14ac:dyDescent="0.2">
      <c r="A104" s="5">
        <v>5</v>
      </c>
      <c r="B104" s="224" t="s">
        <v>265</v>
      </c>
      <c r="C104" s="224"/>
      <c r="D104" s="224"/>
      <c r="E104" s="224"/>
      <c r="F104" s="224"/>
      <c r="G104" s="224"/>
      <c r="H104" s="224"/>
      <c r="I104" s="224"/>
      <c r="J104" s="224"/>
      <c r="K104" s="224"/>
      <c r="L104" s="224"/>
      <c r="M104" s="224"/>
      <c r="N104" s="224"/>
      <c r="O104" s="224"/>
      <c r="P104" s="224"/>
      <c r="Q104" s="224"/>
      <c r="R104" s="224"/>
      <c r="S104" s="224"/>
      <c r="T104" s="224"/>
      <c r="U104" s="224"/>
      <c r="V104" s="34"/>
      <c r="W104" s="34"/>
      <c r="X104" s="34"/>
      <c r="Y104" s="34"/>
      <c r="AA104" s="34"/>
      <c r="AB104" s="34"/>
      <c r="AC104" s="34"/>
      <c r="AD104" s="34"/>
      <c r="AE104" s="144"/>
      <c r="AF104" s="69"/>
    </row>
    <row r="105" spans="1:32" ht="20.25" customHeight="1" x14ac:dyDescent="0.2">
      <c r="A105" s="5">
        <v>6</v>
      </c>
      <c r="B105" s="224" t="s">
        <v>272</v>
      </c>
      <c r="C105" s="224"/>
      <c r="D105" s="224"/>
      <c r="E105" s="224"/>
      <c r="F105" s="224"/>
      <c r="G105" s="224"/>
      <c r="H105" s="224"/>
      <c r="I105" s="224"/>
      <c r="J105" s="224"/>
      <c r="K105" s="224"/>
      <c r="L105" s="224"/>
      <c r="M105" s="224"/>
      <c r="N105" s="224"/>
      <c r="O105" s="224"/>
      <c r="P105" s="224"/>
      <c r="Q105" s="224"/>
      <c r="R105" s="224"/>
      <c r="S105" s="224"/>
      <c r="T105" s="224"/>
      <c r="U105" s="224"/>
      <c r="V105" s="34"/>
      <c r="W105" s="34"/>
      <c r="X105" s="34"/>
      <c r="Y105" s="34"/>
      <c r="AA105" s="34"/>
      <c r="AB105" s="34"/>
      <c r="AC105" s="34"/>
      <c r="AD105" s="34"/>
      <c r="AE105" s="145"/>
      <c r="AF105" s="139"/>
    </row>
    <row r="106" spans="1:32" x14ac:dyDescent="0.2">
      <c r="A106" s="5">
        <v>7</v>
      </c>
      <c r="B106" s="224" t="s">
        <v>123</v>
      </c>
      <c r="C106" s="224"/>
      <c r="D106" s="224"/>
      <c r="E106" s="224"/>
      <c r="F106" s="224"/>
      <c r="G106" s="224"/>
      <c r="H106" s="224"/>
      <c r="I106" s="224"/>
      <c r="J106" s="224"/>
      <c r="K106" s="224"/>
      <c r="L106" s="224"/>
      <c r="M106" s="224"/>
      <c r="N106" s="224"/>
      <c r="O106" s="224"/>
      <c r="P106" s="224"/>
      <c r="Q106" s="224"/>
      <c r="R106" s="224"/>
      <c r="S106" s="224"/>
      <c r="T106" s="224"/>
      <c r="U106" s="224"/>
      <c r="V106" s="34"/>
      <c r="W106" s="34"/>
      <c r="X106" s="34"/>
      <c r="Y106" s="34"/>
      <c r="AA106" s="34"/>
      <c r="AB106" s="34"/>
      <c r="AC106" s="34"/>
      <c r="AD106" s="34"/>
      <c r="AE106" s="145"/>
      <c r="AF106" s="69"/>
    </row>
    <row r="107" spans="1:32" ht="24.75" customHeight="1" x14ac:dyDescent="0.2">
      <c r="A107" s="5">
        <v>8</v>
      </c>
      <c r="B107" s="224" t="s">
        <v>173</v>
      </c>
      <c r="C107" s="224"/>
      <c r="D107" s="224"/>
      <c r="E107" s="224"/>
      <c r="F107" s="224"/>
      <c r="G107" s="224"/>
      <c r="H107" s="224"/>
      <c r="I107" s="224"/>
      <c r="J107" s="224"/>
      <c r="K107" s="224"/>
      <c r="L107" s="224"/>
      <c r="M107" s="224"/>
      <c r="N107" s="224"/>
      <c r="O107" s="224"/>
      <c r="P107" s="224"/>
      <c r="Q107" s="224"/>
      <c r="R107" s="224"/>
      <c r="S107" s="224"/>
      <c r="T107" s="224"/>
      <c r="U107" s="224"/>
      <c r="V107" s="34"/>
      <c r="W107" s="34"/>
      <c r="X107" s="34"/>
      <c r="Y107" s="34"/>
      <c r="AA107" s="34"/>
      <c r="AB107" s="34"/>
      <c r="AC107" s="34"/>
      <c r="AD107" s="34"/>
      <c r="AE107" s="139"/>
      <c r="AF107" s="69"/>
    </row>
    <row r="108" spans="1:32" ht="26.25" customHeight="1" x14ac:dyDescent="0.2">
      <c r="A108" s="5">
        <v>9</v>
      </c>
      <c r="B108" s="224" t="s">
        <v>271</v>
      </c>
      <c r="C108" s="224"/>
      <c r="D108" s="224"/>
      <c r="E108" s="224"/>
      <c r="F108" s="224"/>
      <c r="G108" s="224"/>
      <c r="H108" s="224"/>
      <c r="I108" s="224"/>
      <c r="J108" s="224"/>
      <c r="K108" s="224"/>
      <c r="L108" s="224"/>
      <c r="M108" s="224"/>
      <c r="N108" s="224"/>
      <c r="O108" s="224"/>
      <c r="P108" s="224"/>
      <c r="Q108" s="224"/>
      <c r="R108" s="224"/>
      <c r="S108" s="224"/>
      <c r="T108" s="224"/>
      <c r="U108" s="224"/>
      <c r="V108" s="34"/>
      <c r="W108" s="34"/>
      <c r="X108" s="34"/>
      <c r="Y108" s="34"/>
      <c r="AA108" s="34"/>
      <c r="AB108" s="34"/>
      <c r="AC108" s="34"/>
      <c r="AD108" s="34"/>
      <c r="AE108" s="139"/>
      <c r="AF108" s="69"/>
    </row>
    <row r="109" spans="1:32" ht="24.75" customHeight="1" x14ac:dyDescent="0.2">
      <c r="A109" s="5">
        <v>10</v>
      </c>
      <c r="B109" s="224" t="s">
        <v>320</v>
      </c>
      <c r="C109" s="224"/>
      <c r="D109" s="224"/>
      <c r="E109" s="224"/>
      <c r="F109" s="224"/>
      <c r="G109" s="224"/>
      <c r="H109" s="224"/>
      <c r="I109" s="224"/>
      <c r="J109" s="224"/>
      <c r="K109" s="224"/>
      <c r="L109" s="224"/>
      <c r="M109" s="224"/>
      <c r="N109" s="224"/>
      <c r="O109" s="224"/>
      <c r="P109" s="224"/>
      <c r="Q109" s="224"/>
      <c r="R109" s="224"/>
      <c r="S109" s="224"/>
      <c r="T109" s="224"/>
      <c r="U109" s="224"/>
      <c r="V109" s="34"/>
      <c r="W109" s="34"/>
      <c r="X109" s="34"/>
      <c r="Y109" s="34"/>
      <c r="AA109" s="34"/>
      <c r="AB109" s="34"/>
      <c r="AC109" s="34"/>
      <c r="AD109" s="34"/>
      <c r="AE109" s="139"/>
      <c r="AF109" s="69"/>
    </row>
    <row r="110" spans="1:32" x14ac:dyDescent="0.2">
      <c r="A110" s="247"/>
      <c r="B110" s="228" t="s">
        <v>10</v>
      </c>
      <c r="C110" s="228"/>
      <c r="D110" s="228"/>
      <c r="E110" s="228"/>
      <c r="F110" s="228"/>
      <c r="G110" s="228"/>
      <c r="H110" s="228"/>
      <c r="I110" s="228"/>
      <c r="J110" s="228"/>
      <c r="K110" s="228"/>
      <c r="L110" s="228"/>
      <c r="M110" s="228"/>
      <c r="N110" s="228"/>
      <c r="O110" s="228"/>
      <c r="P110" s="228"/>
      <c r="Q110" s="228"/>
      <c r="R110" s="228"/>
      <c r="S110" s="228"/>
      <c r="T110" s="228"/>
      <c r="U110" s="228"/>
      <c r="V110" s="8">
        <f>SUM(V100:V109)</f>
        <v>0</v>
      </c>
      <c r="W110" s="8">
        <f t="shared" ref="W110:Y110" si="1">SUM(W100:W109)</f>
        <v>0</v>
      </c>
      <c r="X110" s="8">
        <f t="shared" si="1"/>
        <v>0</v>
      </c>
      <c r="Y110" s="8">
        <f t="shared" si="1"/>
        <v>0</v>
      </c>
      <c r="AA110" s="8">
        <f t="shared" ref="AA110" si="2">SUM(AA100:AA109)</f>
        <v>0</v>
      </c>
      <c r="AB110" s="8">
        <f t="shared" ref="AB110" si="3">SUM(AB100:AB109)</f>
        <v>0</v>
      </c>
      <c r="AC110" s="8">
        <f t="shared" ref="AC110" si="4">SUM(AC100:AC109)</f>
        <v>0</v>
      </c>
      <c r="AD110" s="8">
        <f t="shared" ref="AD110" si="5">SUM(AD100:AD109)</f>
        <v>0</v>
      </c>
    </row>
    <row r="111" spans="1:32" x14ac:dyDescent="0.2">
      <c r="A111" s="247"/>
      <c r="B111" s="229" t="s">
        <v>61</v>
      </c>
      <c r="C111" s="229"/>
      <c r="D111" s="229"/>
      <c r="E111" s="229"/>
      <c r="F111" s="229"/>
      <c r="G111" s="229"/>
      <c r="H111" s="229"/>
      <c r="I111" s="229"/>
      <c r="J111" s="229"/>
      <c r="K111" s="229"/>
      <c r="L111" s="229"/>
      <c r="M111" s="229"/>
      <c r="N111" s="229"/>
      <c r="O111" s="229"/>
      <c r="P111" s="229"/>
      <c r="Q111" s="229"/>
      <c r="R111" s="229"/>
      <c r="S111" s="229"/>
      <c r="T111" s="229"/>
      <c r="U111" s="229"/>
      <c r="V111" s="320">
        <f>+(V110+W110+X110)/100</f>
        <v>0</v>
      </c>
      <c r="W111" s="320"/>
      <c r="X111" s="320"/>
      <c r="Y111" s="320"/>
      <c r="AA111" s="315">
        <f>+((AA110+AB110+AC110))/100</f>
        <v>0</v>
      </c>
      <c r="AB111" s="315"/>
      <c r="AC111" s="315"/>
      <c r="AD111" s="315"/>
    </row>
    <row r="112" spans="1:32" x14ac:dyDescent="0.2">
      <c r="A112" s="38"/>
      <c r="B112" s="39"/>
      <c r="C112" s="39"/>
      <c r="D112" s="39"/>
      <c r="E112" s="39"/>
      <c r="F112" s="39"/>
      <c r="G112" s="39"/>
      <c r="H112" s="39"/>
      <c r="I112" s="39"/>
      <c r="J112" s="39"/>
      <c r="K112" s="39"/>
      <c r="L112" s="39"/>
      <c r="M112" s="39"/>
      <c r="N112" s="39"/>
      <c r="O112" s="39"/>
      <c r="P112" s="39"/>
      <c r="Q112" s="39"/>
      <c r="R112" s="39"/>
      <c r="S112" s="39"/>
      <c r="T112" s="39"/>
      <c r="U112" s="39"/>
      <c r="V112" s="40"/>
      <c r="W112" s="40"/>
      <c r="X112" s="40"/>
      <c r="Y112" s="40"/>
    </row>
    <row r="113" spans="1:32" ht="24.75" customHeight="1" x14ac:dyDescent="0.2">
      <c r="A113" s="227" t="s">
        <v>5</v>
      </c>
      <c r="B113" s="225" t="s">
        <v>24</v>
      </c>
      <c r="C113" s="225"/>
      <c r="D113" s="225"/>
      <c r="E113" s="225"/>
      <c r="F113" s="225"/>
      <c r="G113" s="225"/>
      <c r="H113" s="225"/>
      <c r="I113" s="225"/>
      <c r="J113" s="225"/>
      <c r="K113" s="225"/>
      <c r="L113" s="225"/>
      <c r="M113" s="225"/>
      <c r="N113" s="225"/>
      <c r="O113" s="225"/>
      <c r="P113" s="225"/>
      <c r="Q113" s="225"/>
      <c r="R113" s="225"/>
      <c r="S113" s="225"/>
      <c r="T113" s="225"/>
      <c r="U113" s="225"/>
      <c r="V113" s="226" t="s">
        <v>36</v>
      </c>
      <c r="W113" s="226"/>
      <c r="X113" s="226"/>
      <c r="Y113" s="226"/>
      <c r="Z113" s="322" t="s">
        <v>342</v>
      </c>
      <c r="AA113" s="226" t="s">
        <v>35</v>
      </c>
      <c r="AB113" s="226"/>
      <c r="AC113" s="226"/>
      <c r="AD113" s="226"/>
      <c r="AE113" s="205" t="s">
        <v>393</v>
      </c>
      <c r="AF113" s="205" t="s">
        <v>394</v>
      </c>
    </row>
    <row r="114" spans="1:32" ht="24.75" customHeight="1" x14ac:dyDescent="0.2">
      <c r="A114" s="227"/>
      <c r="B114" s="225"/>
      <c r="C114" s="225"/>
      <c r="D114" s="225"/>
      <c r="E114" s="225"/>
      <c r="F114" s="225"/>
      <c r="G114" s="225"/>
      <c r="H114" s="225"/>
      <c r="I114" s="225"/>
      <c r="J114" s="225"/>
      <c r="K114" s="225"/>
      <c r="L114" s="225"/>
      <c r="M114" s="225"/>
      <c r="N114" s="225"/>
      <c r="O114" s="225"/>
      <c r="P114" s="225"/>
      <c r="Q114" s="225"/>
      <c r="R114" s="225"/>
      <c r="S114" s="225"/>
      <c r="T114" s="225"/>
      <c r="U114" s="225"/>
      <c r="V114" s="68" t="s">
        <v>345</v>
      </c>
      <c r="W114" s="68" t="s">
        <v>344</v>
      </c>
      <c r="X114" s="68" t="s">
        <v>343</v>
      </c>
      <c r="Y114" s="68" t="s">
        <v>346</v>
      </c>
      <c r="Z114" s="322"/>
      <c r="AA114" s="68" t="s">
        <v>345</v>
      </c>
      <c r="AB114" s="68" t="s">
        <v>344</v>
      </c>
      <c r="AC114" s="68" t="s">
        <v>343</v>
      </c>
      <c r="AD114" s="68" t="s">
        <v>346</v>
      </c>
      <c r="AE114" s="205"/>
      <c r="AF114" s="205"/>
    </row>
    <row r="115" spans="1:32" ht="18.75" customHeight="1" x14ac:dyDescent="0.2">
      <c r="A115" s="227"/>
      <c r="B115" s="225"/>
      <c r="C115" s="225"/>
      <c r="D115" s="225"/>
      <c r="E115" s="225"/>
      <c r="F115" s="225"/>
      <c r="G115" s="225"/>
      <c r="H115" s="225"/>
      <c r="I115" s="225"/>
      <c r="J115" s="225"/>
      <c r="K115" s="225"/>
      <c r="L115" s="225"/>
      <c r="M115" s="225"/>
      <c r="N115" s="225"/>
      <c r="O115" s="225"/>
      <c r="P115" s="225"/>
      <c r="Q115" s="225"/>
      <c r="R115" s="225"/>
      <c r="S115" s="225"/>
      <c r="T115" s="225"/>
      <c r="U115" s="225"/>
      <c r="V115" s="36" t="s">
        <v>6</v>
      </c>
      <c r="W115" s="36" t="s">
        <v>7</v>
      </c>
      <c r="X115" s="36" t="s">
        <v>8</v>
      </c>
      <c r="Y115" s="36" t="s">
        <v>9</v>
      </c>
      <c r="Z115" s="322"/>
      <c r="AA115" s="36" t="s">
        <v>6</v>
      </c>
      <c r="AB115" s="36" t="s">
        <v>7</v>
      </c>
      <c r="AC115" s="36" t="s">
        <v>8</v>
      </c>
      <c r="AD115" s="36" t="s">
        <v>9</v>
      </c>
      <c r="AE115" s="205"/>
      <c r="AF115" s="205"/>
    </row>
    <row r="116" spans="1:32" x14ac:dyDescent="0.2">
      <c r="A116" s="227"/>
      <c r="B116" s="227" t="s">
        <v>88</v>
      </c>
      <c r="C116" s="227"/>
      <c r="D116" s="227"/>
      <c r="E116" s="227"/>
      <c r="F116" s="227"/>
      <c r="G116" s="227"/>
      <c r="H116" s="227"/>
      <c r="I116" s="227"/>
      <c r="J116" s="227"/>
      <c r="K116" s="227"/>
      <c r="L116" s="227"/>
      <c r="M116" s="227"/>
      <c r="N116" s="227"/>
      <c r="O116" s="227"/>
      <c r="P116" s="227"/>
      <c r="Q116" s="227"/>
      <c r="R116" s="227"/>
      <c r="S116" s="227"/>
      <c r="T116" s="227"/>
      <c r="U116" s="227"/>
      <c r="V116" s="36">
        <v>10</v>
      </c>
      <c r="W116" s="36">
        <v>5</v>
      </c>
      <c r="X116" s="36">
        <v>3</v>
      </c>
      <c r="Y116" s="36">
        <v>0</v>
      </c>
      <c r="Z116" s="322"/>
      <c r="AA116" s="36">
        <v>10</v>
      </c>
      <c r="AB116" s="36">
        <v>5</v>
      </c>
      <c r="AC116" s="36">
        <v>3</v>
      </c>
      <c r="AD116" s="36">
        <v>0</v>
      </c>
      <c r="AE116" s="205"/>
      <c r="AF116" s="205"/>
    </row>
    <row r="117" spans="1:32" x14ac:dyDescent="0.2">
      <c r="A117" s="5">
        <v>1</v>
      </c>
      <c r="B117" s="224" t="s">
        <v>174</v>
      </c>
      <c r="C117" s="224"/>
      <c r="D117" s="224"/>
      <c r="E117" s="224"/>
      <c r="F117" s="224"/>
      <c r="G117" s="224"/>
      <c r="H117" s="224"/>
      <c r="I117" s="224"/>
      <c r="J117" s="224"/>
      <c r="K117" s="224"/>
      <c r="L117" s="224"/>
      <c r="M117" s="224"/>
      <c r="N117" s="224"/>
      <c r="O117" s="224"/>
      <c r="P117" s="224"/>
      <c r="Q117" s="224"/>
      <c r="R117" s="224"/>
      <c r="S117" s="224"/>
      <c r="T117" s="224"/>
      <c r="U117" s="224"/>
      <c r="V117" s="34"/>
      <c r="W117" s="34"/>
      <c r="X117" s="34"/>
      <c r="Y117" s="34"/>
      <c r="AA117" s="34"/>
      <c r="AB117" s="34"/>
      <c r="AC117" s="34"/>
      <c r="AD117" s="34"/>
      <c r="AE117" s="149"/>
      <c r="AF117" s="69"/>
    </row>
    <row r="118" spans="1:32" x14ac:dyDescent="0.2">
      <c r="A118" s="5">
        <v>2</v>
      </c>
      <c r="B118" s="224" t="s">
        <v>100</v>
      </c>
      <c r="C118" s="224"/>
      <c r="D118" s="224"/>
      <c r="E118" s="224"/>
      <c r="F118" s="224"/>
      <c r="G118" s="224"/>
      <c r="H118" s="224"/>
      <c r="I118" s="224"/>
      <c r="J118" s="224"/>
      <c r="K118" s="224"/>
      <c r="L118" s="224"/>
      <c r="M118" s="224"/>
      <c r="N118" s="224"/>
      <c r="O118" s="224"/>
      <c r="P118" s="224"/>
      <c r="Q118" s="224"/>
      <c r="R118" s="224"/>
      <c r="S118" s="224"/>
      <c r="T118" s="224"/>
      <c r="U118" s="224"/>
      <c r="V118" s="34"/>
      <c r="W118" s="34"/>
      <c r="X118" s="34"/>
      <c r="Y118" s="34"/>
      <c r="AA118" s="34"/>
      <c r="AB118" s="34"/>
      <c r="AC118" s="34"/>
      <c r="AD118" s="34"/>
      <c r="AE118" s="145"/>
      <c r="AF118" s="139"/>
    </row>
    <row r="119" spans="1:32" ht="18" customHeight="1" x14ac:dyDescent="0.2">
      <c r="A119" s="5">
        <v>3</v>
      </c>
      <c r="B119" s="224" t="s">
        <v>139</v>
      </c>
      <c r="C119" s="224"/>
      <c r="D119" s="224"/>
      <c r="E119" s="224"/>
      <c r="F119" s="224"/>
      <c r="G119" s="224"/>
      <c r="H119" s="224"/>
      <c r="I119" s="224"/>
      <c r="J119" s="224"/>
      <c r="K119" s="224"/>
      <c r="L119" s="224"/>
      <c r="M119" s="224"/>
      <c r="N119" s="224"/>
      <c r="O119" s="224"/>
      <c r="P119" s="224"/>
      <c r="Q119" s="224"/>
      <c r="R119" s="224"/>
      <c r="S119" s="224"/>
      <c r="T119" s="224"/>
      <c r="U119" s="224"/>
      <c r="V119" s="34"/>
      <c r="W119" s="34"/>
      <c r="X119" s="34"/>
      <c r="Y119" s="34"/>
      <c r="AA119" s="34"/>
      <c r="AB119" s="34"/>
      <c r="AC119" s="34"/>
      <c r="AD119" s="34"/>
      <c r="AE119" s="69"/>
      <c r="AF119" s="69"/>
    </row>
    <row r="120" spans="1:32" x14ac:dyDescent="0.2">
      <c r="A120" s="5">
        <v>4</v>
      </c>
      <c r="B120" s="224" t="s">
        <v>141</v>
      </c>
      <c r="C120" s="224"/>
      <c r="D120" s="224"/>
      <c r="E120" s="224"/>
      <c r="F120" s="224"/>
      <c r="G120" s="224"/>
      <c r="H120" s="224"/>
      <c r="I120" s="224"/>
      <c r="J120" s="224"/>
      <c r="K120" s="224"/>
      <c r="L120" s="224"/>
      <c r="M120" s="224"/>
      <c r="N120" s="224"/>
      <c r="O120" s="224"/>
      <c r="P120" s="224"/>
      <c r="Q120" s="224"/>
      <c r="R120" s="224"/>
      <c r="S120" s="224"/>
      <c r="T120" s="224"/>
      <c r="U120" s="224"/>
      <c r="V120" s="34"/>
      <c r="W120" s="34"/>
      <c r="X120" s="34"/>
      <c r="Y120" s="34"/>
      <c r="AA120" s="34"/>
      <c r="AB120" s="34"/>
      <c r="AC120" s="34"/>
      <c r="AD120" s="34"/>
      <c r="AE120" s="143"/>
      <c r="AF120" s="69"/>
    </row>
    <row r="121" spans="1:32" ht="33.75" customHeight="1" x14ac:dyDescent="0.2">
      <c r="A121" s="5">
        <v>5</v>
      </c>
      <c r="B121" s="224" t="s">
        <v>279</v>
      </c>
      <c r="C121" s="224"/>
      <c r="D121" s="224"/>
      <c r="E121" s="224"/>
      <c r="F121" s="224"/>
      <c r="G121" s="224"/>
      <c r="H121" s="224"/>
      <c r="I121" s="224"/>
      <c r="J121" s="224"/>
      <c r="K121" s="224"/>
      <c r="L121" s="224"/>
      <c r="M121" s="224"/>
      <c r="N121" s="224"/>
      <c r="O121" s="224"/>
      <c r="P121" s="224"/>
      <c r="Q121" s="224"/>
      <c r="R121" s="224"/>
      <c r="S121" s="224"/>
      <c r="T121" s="224"/>
      <c r="U121" s="224"/>
      <c r="V121" s="34"/>
      <c r="W121" s="34"/>
      <c r="X121" s="34"/>
      <c r="Y121" s="34"/>
      <c r="AA121" s="34"/>
      <c r="AB121" s="34"/>
      <c r="AC121" s="34"/>
      <c r="AD121" s="34"/>
      <c r="AE121" s="69"/>
      <c r="AF121" s="69"/>
    </row>
    <row r="122" spans="1:32" x14ac:dyDescent="0.2">
      <c r="A122" s="5">
        <v>6</v>
      </c>
      <c r="B122" s="224" t="s">
        <v>175</v>
      </c>
      <c r="C122" s="224"/>
      <c r="D122" s="224"/>
      <c r="E122" s="224"/>
      <c r="F122" s="224"/>
      <c r="G122" s="224"/>
      <c r="H122" s="224"/>
      <c r="I122" s="224"/>
      <c r="J122" s="224"/>
      <c r="K122" s="224"/>
      <c r="L122" s="224"/>
      <c r="M122" s="224"/>
      <c r="N122" s="224"/>
      <c r="O122" s="224"/>
      <c r="P122" s="224"/>
      <c r="Q122" s="224"/>
      <c r="R122" s="224"/>
      <c r="S122" s="224"/>
      <c r="T122" s="224"/>
      <c r="U122" s="224"/>
      <c r="V122" s="34"/>
      <c r="W122" s="34"/>
      <c r="X122" s="34"/>
      <c r="Y122" s="34"/>
      <c r="AA122" s="34"/>
      <c r="AB122" s="34"/>
      <c r="AC122" s="34"/>
      <c r="AD122" s="34"/>
      <c r="AE122" s="145"/>
      <c r="AF122" s="69"/>
    </row>
    <row r="123" spans="1:32" ht="24" customHeight="1" x14ac:dyDescent="0.2">
      <c r="A123" s="5">
        <v>7</v>
      </c>
      <c r="B123" s="256" t="s">
        <v>288</v>
      </c>
      <c r="C123" s="256"/>
      <c r="D123" s="256"/>
      <c r="E123" s="256"/>
      <c r="F123" s="256"/>
      <c r="G123" s="256"/>
      <c r="H123" s="256"/>
      <c r="I123" s="256"/>
      <c r="J123" s="256"/>
      <c r="K123" s="256"/>
      <c r="L123" s="256"/>
      <c r="M123" s="256"/>
      <c r="N123" s="256"/>
      <c r="O123" s="256"/>
      <c r="P123" s="256"/>
      <c r="Q123" s="256"/>
      <c r="R123" s="256"/>
      <c r="S123" s="256"/>
      <c r="T123" s="256"/>
      <c r="U123" s="256"/>
      <c r="V123" s="34"/>
      <c r="W123" s="34"/>
      <c r="X123" s="34"/>
      <c r="Y123" s="34"/>
      <c r="AA123" s="34"/>
      <c r="AB123" s="34"/>
      <c r="AC123" s="34"/>
      <c r="AD123" s="34"/>
      <c r="AE123" s="69"/>
      <c r="AF123" s="69"/>
    </row>
    <row r="124" spans="1:32" x14ac:dyDescent="0.2">
      <c r="A124" s="5">
        <v>8</v>
      </c>
      <c r="B124" s="256" t="s">
        <v>124</v>
      </c>
      <c r="C124" s="256"/>
      <c r="D124" s="256"/>
      <c r="E124" s="256"/>
      <c r="F124" s="256"/>
      <c r="G124" s="256"/>
      <c r="H124" s="256"/>
      <c r="I124" s="256"/>
      <c r="J124" s="256"/>
      <c r="K124" s="256"/>
      <c r="L124" s="256"/>
      <c r="M124" s="256"/>
      <c r="N124" s="256"/>
      <c r="O124" s="256"/>
      <c r="P124" s="256"/>
      <c r="Q124" s="256"/>
      <c r="R124" s="256"/>
      <c r="S124" s="256"/>
      <c r="T124" s="256"/>
      <c r="U124" s="256"/>
      <c r="V124" s="34"/>
      <c r="W124" s="34"/>
      <c r="X124" s="34"/>
      <c r="Y124" s="34"/>
      <c r="AA124" s="34"/>
      <c r="AB124" s="34"/>
      <c r="AC124" s="34"/>
      <c r="AD124" s="34"/>
      <c r="AE124" s="145"/>
      <c r="AF124" s="139"/>
    </row>
    <row r="125" spans="1:32" ht="27.75" customHeight="1" x14ac:dyDescent="0.2">
      <c r="A125" s="5">
        <v>9</v>
      </c>
      <c r="B125" s="256" t="s">
        <v>140</v>
      </c>
      <c r="C125" s="256"/>
      <c r="D125" s="256"/>
      <c r="E125" s="256"/>
      <c r="F125" s="256"/>
      <c r="G125" s="256"/>
      <c r="H125" s="256"/>
      <c r="I125" s="256"/>
      <c r="J125" s="256"/>
      <c r="K125" s="256"/>
      <c r="L125" s="256"/>
      <c r="M125" s="256"/>
      <c r="N125" s="256"/>
      <c r="O125" s="256"/>
      <c r="P125" s="256"/>
      <c r="Q125" s="256"/>
      <c r="R125" s="256"/>
      <c r="S125" s="256"/>
      <c r="T125" s="256"/>
      <c r="U125" s="256"/>
      <c r="V125" s="34"/>
      <c r="W125" s="34"/>
      <c r="X125" s="34"/>
      <c r="Y125" s="34"/>
      <c r="AA125" s="34"/>
      <c r="AB125" s="34"/>
      <c r="AC125" s="34"/>
      <c r="AD125" s="34"/>
      <c r="AE125" s="69"/>
      <c r="AF125" s="69"/>
    </row>
    <row r="126" spans="1:32" ht="37.5" customHeight="1" x14ac:dyDescent="0.2">
      <c r="A126" s="5">
        <v>10</v>
      </c>
      <c r="B126" s="256" t="s">
        <v>287</v>
      </c>
      <c r="C126" s="256"/>
      <c r="D126" s="256"/>
      <c r="E126" s="256"/>
      <c r="F126" s="256"/>
      <c r="G126" s="256"/>
      <c r="H126" s="256"/>
      <c r="I126" s="256"/>
      <c r="J126" s="256"/>
      <c r="K126" s="256"/>
      <c r="L126" s="256"/>
      <c r="M126" s="256"/>
      <c r="N126" s="256"/>
      <c r="O126" s="256"/>
      <c r="P126" s="256"/>
      <c r="Q126" s="256"/>
      <c r="R126" s="256"/>
      <c r="S126" s="256"/>
      <c r="T126" s="256"/>
      <c r="U126" s="256"/>
      <c r="V126" s="34"/>
      <c r="W126" s="34"/>
      <c r="X126" s="34"/>
      <c r="Y126" s="34"/>
      <c r="AA126" s="34"/>
      <c r="AB126" s="34"/>
      <c r="AC126" s="34"/>
      <c r="AD126" s="34"/>
      <c r="AE126" s="69"/>
      <c r="AF126" s="69"/>
    </row>
    <row r="127" spans="1:32" x14ac:dyDescent="0.2">
      <c r="A127" s="247"/>
      <c r="B127" s="228" t="s">
        <v>10</v>
      </c>
      <c r="C127" s="228"/>
      <c r="D127" s="228"/>
      <c r="E127" s="228"/>
      <c r="F127" s="228"/>
      <c r="G127" s="228"/>
      <c r="H127" s="228"/>
      <c r="I127" s="228"/>
      <c r="J127" s="228"/>
      <c r="K127" s="228"/>
      <c r="L127" s="228"/>
      <c r="M127" s="228"/>
      <c r="N127" s="228"/>
      <c r="O127" s="228"/>
      <c r="P127" s="228"/>
      <c r="Q127" s="228"/>
      <c r="R127" s="228"/>
      <c r="S127" s="228"/>
      <c r="T127" s="228"/>
      <c r="U127" s="228"/>
      <c r="V127" s="8">
        <f>SUM(V117:V126)</f>
        <v>0</v>
      </c>
      <c r="W127" s="8">
        <f>SUM(W117:W126)</f>
        <v>0</v>
      </c>
      <c r="X127" s="8">
        <f>SUM(X117:X126)</f>
        <v>0</v>
      </c>
      <c r="Y127" s="8">
        <f>SUM(Y117:Y126)</f>
        <v>0</v>
      </c>
      <c r="AA127" s="8">
        <f>SUM(AA117:AA126)</f>
        <v>0</v>
      </c>
      <c r="AB127" s="8">
        <f>SUM(AB117:AB126)</f>
        <v>0</v>
      </c>
      <c r="AC127" s="8">
        <f>SUM(AC117:AC126)</f>
        <v>0</v>
      </c>
      <c r="AD127" s="8">
        <f>SUM(AD117:AD126)</f>
        <v>0</v>
      </c>
    </row>
    <row r="128" spans="1:32" x14ac:dyDescent="0.2">
      <c r="A128" s="247"/>
      <c r="B128" s="229" t="s">
        <v>61</v>
      </c>
      <c r="C128" s="229"/>
      <c r="D128" s="229"/>
      <c r="E128" s="229"/>
      <c r="F128" s="229"/>
      <c r="G128" s="229"/>
      <c r="H128" s="229"/>
      <c r="I128" s="229"/>
      <c r="J128" s="229"/>
      <c r="K128" s="229"/>
      <c r="L128" s="229"/>
      <c r="M128" s="229"/>
      <c r="N128" s="229"/>
      <c r="O128" s="229"/>
      <c r="P128" s="229"/>
      <c r="Q128" s="229"/>
      <c r="R128" s="229"/>
      <c r="S128" s="229"/>
      <c r="T128" s="229"/>
      <c r="U128" s="229"/>
      <c r="V128" s="320">
        <f>+(V127+W127+X127)/100</f>
        <v>0</v>
      </c>
      <c r="W128" s="320"/>
      <c r="X128" s="320"/>
      <c r="Y128" s="320"/>
      <c r="AA128" s="315">
        <f>+((AA127+AB127+AC127))/100</f>
        <v>0</v>
      </c>
      <c r="AB128" s="315"/>
      <c r="AC128" s="315"/>
      <c r="AD128" s="315"/>
    </row>
    <row r="129" spans="1:32" ht="12" customHeight="1" x14ac:dyDescent="0.2">
      <c r="A129" s="38"/>
      <c r="B129" s="39"/>
      <c r="C129" s="39"/>
      <c r="D129" s="39"/>
      <c r="E129" s="39"/>
      <c r="F129" s="39"/>
      <c r="G129" s="39"/>
      <c r="H129" s="39"/>
      <c r="I129" s="39"/>
      <c r="J129" s="39"/>
      <c r="K129" s="39"/>
      <c r="L129" s="39"/>
      <c r="M129" s="39"/>
      <c r="N129" s="39"/>
      <c r="O129" s="39"/>
      <c r="P129" s="39"/>
      <c r="Q129" s="39"/>
      <c r="R129" s="39"/>
      <c r="S129" s="39"/>
      <c r="T129" s="39"/>
      <c r="U129" s="39"/>
      <c r="V129" s="316"/>
      <c r="W129" s="316"/>
      <c r="X129" s="316"/>
      <c r="Y129" s="316"/>
    </row>
    <row r="130" spans="1:32" ht="18" customHeight="1" x14ac:dyDescent="0.2">
      <c r="A130" s="227" t="s">
        <v>5</v>
      </c>
      <c r="B130" s="225" t="s">
        <v>25</v>
      </c>
      <c r="C130" s="225"/>
      <c r="D130" s="225"/>
      <c r="E130" s="225"/>
      <c r="F130" s="225"/>
      <c r="G130" s="225"/>
      <c r="H130" s="225"/>
      <c r="I130" s="225"/>
      <c r="J130" s="225"/>
      <c r="K130" s="225"/>
      <c r="L130" s="225"/>
      <c r="M130" s="225"/>
      <c r="N130" s="225"/>
      <c r="O130" s="225"/>
      <c r="P130" s="225"/>
      <c r="Q130" s="225"/>
      <c r="R130" s="225"/>
      <c r="S130" s="225"/>
      <c r="T130" s="225"/>
      <c r="U130" s="225"/>
      <c r="V130" s="226" t="s">
        <v>36</v>
      </c>
      <c r="W130" s="226"/>
      <c r="X130" s="226"/>
      <c r="Y130" s="226"/>
      <c r="AA130" s="226" t="s">
        <v>35</v>
      </c>
      <c r="AB130" s="226"/>
      <c r="AC130" s="226"/>
      <c r="AD130" s="226"/>
      <c r="AE130" s="205" t="s">
        <v>393</v>
      </c>
      <c r="AF130" s="205" t="s">
        <v>394</v>
      </c>
    </row>
    <row r="131" spans="1:32" ht="18" customHeight="1" x14ac:dyDescent="0.2">
      <c r="A131" s="227"/>
      <c r="B131" s="225"/>
      <c r="C131" s="225"/>
      <c r="D131" s="225"/>
      <c r="E131" s="225"/>
      <c r="F131" s="225"/>
      <c r="G131" s="225"/>
      <c r="H131" s="225"/>
      <c r="I131" s="225"/>
      <c r="J131" s="225"/>
      <c r="K131" s="225"/>
      <c r="L131" s="225"/>
      <c r="M131" s="225"/>
      <c r="N131" s="225"/>
      <c r="O131" s="225"/>
      <c r="P131" s="225"/>
      <c r="Q131" s="225"/>
      <c r="R131" s="225"/>
      <c r="S131" s="225"/>
      <c r="T131" s="225"/>
      <c r="U131" s="225"/>
      <c r="V131" s="68" t="s">
        <v>345</v>
      </c>
      <c r="W131" s="68" t="s">
        <v>344</v>
      </c>
      <c r="X131" s="68" t="s">
        <v>343</v>
      </c>
      <c r="Y131" s="68" t="s">
        <v>346</v>
      </c>
      <c r="AA131" s="68" t="s">
        <v>345</v>
      </c>
      <c r="AB131" s="68" t="s">
        <v>344</v>
      </c>
      <c r="AC131" s="68" t="s">
        <v>343</v>
      </c>
      <c r="AD131" s="68" t="s">
        <v>346</v>
      </c>
      <c r="AE131" s="205"/>
      <c r="AF131" s="205"/>
    </row>
    <row r="132" spans="1:32" x14ac:dyDescent="0.2">
      <c r="A132" s="227"/>
      <c r="B132" s="225"/>
      <c r="C132" s="225"/>
      <c r="D132" s="225"/>
      <c r="E132" s="225"/>
      <c r="F132" s="225"/>
      <c r="G132" s="225"/>
      <c r="H132" s="225"/>
      <c r="I132" s="225"/>
      <c r="J132" s="225"/>
      <c r="K132" s="225"/>
      <c r="L132" s="225"/>
      <c r="M132" s="225"/>
      <c r="N132" s="225"/>
      <c r="O132" s="225"/>
      <c r="P132" s="225"/>
      <c r="Q132" s="225"/>
      <c r="R132" s="225"/>
      <c r="S132" s="225"/>
      <c r="T132" s="225"/>
      <c r="U132" s="225"/>
      <c r="V132" s="36" t="s">
        <v>6</v>
      </c>
      <c r="W132" s="36" t="s">
        <v>7</v>
      </c>
      <c r="X132" s="36" t="s">
        <v>8</v>
      </c>
      <c r="Y132" s="36" t="s">
        <v>9</v>
      </c>
      <c r="AA132" s="36" t="s">
        <v>6</v>
      </c>
      <c r="AB132" s="36" t="s">
        <v>7</v>
      </c>
      <c r="AC132" s="36" t="s">
        <v>8</v>
      </c>
      <c r="AD132" s="36" t="s">
        <v>9</v>
      </c>
      <c r="AE132" s="205"/>
      <c r="AF132" s="205"/>
    </row>
    <row r="133" spans="1:32" x14ac:dyDescent="0.2">
      <c r="A133" s="227"/>
      <c r="B133" s="227" t="s">
        <v>89</v>
      </c>
      <c r="C133" s="227"/>
      <c r="D133" s="227"/>
      <c r="E133" s="227"/>
      <c r="F133" s="227"/>
      <c r="G133" s="227"/>
      <c r="H133" s="227"/>
      <c r="I133" s="227"/>
      <c r="J133" s="227"/>
      <c r="K133" s="227"/>
      <c r="L133" s="227"/>
      <c r="M133" s="227"/>
      <c r="N133" s="227"/>
      <c r="O133" s="227"/>
      <c r="P133" s="227"/>
      <c r="Q133" s="227"/>
      <c r="R133" s="227"/>
      <c r="S133" s="227"/>
      <c r="T133" s="227"/>
      <c r="U133" s="227"/>
      <c r="V133" s="36">
        <v>10</v>
      </c>
      <c r="W133" s="36">
        <v>5</v>
      </c>
      <c r="X133" s="36">
        <v>3</v>
      </c>
      <c r="Y133" s="36">
        <v>0</v>
      </c>
      <c r="AA133" s="36">
        <v>10</v>
      </c>
      <c r="AB133" s="36">
        <v>5</v>
      </c>
      <c r="AC133" s="36">
        <v>3</v>
      </c>
      <c r="AD133" s="36">
        <v>0</v>
      </c>
      <c r="AE133" s="205"/>
      <c r="AF133" s="205"/>
    </row>
    <row r="134" spans="1:32" ht="27" customHeight="1" x14ac:dyDescent="0.2">
      <c r="A134" s="5">
        <v>1</v>
      </c>
      <c r="B134" s="224" t="s">
        <v>142</v>
      </c>
      <c r="C134" s="224"/>
      <c r="D134" s="224"/>
      <c r="E134" s="224"/>
      <c r="F134" s="224"/>
      <c r="G134" s="224"/>
      <c r="H134" s="224"/>
      <c r="I134" s="224"/>
      <c r="J134" s="224"/>
      <c r="K134" s="224"/>
      <c r="L134" s="224"/>
      <c r="M134" s="224"/>
      <c r="N134" s="224"/>
      <c r="O134" s="224"/>
      <c r="P134" s="224"/>
      <c r="Q134" s="224"/>
      <c r="R134" s="224"/>
      <c r="S134" s="224"/>
      <c r="T134" s="224"/>
      <c r="U134" s="224"/>
      <c r="V134" s="34"/>
      <c r="W134" s="34"/>
      <c r="X134" s="34"/>
      <c r="Y134" s="34"/>
      <c r="Z134" s="37"/>
      <c r="AA134" s="34"/>
      <c r="AB134" s="34"/>
      <c r="AC134" s="34"/>
      <c r="AD134" s="34"/>
      <c r="AE134" s="69"/>
      <c r="AF134" s="69"/>
    </row>
    <row r="135" spans="1:32" ht="36.75" customHeight="1" x14ac:dyDescent="0.2">
      <c r="A135" s="5">
        <v>2</v>
      </c>
      <c r="B135" s="224" t="s">
        <v>289</v>
      </c>
      <c r="C135" s="224"/>
      <c r="D135" s="224"/>
      <c r="E135" s="224"/>
      <c r="F135" s="224"/>
      <c r="G135" s="224"/>
      <c r="H135" s="224"/>
      <c r="I135" s="224"/>
      <c r="J135" s="224"/>
      <c r="K135" s="224"/>
      <c r="L135" s="224"/>
      <c r="M135" s="224"/>
      <c r="N135" s="224"/>
      <c r="O135" s="224"/>
      <c r="P135" s="224"/>
      <c r="Q135" s="224"/>
      <c r="R135" s="224"/>
      <c r="S135" s="224"/>
      <c r="T135" s="224"/>
      <c r="U135" s="224"/>
      <c r="V135" s="34"/>
      <c r="W135" s="34"/>
      <c r="X135" s="34"/>
      <c r="Y135" s="34"/>
      <c r="Z135" s="37"/>
      <c r="AA135" s="34"/>
      <c r="AB135" s="34"/>
      <c r="AC135" s="34"/>
      <c r="AD135" s="34"/>
      <c r="AE135" s="69"/>
      <c r="AF135" s="69"/>
    </row>
    <row r="136" spans="1:32" ht="28.5" customHeight="1" x14ac:dyDescent="0.2">
      <c r="A136" s="5">
        <v>3</v>
      </c>
      <c r="B136" s="224" t="s">
        <v>143</v>
      </c>
      <c r="C136" s="224"/>
      <c r="D136" s="224"/>
      <c r="E136" s="224"/>
      <c r="F136" s="224"/>
      <c r="G136" s="224"/>
      <c r="H136" s="224"/>
      <c r="I136" s="224"/>
      <c r="J136" s="224"/>
      <c r="K136" s="224"/>
      <c r="L136" s="224"/>
      <c r="M136" s="224"/>
      <c r="N136" s="224"/>
      <c r="O136" s="224"/>
      <c r="P136" s="224"/>
      <c r="Q136" s="224"/>
      <c r="R136" s="224"/>
      <c r="S136" s="224"/>
      <c r="T136" s="224"/>
      <c r="U136" s="224"/>
      <c r="V136" s="34"/>
      <c r="W136" s="34"/>
      <c r="X136" s="34"/>
      <c r="Y136" s="34"/>
      <c r="Z136" s="37"/>
      <c r="AA136" s="34"/>
      <c r="AB136" s="34"/>
      <c r="AC136" s="34"/>
      <c r="AD136" s="34"/>
      <c r="AE136" s="69"/>
      <c r="AF136" s="69"/>
    </row>
    <row r="137" spans="1:32" x14ac:dyDescent="0.2">
      <c r="A137" s="5">
        <v>4</v>
      </c>
      <c r="B137" s="224" t="s">
        <v>176</v>
      </c>
      <c r="C137" s="224"/>
      <c r="D137" s="224"/>
      <c r="E137" s="224"/>
      <c r="F137" s="224"/>
      <c r="G137" s="224"/>
      <c r="H137" s="224"/>
      <c r="I137" s="224"/>
      <c r="J137" s="224"/>
      <c r="K137" s="224"/>
      <c r="L137" s="224"/>
      <c r="M137" s="224"/>
      <c r="N137" s="224"/>
      <c r="O137" s="224"/>
      <c r="P137" s="224"/>
      <c r="Q137" s="224"/>
      <c r="R137" s="224"/>
      <c r="S137" s="224"/>
      <c r="T137" s="224"/>
      <c r="U137" s="224"/>
      <c r="V137" s="34"/>
      <c r="W137" s="34"/>
      <c r="X137" s="34"/>
      <c r="Y137" s="34"/>
      <c r="Z137" s="37"/>
      <c r="AA137" s="34"/>
      <c r="AB137" s="34"/>
      <c r="AC137" s="34"/>
      <c r="AD137" s="34"/>
      <c r="AE137" s="145"/>
      <c r="AF137" s="139"/>
    </row>
    <row r="138" spans="1:32" ht="28.5" customHeight="1" x14ac:dyDescent="0.2">
      <c r="A138" s="5">
        <v>5</v>
      </c>
      <c r="B138" s="224" t="s">
        <v>144</v>
      </c>
      <c r="C138" s="224"/>
      <c r="D138" s="224"/>
      <c r="E138" s="224"/>
      <c r="F138" s="224"/>
      <c r="G138" s="224"/>
      <c r="H138" s="224"/>
      <c r="I138" s="224"/>
      <c r="J138" s="224"/>
      <c r="K138" s="224"/>
      <c r="L138" s="224"/>
      <c r="M138" s="224"/>
      <c r="N138" s="224"/>
      <c r="O138" s="224"/>
      <c r="P138" s="224"/>
      <c r="Q138" s="224"/>
      <c r="R138" s="224"/>
      <c r="S138" s="224"/>
      <c r="T138" s="224"/>
      <c r="U138" s="224"/>
      <c r="V138" s="34"/>
      <c r="W138" s="34"/>
      <c r="X138" s="34"/>
      <c r="Y138" s="34"/>
      <c r="Z138" s="37"/>
      <c r="AA138" s="34"/>
      <c r="AB138" s="34"/>
      <c r="AC138" s="34"/>
      <c r="AD138" s="34"/>
      <c r="AE138" s="139"/>
      <c r="AF138" s="69"/>
    </row>
    <row r="139" spans="1:32" ht="31.5" customHeight="1" x14ac:dyDescent="0.2">
      <c r="A139" s="5">
        <v>6</v>
      </c>
      <c r="B139" s="224" t="s">
        <v>145</v>
      </c>
      <c r="C139" s="224"/>
      <c r="D139" s="224"/>
      <c r="E139" s="224"/>
      <c r="F139" s="224"/>
      <c r="G139" s="224"/>
      <c r="H139" s="224"/>
      <c r="I139" s="224"/>
      <c r="J139" s="224"/>
      <c r="K139" s="224"/>
      <c r="L139" s="224"/>
      <c r="M139" s="224"/>
      <c r="N139" s="224"/>
      <c r="O139" s="224"/>
      <c r="P139" s="224"/>
      <c r="Q139" s="224"/>
      <c r="R139" s="224"/>
      <c r="S139" s="224"/>
      <c r="T139" s="224"/>
      <c r="U139" s="224"/>
      <c r="V139" s="34"/>
      <c r="W139" s="34"/>
      <c r="X139" s="34"/>
      <c r="Y139" s="34"/>
      <c r="Z139" s="37"/>
      <c r="AA139" s="34"/>
      <c r="AB139" s="34"/>
      <c r="AC139" s="34"/>
      <c r="AD139" s="34"/>
      <c r="AE139" s="69"/>
      <c r="AF139" s="69"/>
    </row>
    <row r="140" spans="1:32" ht="24" customHeight="1" x14ac:dyDescent="0.2">
      <c r="A140" s="5">
        <v>7</v>
      </c>
      <c r="B140" s="224" t="s">
        <v>112</v>
      </c>
      <c r="C140" s="224"/>
      <c r="D140" s="224"/>
      <c r="E140" s="224"/>
      <c r="F140" s="224"/>
      <c r="G140" s="224"/>
      <c r="H140" s="224"/>
      <c r="I140" s="224"/>
      <c r="J140" s="224"/>
      <c r="K140" s="224"/>
      <c r="L140" s="224"/>
      <c r="M140" s="224"/>
      <c r="N140" s="224"/>
      <c r="O140" s="224"/>
      <c r="P140" s="224"/>
      <c r="Q140" s="224"/>
      <c r="R140" s="224"/>
      <c r="S140" s="224"/>
      <c r="T140" s="224"/>
      <c r="U140" s="224"/>
      <c r="V140" s="34"/>
      <c r="W140" s="34"/>
      <c r="X140" s="34"/>
      <c r="Y140" s="34"/>
      <c r="Z140" s="37"/>
      <c r="AA140" s="34"/>
      <c r="AB140" s="34"/>
      <c r="AC140" s="34"/>
      <c r="AD140" s="34"/>
      <c r="AE140" s="69"/>
      <c r="AF140" s="69"/>
    </row>
    <row r="141" spans="1:32" ht="36.75" customHeight="1" x14ac:dyDescent="0.2">
      <c r="A141" s="5">
        <v>8</v>
      </c>
      <c r="B141" s="224" t="s">
        <v>146</v>
      </c>
      <c r="C141" s="224"/>
      <c r="D141" s="224"/>
      <c r="E141" s="224"/>
      <c r="F141" s="224"/>
      <c r="G141" s="224"/>
      <c r="H141" s="224"/>
      <c r="I141" s="224"/>
      <c r="J141" s="224"/>
      <c r="K141" s="224"/>
      <c r="L141" s="224"/>
      <c r="M141" s="224"/>
      <c r="N141" s="224"/>
      <c r="O141" s="224"/>
      <c r="P141" s="224"/>
      <c r="Q141" s="224"/>
      <c r="R141" s="224"/>
      <c r="S141" s="224"/>
      <c r="T141" s="224"/>
      <c r="U141" s="224"/>
      <c r="V141" s="34"/>
      <c r="W141" s="34"/>
      <c r="X141" s="34"/>
      <c r="Y141" s="34"/>
      <c r="Z141" s="37"/>
      <c r="AA141" s="34"/>
      <c r="AB141" s="34"/>
      <c r="AC141" s="34"/>
      <c r="AD141" s="34"/>
      <c r="AE141" s="139"/>
      <c r="AF141" s="69"/>
    </row>
    <row r="142" spans="1:32" ht="24.75" customHeight="1" x14ac:dyDescent="0.2">
      <c r="A142" s="5">
        <v>9</v>
      </c>
      <c r="B142" s="224" t="s">
        <v>147</v>
      </c>
      <c r="C142" s="224"/>
      <c r="D142" s="224"/>
      <c r="E142" s="224"/>
      <c r="F142" s="224"/>
      <c r="G142" s="224"/>
      <c r="H142" s="224"/>
      <c r="I142" s="224"/>
      <c r="J142" s="224"/>
      <c r="K142" s="224"/>
      <c r="L142" s="224"/>
      <c r="M142" s="224"/>
      <c r="N142" s="224"/>
      <c r="O142" s="224"/>
      <c r="P142" s="224"/>
      <c r="Q142" s="224"/>
      <c r="R142" s="224"/>
      <c r="S142" s="224"/>
      <c r="T142" s="224"/>
      <c r="U142" s="224"/>
      <c r="V142" s="34"/>
      <c r="W142" s="34"/>
      <c r="X142" s="34"/>
      <c r="Y142" s="34"/>
      <c r="Z142" s="37"/>
      <c r="AA142" s="34"/>
      <c r="AB142" s="34"/>
      <c r="AC142" s="34"/>
      <c r="AD142" s="34"/>
      <c r="AE142" s="69"/>
      <c r="AF142" s="69"/>
    </row>
    <row r="143" spans="1:32" x14ac:dyDescent="0.2">
      <c r="A143" s="5">
        <v>10</v>
      </c>
      <c r="B143" s="224" t="s">
        <v>109</v>
      </c>
      <c r="C143" s="224"/>
      <c r="D143" s="224"/>
      <c r="E143" s="224"/>
      <c r="F143" s="224"/>
      <c r="G143" s="224"/>
      <c r="H143" s="224"/>
      <c r="I143" s="224"/>
      <c r="J143" s="224"/>
      <c r="K143" s="224"/>
      <c r="L143" s="224"/>
      <c r="M143" s="224"/>
      <c r="N143" s="224"/>
      <c r="O143" s="224"/>
      <c r="P143" s="224"/>
      <c r="Q143" s="224"/>
      <c r="R143" s="224"/>
      <c r="S143" s="224"/>
      <c r="T143" s="224"/>
      <c r="U143" s="224"/>
      <c r="V143" s="34"/>
      <c r="W143" s="34"/>
      <c r="X143" s="34"/>
      <c r="Y143" s="34"/>
      <c r="Z143" s="37"/>
      <c r="AA143" s="34"/>
      <c r="AB143" s="34"/>
      <c r="AC143" s="34"/>
      <c r="AD143" s="34"/>
      <c r="AE143" s="139"/>
      <c r="AF143" s="139"/>
    </row>
    <row r="144" spans="1:32" x14ac:dyDescent="0.2">
      <c r="A144" s="294"/>
      <c r="B144" s="228" t="s">
        <v>10</v>
      </c>
      <c r="C144" s="228"/>
      <c r="D144" s="228"/>
      <c r="E144" s="228"/>
      <c r="F144" s="228"/>
      <c r="G144" s="228"/>
      <c r="H144" s="228"/>
      <c r="I144" s="228"/>
      <c r="J144" s="228"/>
      <c r="K144" s="228"/>
      <c r="L144" s="228"/>
      <c r="M144" s="228"/>
      <c r="N144" s="228"/>
      <c r="O144" s="228"/>
      <c r="P144" s="228"/>
      <c r="Q144" s="228"/>
      <c r="R144" s="228"/>
      <c r="S144" s="228"/>
      <c r="T144" s="228"/>
      <c r="U144" s="228"/>
      <c r="V144" s="8">
        <f>SUM(V134:V143)</f>
        <v>0</v>
      </c>
      <c r="W144" s="8">
        <f>SUM(W134:W143)</f>
        <v>0</v>
      </c>
      <c r="X144" s="8">
        <f>SUM(X134:X143)</f>
        <v>0</v>
      </c>
      <c r="Y144" s="8">
        <f>SUM(Y134:Y143)</f>
        <v>0</v>
      </c>
      <c r="AA144" s="8">
        <f>SUM(AA134:AA143)</f>
        <v>0</v>
      </c>
      <c r="AB144" s="8">
        <f>SUM(AB134:AB143)</f>
        <v>0</v>
      </c>
      <c r="AC144" s="8">
        <f>SUM(AC134:AC143)</f>
        <v>0</v>
      </c>
      <c r="AD144" s="8">
        <f>SUM(AD134:AD143)</f>
        <v>0</v>
      </c>
    </row>
    <row r="145" spans="1:32" x14ac:dyDescent="0.2">
      <c r="A145" s="294"/>
      <c r="B145" s="229" t="s">
        <v>62</v>
      </c>
      <c r="C145" s="229"/>
      <c r="D145" s="229"/>
      <c r="E145" s="229"/>
      <c r="F145" s="229"/>
      <c r="G145" s="229"/>
      <c r="H145" s="229"/>
      <c r="I145" s="229"/>
      <c r="J145" s="229"/>
      <c r="K145" s="229"/>
      <c r="L145" s="229"/>
      <c r="M145" s="229"/>
      <c r="N145" s="229"/>
      <c r="O145" s="229"/>
      <c r="P145" s="229"/>
      <c r="Q145" s="229"/>
      <c r="R145" s="229"/>
      <c r="S145" s="229"/>
      <c r="T145" s="229"/>
      <c r="U145" s="229"/>
      <c r="V145" s="320">
        <f>+(V144+W144+X144)/100</f>
        <v>0</v>
      </c>
      <c r="W145" s="320"/>
      <c r="X145" s="320"/>
      <c r="Y145" s="320"/>
      <c r="AA145" s="315">
        <f>+((AA144+AB144+AC144))/100</f>
        <v>0</v>
      </c>
      <c r="AB145" s="315"/>
      <c r="AC145" s="315"/>
      <c r="AD145" s="315"/>
    </row>
    <row r="146" spans="1:32" x14ac:dyDescent="0.2">
      <c r="A146" s="38"/>
      <c r="B146" s="39"/>
      <c r="C146" s="39"/>
      <c r="D146" s="39"/>
      <c r="E146" s="39"/>
      <c r="F146" s="39"/>
      <c r="G146" s="39"/>
      <c r="H146" s="39"/>
      <c r="I146" s="39"/>
      <c r="J146" s="39"/>
      <c r="K146" s="39"/>
      <c r="L146" s="39"/>
      <c r="M146" s="39"/>
      <c r="N146" s="39"/>
      <c r="O146" s="39"/>
      <c r="P146" s="39"/>
      <c r="Q146" s="39"/>
      <c r="R146" s="39"/>
      <c r="S146" s="39"/>
      <c r="T146" s="39"/>
      <c r="U146" s="39"/>
      <c r="V146" s="316"/>
      <c r="W146" s="316"/>
      <c r="X146" s="316"/>
      <c r="Y146" s="316"/>
    </row>
    <row r="147" spans="1:32" ht="18" customHeight="1" x14ac:dyDescent="0.2">
      <c r="A147" s="227" t="s">
        <v>5</v>
      </c>
      <c r="B147" s="225" t="s">
        <v>25</v>
      </c>
      <c r="C147" s="225"/>
      <c r="D147" s="225"/>
      <c r="E147" s="225"/>
      <c r="F147" s="225"/>
      <c r="G147" s="225"/>
      <c r="H147" s="225"/>
      <c r="I147" s="225"/>
      <c r="J147" s="225"/>
      <c r="K147" s="225"/>
      <c r="L147" s="225"/>
      <c r="M147" s="225"/>
      <c r="N147" s="225"/>
      <c r="O147" s="225"/>
      <c r="P147" s="225"/>
      <c r="Q147" s="225"/>
      <c r="R147" s="225"/>
      <c r="S147" s="225"/>
      <c r="T147" s="225"/>
      <c r="U147" s="225"/>
      <c r="V147" s="226" t="s">
        <v>36</v>
      </c>
      <c r="W147" s="226"/>
      <c r="X147" s="226"/>
      <c r="Y147" s="226"/>
      <c r="AA147" s="226" t="s">
        <v>35</v>
      </c>
      <c r="AB147" s="226"/>
      <c r="AC147" s="226"/>
      <c r="AD147" s="226"/>
      <c r="AE147" s="205" t="s">
        <v>393</v>
      </c>
      <c r="AF147" s="205" t="s">
        <v>394</v>
      </c>
    </row>
    <row r="148" spans="1:32" ht="18" customHeight="1" x14ac:dyDescent="0.2">
      <c r="A148" s="227"/>
      <c r="B148" s="225"/>
      <c r="C148" s="225"/>
      <c r="D148" s="225"/>
      <c r="E148" s="225"/>
      <c r="F148" s="225"/>
      <c r="G148" s="225"/>
      <c r="H148" s="225"/>
      <c r="I148" s="225"/>
      <c r="J148" s="225"/>
      <c r="K148" s="225"/>
      <c r="L148" s="225"/>
      <c r="M148" s="225"/>
      <c r="N148" s="225"/>
      <c r="O148" s="225"/>
      <c r="P148" s="225"/>
      <c r="Q148" s="225"/>
      <c r="R148" s="225"/>
      <c r="S148" s="225"/>
      <c r="T148" s="225"/>
      <c r="U148" s="225"/>
      <c r="V148" s="68" t="s">
        <v>345</v>
      </c>
      <c r="W148" s="68" t="s">
        <v>344</v>
      </c>
      <c r="X148" s="68" t="s">
        <v>343</v>
      </c>
      <c r="Y148" s="68" t="s">
        <v>346</v>
      </c>
      <c r="AA148" s="68" t="s">
        <v>345</v>
      </c>
      <c r="AB148" s="68" t="s">
        <v>344</v>
      </c>
      <c r="AC148" s="68" t="s">
        <v>343</v>
      </c>
      <c r="AD148" s="68" t="s">
        <v>346</v>
      </c>
      <c r="AE148" s="205"/>
      <c r="AF148" s="205"/>
    </row>
    <row r="149" spans="1:32" x14ac:dyDescent="0.2">
      <c r="A149" s="227"/>
      <c r="B149" s="225"/>
      <c r="C149" s="225"/>
      <c r="D149" s="225"/>
      <c r="E149" s="225"/>
      <c r="F149" s="225"/>
      <c r="G149" s="225"/>
      <c r="H149" s="225"/>
      <c r="I149" s="225"/>
      <c r="J149" s="225"/>
      <c r="K149" s="225"/>
      <c r="L149" s="225"/>
      <c r="M149" s="225"/>
      <c r="N149" s="225"/>
      <c r="O149" s="225"/>
      <c r="P149" s="225"/>
      <c r="Q149" s="225"/>
      <c r="R149" s="225"/>
      <c r="S149" s="225"/>
      <c r="T149" s="225"/>
      <c r="U149" s="225"/>
      <c r="V149" s="36" t="s">
        <v>6</v>
      </c>
      <c r="W149" s="36" t="s">
        <v>7</v>
      </c>
      <c r="X149" s="36" t="s">
        <v>8</v>
      </c>
      <c r="Y149" s="36" t="s">
        <v>9</v>
      </c>
      <c r="AA149" s="36" t="s">
        <v>6</v>
      </c>
      <c r="AB149" s="36" t="s">
        <v>7</v>
      </c>
      <c r="AC149" s="36" t="s">
        <v>8</v>
      </c>
      <c r="AD149" s="36" t="s">
        <v>9</v>
      </c>
      <c r="AE149" s="205"/>
      <c r="AF149" s="205"/>
    </row>
    <row r="150" spans="1:32" x14ac:dyDescent="0.2">
      <c r="A150" s="227"/>
      <c r="B150" s="227" t="s">
        <v>101</v>
      </c>
      <c r="C150" s="227"/>
      <c r="D150" s="227"/>
      <c r="E150" s="227"/>
      <c r="F150" s="227"/>
      <c r="G150" s="227"/>
      <c r="H150" s="227"/>
      <c r="I150" s="227"/>
      <c r="J150" s="227"/>
      <c r="K150" s="227"/>
      <c r="L150" s="227"/>
      <c r="M150" s="227"/>
      <c r="N150" s="227"/>
      <c r="O150" s="227"/>
      <c r="P150" s="227"/>
      <c r="Q150" s="227"/>
      <c r="R150" s="227"/>
      <c r="S150" s="227"/>
      <c r="T150" s="227"/>
      <c r="U150" s="227"/>
      <c r="V150" s="36">
        <v>10</v>
      </c>
      <c r="W150" s="36">
        <v>5</v>
      </c>
      <c r="X150" s="36">
        <v>3</v>
      </c>
      <c r="Y150" s="36">
        <v>0</v>
      </c>
      <c r="AA150" s="36">
        <v>10</v>
      </c>
      <c r="AB150" s="36">
        <v>5</v>
      </c>
      <c r="AC150" s="36">
        <v>3</v>
      </c>
      <c r="AD150" s="36">
        <v>0</v>
      </c>
      <c r="AE150" s="205"/>
      <c r="AF150" s="205"/>
    </row>
    <row r="151" spans="1:32" ht="29.25" customHeight="1" x14ac:dyDescent="0.2">
      <c r="A151" s="5">
        <v>1</v>
      </c>
      <c r="B151" s="256" t="s">
        <v>178</v>
      </c>
      <c r="C151" s="256"/>
      <c r="D151" s="256"/>
      <c r="E151" s="256"/>
      <c r="F151" s="256"/>
      <c r="G151" s="256"/>
      <c r="H151" s="256"/>
      <c r="I151" s="256"/>
      <c r="J151" s="256"/>
      <c r="K151" s="256"/>
      <c r="L151" s="256"/>
      <c r="M151" s="256"/>
      <c r="N151" s="256"/>
      <c r="O151" s="256"/>
      <c r="P151" s="256"/>
      <c r="Q151" s="256"/>
      <c r="R151" s="256"/>
      <c r="S151" s="256"/>
      <c r="T151" s="256"/>
      <c r="U151" s="256"/>
      <c r="V151" s="34"/>
      <c r="W151" s="34"/>
      <c r="X151" s="34"/>
      <c r="Y151" s="34"/>
      <c r="Z151" s="37"/>
      <c r="AA151" s="34"/>
      <c r="AB151" s="34"/>
      <c r="AC151" s="34"/>
      <c r="AD151" s="34"/>
      <c r="AE151" s="69"/>
      <c r="AF151" s="69"/>
    </row>
    <row r="152" spans="1:32" ht="37.5" customHeight="1" x14ac:dyDescent="0.2">
      <c r="A152" s="5">
        <v>2</v>
      </c>
      <c r="B152" s="224" t="s">
        <v>177</v>
      </c>
      <c r="C152" s="224"/>
      <c r="D152" s="224"/>
      <c r="E152" s="224"/>
      <c r="F152" s="224"/>
      <c r="G152" s="224"/>
      <c r="H152" s="224"/>
      <c r="I152" s="224"/>
      <c r="J152" s="224"/>
      <c r="K152" s="224"/>
      <c r="L152" s="224"/>
      <c r="M152" s="224"/>
      <c r="N152" s="224"/>
      <c r="O152" s="224"/>
      <c r="P152" s="224"/>
      <c r="Q152" s="224"/>
      <c r="R152" s="224"/>
      <c r="S152" s="224"/>
      <c r="T152" s="224"/>
      <c r="U152" s="224"/>
      <c r="V152" s="34"/>
      <c r="W152" s="34"/>
      <c r="X152" s="34"/>
      <c r="Y152" s="34"/>
      <c r="Z152" s="37"/>
      <c r="AA152" s="34"/>
      <c r="AB152" s="34"/>
      <c r="AC152" s="34"/>
      <c r="AD152" s="34"/>
      <c r="AE152" s="69"/>
      <c r="AF152" s="69"/>
    </row>
    <row r="153" spans="1:32" ht="36.75" customHeight="1" x14ac:dyDescent="0.2">
      <c r="A153" s="5">
        <v>3</v>
      </c>
      <c r="B153" s="256" t="s">
        <v>182</v>
      </c>
      <c r="C153" s="256"/>
      <c r="D153" s="256"/>
      <c r="E153" s="256"/>
      <c r="F153" s="256"/>
      <c r="G153" s="256"/>
      <c r="H153" s="256"/>
      <c r="I153" s="256"/>
      <c r="J153" s="256"/>
      <c r="K153" s="256"/>
      <c r="L153" s="256"/>
      <c r="M153" s="256"/>
      <c r="N153" s="256"/>
      <c r="O153" s="256"/>
      <c r="P153" s="256"/>
      <c r="Q153" s="256"/>
      <c r="R153" s="256"/>
      <c r="S153" s="256"/>
      <c r="T153" s="256"/>
      <c r="U153" s="256"/>
      <c r="V153" s="34"/>
      <c r="W153" s="34"/>
      <c r="X153" s="34"/>
      <c r="Y153" s="34"/>
      <c r="Z153" s="37"/>
      <c r="AA153" s="34"/>
      <c r="AB153" s="34"/>
      <c r="AC153" s="34"/>
      <c r="AD153" s="34"/>
      <c r="AE153" s="69"/>
      <c r="AF153" s="69"/>
    </row>
    <row r="154" spans="1:32" ht="27.75" customHeight="1" x14ac:dyDescent="0.2">
      <c r="A154" s="5">
        <v>4</v>
      </c>
      <c r="B154" s="224" t="s">
        <v>148</v>
      </c>
      <c r="C154" s="224"/>
      <c r="D154" s="224"/>
      <c r="E154" s="224"/>
      <c r="F154" s="224"/>
      <c r="G154" s="224"/>
      <c r="H154" s="224"/>
      <c r="I154" s="224"/>
      <c r="J154" s="224"/>
      <c r="K154" s="224"/>
      <c r="L154" s="224"/>
      <c r="M154" s="224"/>
      <c r="N154" s="224"/>
      <c r="O154" s="224"/>
      <c r="P154" s="224"/>
      <c r="Q154" s="224"/>
      <c r="R154" s="224"/>
      <c r="S154" s="224"/>
      <c r="T154" s="224"/>
      <c r="U154" s="224"/>
      <c r="V154" s="34"/>
      <c r="W154" s="34"/>
      <c r="X154" s="34"/>
      <c r="Y154" s="34"/>
      <c r="Z154" s="37"/>
      <c r="AA154" s="34"/>
      <c r="AB154" s="34"/>
      <c r="AC154" s="34"/>
      <c r="AD154" s="34"/>
      <c r="AE154" s="69"/>
      <c r="AF154" s="69"/>
    </row>
    <row r="155" spans="1:32" ht="26.25" customHeight="1" x14ac:dyDescent="0.2">
      <c r="A155" s="5">
        <v>5</v>
      </c>
      <c r="B155" s="224" t="s">
        <v>103</v>
      </c>
      <c r="C155" s="224"/>
      <c r="D155" s="224"/>
      <c r="E155" s="224"/>
      <c r="F155" s="224"/>
      <c r="G155" s="224"/>
      <c r="H155" s="224"/>
      <c r="I155" s="224"/>
      <c r="J155" s="224"/>
      <c r="K155" s="224"/>
      <c r="L155" s="224"/>
      <c r="M155" s="224"/>
      <c r="N155" s="224"/>
      <c r="O155" s="224"/>
      <c r="P155" s="224"/>
      <c r="Q155" s="224"/>
      <c r="R155" s="224"/>
      <c r="S155" s="224"/>
      <c r="T155" s="224"/>
      <c r="U155" s="224"/>
      <c r="V155" s="34"/>
      <c r="W155" s="34"/>
      <c r="X155" s="34"/>
      <c r="Y155" s="34"/>
      <c r="Z155" s="37"/>
      <c r="AA155" s="34"/>
      <c r="AB155" s="34"/>
      <c r="AC155" s="34"/>
      <c r="AD155" s="34"/>
      <c r="AE155" s="69"/>
      <c r="AF155" s="69"/>
    </row>
    <row r="156" spans="1:32" ht="37.5" customHeight="1" x14ac:dyDescent="0.2">
      <c r="A156" s="5">
        <v>6</v>
      </c>
      <c r="B156" s="224" t="s">
        <v>149</v>
      </c>
      <c r="C156" s="224"/>
      <c r="D156" s="224"/>
      <c r="E156" s="224"/>
      <c r="F156" s="224"/>
      <c r="G156" s="224"/>
      <c r="H156" s="224"/>
      <c r="I156" s="224"/>
      <c r="J156" s="224"/>
      <c r="K156" s="224"/>
      <c r="L156" s="224"/>
      <c r="M156" s="224"/>
      <c r="N156" s="224"/>
      <c r="O156" s="224"/>
      <c r="P156" s="224"/>
      <c r="Q156" s="224"/>
      <c r="R156" s="224"/>
      <c r="S156" s="224"/>
      <c r="T156" s="224"/>
      <c r="U156" s="224"/>
      <c r="V156" s="34"/>
      <c r="W156" s="34"/>
      <c r="X156" s="34"/>
      <c r="Y156" s="34"/>
      <c r="Z156" s="37"/>
      <c r="AA156" s="34"/>
      <c r="AB156" s="34"/>
      <c r="AC156" s="34"/>
      <c r="AD156" s="34"/>
      <c r="AE156" s="69"/>
      <c r="AF156" s="69"/>
    </row>
    <row r="157" spans="1:32" ht="29.25" customHeight="1" x14ac:dyDescent="0.2">
      <c r="A157" s="5">
        <v>7</v>
      </c>
      <c r="B157" s="224" t="s">
        <v>150</v>
      </c>
      <c r="C157" s="224"/>
      <c r="D157" s="224"/>
      <c r="E157" s="224"/>
      <c r="F157" s="224"/>
      <c r="G157" s="224"/>
      <c r="H157" s="224"/>
      <c r="I157" s="224"/>
      <c r="J157" s="224"/>
      <c r="K157" s="224"/>
      <c r="L157" s="224"/>
      <c r="M157" s="224"/>
      <c r="N157" s="224"/>
      <c r="O157" s="224"/>
      <c r="P157" s="224"/>
      <c r="Q157" s="224"/>
      <c r="R157" s="224"/>
      <c r="S157" s="224"/>
      <c r="T157" s="224"/>
      <c r="U157" s="224"/>
      <c r="V157" s="34"/>
      <c r="W157" s="34"/>
      <c r="X157" s="34"/>
      <c r="Y157" s="34"/>
      <c r="Z157" s="37"/>
      <c r="AA157" s="34"/>
      <c r="AB157" s="34"/>
      <c r="AC157" s="34"/>
      <c r="AD157" s="34"/>
      <c r="AE157" s="69"/>
      <c r="AF157" s="69"/>
    </row>
    <row r="158" spans="1:32" x14ac:dyDescent="0.2">
      <c r="A158" s="5">
        <v>8</v>
      </c>
      <c r="B158" s="224" t="s">
        <v>104</v>
      </c>
      <c r="C158" s="224"/>
      <c r="D158" s="224"/>
      <c r="E158" s="224"/>
      <c r="F158" s="224"/>
      <c r="G158" s="224"/>
      <c r="H158" s="224"/>
      <c r="I158" s="224"/>
      <c r="J158" s="224"/>
      <c r="K158" s="224"/>
      <c r="L158" s="224"/>
      <c r="M158" s="224"/>
      <c r="N158" s="224"/>
      <c r="O158" s="224"/>
      <c r="P158" s="224"/>
      <c r="Q158" s="224"/>
      <c r="R158" s="224"/>
      <c r="S158" s="224"/>
      <c r="T158" s="224"/>
      <c r="U158" s="224"/>
      <c r="V158" s="34"/>
      <c r="W158" s="34"/>
      <c r="X158" s="34"/>
      <c r="Y158" s="34"/>
      <c r="Z158" s="37"/>
      <c r="AA158" s="34"/>
      <c r="AB158" s="34"/>
      <c r="AC158" s="34"/>
      <c r="AD158" s="34"/>
      <c r="AE158" s="145"/>
      <c r="AF158" s="139"/>
    </row>
    <row r="159" spans="1:32" ht="30.75" customHeight="1" x14ac:dyDescent="0.2">
      <c r="A159" s="5">
        <v>9</v>
      </c>
      <c r="B159" s="224" t="s">
        <v>106</v>
      </c>
      <c r="C159" s="224"/>
      <c r="D159" s="224"/>
      <c r="E159" s="224"/>
      <c r="F159" s="224"/>
      <c r="G159" s="224"/>
      <c r="H159" s="224"/>
      <c r="I159" s="224"/>
      <c r="J159" s="224"/>
      <c r="K159" s="224"/>
      <c r="L159" s="224"/>
      <c r="M159" s="224"/>
      <c r="N159" s="224"/>
      <c r="O159" s="224"/>
      <c r="P159" s="224"/>
      <c r="Q159" s="224"/>
      <c r="R159" s="224"/>
      <c r="S159" s="224"/>
      <c r="T159" s="224"/>
      <c r="U159" s="224"/>
      <c r="V159" s="34"/>
      <c r="W159" s="34"/>
      <c r="X159" s="34"/>
      <c r="Y159" s="34"/>
      <c r="Z159" s="37"/>
      <c r="AA159" s="34"/>
      <c r="AB159" s="34"/>
      <c r="AC159" s="34"/>
      <c r="AD159" s="34"/>
      <c r="AE159" s="69"/>
      <c r="AF159" s="69"/>
    </row>
    <row r="160" spans="1:32" ht="31.5" customHeight="1" x14ac:dyDescent="0.2">
      <c r="A160" s="5">
        <v>10</v>
      </c>
      <c r="B160" s="224" t="s">
        <v>105</v>
      </c>
      <c r="C160" s="224"/>
      <c r="D160" s="224"/>
      <c r="E160" s="224"/>
      <c r="F160" s="224"/>
      <c r="G160" s="224"/>
      <c r="H160" s="224"/>
      <c r="I160" s="224"/>
      <c r="J160" s="224"/>
      <c r="K160" s="224"/>
      <c r="L160" s="224"/>
      <c r="M160" s="224"/>
      <c r="N160" s="224"/>
      <c r="O160" s="224"/>
      <c r="P160" s="224"/>
      <c r="Q160" s="224"/>
      <c r="R160" s="224"/>
      <c r="S160" s="224"/>
      <c r="T160" s="224"/>
      <c r="U160" s="224"/>
      <c r="V160" s="34"/>
      <c r="W160" s="34"/>
      <c r="X160" s="34"/>
      <c r="Y160" s="34"/>
      <c r="Z160" s="37"/>
      <c r="AA160" s="34"/>
      <c r="AB160" s="34"/>
      <c r="AC160" s="34"/>
      <c r="AD160" s="34"/>
      <c r="AE160" s="139"/>
      <c r="AF160" s="69"/>
    </row>
    <row r="161" spans="1:32" ht="12" customHeight="1" x14ac:dyDescent="0.2">
      <c r="A161" s="294"/>
      <c r="B161" s="228" t="s">
        <v>10</v>
      </c>
      <c r="C161" s="228"/>
      <c r="D161" s="228"/>
      <c r="E161" s="228"/>
      <c r="F161" s="228"/>
      <c r="G161" s="228"/>
      <c r="H161" s="228"/>
      <c r="I161" s="228"/>
      <c r="J161" s="228"/>
      <c r="K161" s="228"/>
      <c r="L161" s="228"/>
      <c r="M161" s="228"/>
      <c r="N161" s="228"/>
      <c r="O161" s="228"/>
      <c r="P161" s="228"/>
      <c r="Q161" s="228"/>
      <c r="R161" s="228"/>
      <c r="S161" s="228"/>
      <c r="T161" s="228"/>
      <c r="U161" s="228"/>
      <c r="V161" s="8">
        <f>SUM(V151:V160)</f>
        <v>0</v>
      </c>
      <c r="W161" s="8">
        <f t="shared" ref="W161:Y161" si="6">SUM(W151:W160)</f>
        <v>0</v>
      </c>
      <c r="X161" s="8">
        <f t="shared" si="6"/>
        <v>0</v>
      </c>
      <c r="Y161" s="8">
        <f t="shared" si="6"/>
        <v>0</v>
      </c>
      <c r="AA161" s="8">
        <f t="shared" ref="AA161:AD161" si="7">SUM(AA151:AA160)</f>
        <v>0</v>
      </c>
      <c r="AB161" s="8">
        <f t="shared" si="7"/>
        <v>0</v>
      </c>
      <c r="AC161" s="8">
        <f t="shared" si="7"/>
        <v>0</v>
      </c>
      <c r="AD161" s="8">
        <f t="shared" si="7"/>
        <v>0</v>
      </c>
    </row>
    <row r="162" spans="1:32" ht="12.75" customHeight="1" x14ac:dyDescent="0.2">
      <c r="A162" s="294"/>
      <c r="B162" s="229" t="s">
        <v>63</v>
      </c>
      <c r="C162" s="229"/>
      <c r="D162" s="229"/>
      <c r="E162" s="229"/>
      <c r="F162" s="229"/>
      <c r="G162" s="229"/>
      <c r="H162" s="229"/>
      <c r="I162" s="229"/>
      <c r="J162" s="229"/>
      <c r="K162" s="229"/>
      <c r="L162" s="229"/>
      <c r="M162" s="229"/>
      <c r="N162" s="229"/>
      <c r="O162" s="229"/>
      <c r="P162" s="229"/>
      <c r="Q162" s="229"/>
      <c r="R162" s="229"/>
      <c r="S162" s="229"/>
      <c r="T162" s="229"/>
      <c r="U162" s="229"/>
      <c r="V162" s="320">
        <f>+(V161+W161+X161)/100</f>
        <v>0</v>
      </c>
      <c r="W162" s="320"/>
      <c r="X162" s="320"/>
      <c r="Y162" s="320"/>
      <c r="AA162" s="315">
        <f>+((AA161+AB161+AC161))/100</f>
        <v>0</v>
      </c>
      <c r="AB162" s="315"/>
      <c r="AC162" s="315"/>
      <c r="AD162" s="315"/>
    </row>
    <row r="163" spans="1:32" x14ac:dyDescent="0.2">
      <c r="A163" s="41"/>
      <c r="B163" s="39"/>
      <c r="C163" s="39"/>
      <c r="D163" s="39"/>
      <c r="E163" s="39"/>
      <c r="F163" s="39"/>
      <c r="G163" s="39"/>
      <c r="H163" s="39"/>
      <c r="I163" s="39"/>
      <c r="J163" s="39"/>
      <c r="K163" s="39"/>
      <c r="L163" s="39"/>
      <c r="M163" s="39"/>
      <c r="N163" s="39"/>
      <c r="O163" s="39"/>
      <c r="P163" s="39"/>
      <c r="Q163" s="39"/>
      <c r="R163" s="39"/>
      <c r="S163" s="39"/>
      <c r="T163" s="39"/>
      <c r="U163" s="39"/>
      <c r="V163" s="316"/>
      <c r="W163" s="316"/>
      <c r="X163" s="316"/>
      <c r="Y163" s="316"/>
    </row>
    <row r="164" spans="1:32" ht="18.75" customHeight="1" x14ac:dyDescent="0.2">
      <c r="A164" s="227" t="s">
        <v>5</v>
      </c>
      <c r="B164" s="225" t="s">
        <v>26</v>
      </c>
      <c r="C164" s="225"/>
      <c r="D164" s="225"/>
      <c r="E164" s="225"/>
      <c r="F164" s="225"/>
      <c r="G164" s="225"/>
      <c r="H164" s="225"/>
      <c r="I164" s="225"/>
      <c r="J164" s="225"/>
      <c r="K164" s="225"/>
      <c r="L164" s="225"/>
      <c r="M164" s="225"/>
      <c r="N164" s="225"/>
      <c r="O164" s="225"/>
      <c r="P164" s="225"/>
      <c r="Q164" s="225"/>
      <c r="R164" s="225"/>
      <c r="S164" s="225"/>
      <c r="T164" s="225"/>
      <c r="U164" s="225"/>
      <c r="V164" s="226" t="s">
        <v>36</v>
      </c>
      <c r="W164" s="226"/>
      <c r="X164" s="226"/>
      <c r="Y164" s="226"/>
      <c r="AA164" s="226" t="s">
        <v>35</v>
      </c>
      <c r="AB164" s="226"/>
      <c r="AC164" s="226"/>
      <c r="AD164" s="226"/>
      <c r="AE164" s="205" t="s">
        <v>393</v>
      </c>
      <c r="AF164" s="205" t="s">
        <v>394</v>
      </c>
    </row>
    <row r="165" spans="1:32" ht="18.75" customHeight="1" x14ac:dyDescent="0.2">
      <c r="A165" s="227"/>
      <c r="B165" s="225"/>
      <c r="C165" s="225"/>
      <c r="D165" s="225"/>
      <c r="E165" s="225"/>
      <c r="F165" s="225"/>
      <c r="G165" s="225"/>
      <c r="H165" s="225"/>
      <c r="I165" s="225"/>
      <c r="J165" s="225"/>
      <c r="K165" s="225"/>
      <c r="L165" s="225"/>
      <c r="M165" s="225"/>
      <c r="N165" s="225"/>
      <c r="O165" s="225"/>
      <c r="P165" s="225"/>
      <c r="Q165" s="225"/>
      <c r="R165" s="225"/>
      <c r="S165" s="225"/>
      <c r="T165" s="225"/>
      <c r="U165" s="225"/>
      <c r="V165" s="68" t="s">
        <v>345</v>
      </c>
      <c r="W165" s="68" t="s">
        <v>344</v>
      </c>
      <c r="X165" s="68" t="s">
        <v>343</v>
      </c>
      <c r="Y165" s="68" t="s">
        <v>346</v>
      </c>
      <c r="AA165" s="68" t="s">
        <v>345</v>
      </c>
      <c r="AB165" s="68" t="s">
        <v>344</v>
      </c>
      <c r="AC165" s="68" t="s">
        <v>343</v>
      </c>
      <c r="AD165" s="68" t="s">
        <v>346</v>
      </c>
      <c r="AE165" s="205"/>
      <c r="AF165" s="205"/>
    </row>
    <row r="166" spans="1:32" x14ac:dyDescent="0.2">
      <c r="A166" s="227"/>
      <c r="B166" s="225"/>
      <c r="C166" s="225"/>
      <c r="D166" s="225"/>
      <c r="E166" s="225"/>
      <c r="F166" s="225"/>
      <c r="G166" s="225"/>
      <c r="H166" s="225"/>
      <c r="I166" s="225"/>
      <c r="J166" s="225"/>
      <c r="K166" s="225"/>
      <c r="L166" s="225"/>
      <c r="M166" s="225"/>
      <c r="N166" s="225"/>
      <c r="O166" s="225"/>
      <c r="P166" s="225"/>
      <c r="Q166" s="225"/>
      <c r="R166" s="225"/>
      <c r="S166" s="225"/>
      <c r="T166" s="225"/>
      <c r="U166" s="225"/>
      <c r="V166" s="36" t="s">
        <v>6</v>
      </c>
      <c r="W166" s="36" t="s">
        <v>7</v>
      </c>
      <c r="X166" s="36" t="s">
        <v>8</v>
      </c>
      <c r="Y166" s="36" t="s">
        <v>9</v>
      </c>
      <c r="AA166" s="36" t="s">
        <v>6</v>
      </c>
      <c r="AB166" s="36" t="s">
        <v>7</v>
      </c>
      <c r="AC166" s="36" t="s">
        <v>8</v>
      </c>
      <c r="AD166" s="36" t="s">
        <v>9</v>
      </c>
      <c r="AE166" s="205"/>
      <c r="AF166" s="205"/>
    </row>
    <row r="167" spans="1:32" x14ac:dyDescent="0.2">
      <c r="A167" s="227"/>
      <c r="B167" s="227" t="s">
        <v>90</v>
      </c>
      <c r="C167" s="227"/>
      <c r="D167" s="227"/>
      <c r="E167" s="227"/>
      <c r="F167" s="227"/>
      <c r="G167" s="227"/>
      <c r="H167" s="227"/>
      <c r="I167" s="227"/>
      <c r="J167" s="227"/>
      <c r="K167" s="227"/>
      <c r="L167" s="227"/>
      <c r="M167" s="227"/>
      <c r="N167" s="227"/>
      <c r="O167" s="227"/>
      <c r="P167" s="227"/>
      <c r="Q167" s="227"/>
      <c r="R167" s="227"/>
      <c r="S167" s="227"/>
      <c r="T167" s="227"/>
      <c r="U167" s="227"/>
      <c r="V167" s="36">
        <v>10</v>
      </c>
      <c r="W167" s="36">
        <v>5</v>
      </c>
      <c r="X167" s="36">
        <v>3</v>
      </c>
      <c r="Y167" s="36">
        <v>0</v>
      </c>
      <c r="AA167" s="36">
        <v>10</v>
      </c>
      <c r="AB167" s="36">
        <v>5</v>
      </c>
      <c r="AC167" s="36">
        <v>3</v>
      </c>
      <c r="AD167" s="36">
        <v>0</v>
      </c>
      <c r="AE167" s="205"/>
      <c r="AF167" s="205"/>
    </row>
    <row r="168" spans="1:32" ht="30" customHeight="1" x14ac:dyDescent="0.2">
      <c r="A168" s="5">
        <v>1</v>
      </c>
      <c r="B168" s="224" t="s">
        <v>151</v>
      </c>
      <c r="C168" s="224"/>
      <c r="D168" s="224"/>
      <c r="E168" s="224"/>
      <c r="F168" s="224"/>
      <c r="G168" s="224"/>
      <c r="H168" s="224"/>
      <c r="I168" s="224"/>
      <c r="J168" s="224"/>
      <c r="K168" s="224"/>
      <c r="L168" s="224"/>
      <c r="M168" s="224"/>
      <c r="N168" s="224"/>
      <c r="O168" s="224"/>
      <c r="P168" s="224"/>
      <c r="Q168" s="224"/>
      <c r="R168" s="224"/>
      <c r="S168" s="224"/>
      <c r="T168" s="224"/>
      <c r="U168" s="224"/>
      <c r="V168" s="34"/>
      <c r="W168" s="34"/>
      <c r="X168" s="34"/>
      <c r="Y168" s="34"/>
      <c r="Z168" s="37"/>
      <c r="AA168" s="34"/>
      <c r="AB168" s="34"/>
      <c r="AC168" s="34"/>
      <c r="AD168" s="34"/>
      <c r="AE168" s="69"/>
      <c r="AF168" s="69"/>
    </row>
    <row r="169" spans="1:32" ht="24.75" customHeight="1" x14ac:dyDescent="0.2">
      <c r="A169" s="5">
        <v>2</v>
      </c>
      <c r="B169" s="224" t="s">
        <v>107</v>
      </c>
      <c r="C169" s="224"/>
      <c r="D169" s="224"/>
      <c r="E169" s="224"/>
      <c r="F169" s="224"/>
      <c r="G169" s="224"/>
      <c r="H169" s="224"/>
      <c r="I169" s="224"/>
      <c r="J169" s="224"/>
      <c r="K169" s="224"/>
      <c r="L169" s="224"/>
      <c r="M169" s="224"/>
      <c r="N169" s="224"/>
      <c r="O169" s="224"/>
      <c r="P169" s="224"/>
      <c r="Q169" s="224"/>
      <c r="R169" s="224"/>
      <c r="S169" s="224"/>
      <c r="T169" s="224"/>
      <c r="U169" s="224"/>
      <c r="V169" s="34"/>
      <c r="W169" s="34"/>
      <c r="X169" s="34"/>
      <c r="Y169" s="34"/>
      <c r="Z169" s="37"/>
      <c r="AA169" s="34"/>
      <c r="AB169" s="34"/>
      <c r="AC169" s="34"/>
      <c r="AD169" s="34"/>
      <c r="AE169" s="69"/>
      <c r="AF169" s="69"/>
    </row>
    <row r="170" spans="1:32" ht="22.5" customHeight="1" x14ac:dyDescent="0.2">
      <c r="A170" s="5">
        <v>3</v>
      </c>
      <c r="B170" s="224" t="s">
        <v>312</v>
      </c>
      <c r="C170" s="224"/>
      <c r="D170" s="224"/>
      <c r="E170" s="224"/>
      <c r="F170" s="224"/>
      <c r="G170" s="224"/>
      <c r="H170" s="224"/>
      <c r="I170" s="224"/>
      <c r="J170" s="224"/>
      <c r="K170" s="224"/>
      <c r="L170" s="224"/>
      <c r="M170" s="224"/>
      <c r="N170" s="224"/>
      <c r="O170" s="224"/>
      <c r="P170" s="224"/>
      <c r="Q170" s="224"/>
      <c r="R170" s="224"/>
      <c r="S170" s="224"/>
      <c r="T170" s="224"/>
      <c r="U170" s="224"/>
      <c r="V170" s="34"/>
      <c r="W170" s="34"/>
      <c r="X170" s="34"/>
      <c r="Y170" s="34"/>
      <c r="Z170" s="37"/>
      <c r="AA170" s="34"/>
      <c r="AB170" s="34"/>
      <c r="AC170" s="34"/>
      <c r="AD170" s="34"/>
      <c r="AE170" s="139"/>
      <c r="AF170" s="69"/>
    </row>
    <row r="171" spans="1:32" x14ac:dyDescent="0.2">
      <c r="A171" s="5">
        <v>4</v>
      </c>
      <c r="B171" s="224" t="s">
        <v>313</v>
      </c>
      <c r="C171" s="224"/>
      <c r="D171" s="224"/>
      <c r="E171" s="224"/>
      <c r="F171" s="224"/>
      <c r="G171" s="224"/>
      <c r="H171" s="224"/>
      <c r="I171" s="224"/>
      <c r="J171" s="224"/>
      <c r="K171" s="224"/>
      <c r="L171" s="224"/>
      <c r="M171" s="224"/>
      <c r="N171" s="224"/>
      <c r="O171" s="224"/>
      <c r="P171" s="224"/>
      <c r="Q171" s="224"/>
      <c r="R171" s="224"/>
      <c r="S171" s="224"/>
      <c r="T171" s="224"/>
      <c r="U171" s="224"/>
      <c r="V171" s="34"/>
      <c r="W171" s="34"/>
      <c r="X171" s="34"/>
      <c r="Y171" s="34"/>
      <c r="Z171" s="37"/>
      <c r="AA171" s="34"/>
      <c r="AB171" s="34"/>
      <c r="AC171" s="34"/>
      <c r="AD171" s="34"/>
      <c r="AE171" s="145"/>
      <c r="AF171" s="139"/>
    </row>
    <row r="172" spans="1:32" ht="24.75" customHeight="1" x14ac:dyDescent="0.2">
      <c r="A172" s="5">
        <v>5</v>
      </c>
      <c r="B172" s="224" t="s">
        <v>315</v>
      </c>
      <c r="C172" s="224"/>
      <c r="D172" s="224"/>
      <c r="E172" s="224"/>
      <c r="F172" s="224"/>
      <c r="G172" s="224"/>
      <c r="H172" s="224"/>
      <c r="I172" s="224"/>
      <c r="J172" s="224"/>
      <c r="K172" s="224"/>
      <c r="L172" s="224"/>
      <c r="M172" s="224"/>
      <c r="N172" s="224"/>
      <c r="O172" s="224"/>
      <c r="P172" s="224"/>
      <c r="Q172" s="224"/>
      <c r="R172" s="224"/>
      <c r="S172" s="224"/>
      <c r="T172" s="224"/>
      <c r="U172" s="224"/>
      <c r="V172" s="34"/>
      <c r="W172" s="34"/>
      <c r="X172" s="34"/>
      <c r="Y172" s="34"/>
      <c r="Z172" s="37"/>
      <c r="AA172" s="34"/>
      <c r="AB172" s="34"/>
      <c r="AC172" s="34"/>
      <c r="AD172" s="34"/>
      <c r="AE172" s="69"/>
      <c r="AF172" s="69"/>
    </row>
    <row r="173" spans="1:32" ht="26.25" customHeight="1" x14ac:dyDescent="0.2">
      <c r="A173" s="5">
        <v>6</v>
      </c>
      <c r="B173" s="224" t="s">
        <v>316</v>
      </c>
      <c r="C173" s="224"/>
      <c r="D173" s="224"/>
      <c r="E173" s="224"/>
      <c r="F173" s="224"/>
      <c r="G173" s="224"/>
      <c r="H173" s="224"/>
      <c r="I173" s="224"/>
      <c r="J173" s="224"/>
      <c r="K173" s="224"/>
      <c r="L173" s="224"/>
      <c r="M173" s="224"/>
      <c r="N173" s="224"/>
      <c r="O173" s="224"/>
      <c r="P173" s="224"/>
      <c r="Q173" s="224"/>
      <c r="R173" s="224"/>
      <c r="S173" s="224"/>
      <c r="T173" s="224"/>
      <c r="U173" s="224"/>
      <c r="V173" s="34"/>
      <c r="W173" s="34"/>
      <c r="X173" s="34"/>
      <c r="Y173" s="34"/>
      <c r="Z173" s="37"/>
      <c r="AA173" s="34"/>
      <c r="AB173" s="34"/>
      <c r="AC173" s="34"/>
      <c r="AD173" s="34"/>
      <c r="AE173" s="139"/>
      <c r="AF173" s="69"/>
    </row>
    <row r="174" spans="1:32" ht="36.75" customHeight="1" x14ac:dyDescent="0.2">
      <c r="A174" s="5">
        <v>7</v>
      </c>
      <c r="B174" s="224" t="s">
        <v>319</v>
      </c>
      <c r="C174" s="224"/>
      <c r="D174" s="224"/>
      <c r="E174" s="224"/>
      <c r="F174" s="224"/>
      <c r="G174" s="224"/>
      <c r="H174" s="224"/>
      <c r="I174" s="224"/>
      <c r="J174" s="224"/>
      <c r="K174" s="224"/>
      <c r="L174" s="224"/>
      <c r="M174" s="224"/>
      <c r="N174" s="224"/>
      <c r="O174" s="224"/>
      <c r="P174" s="224"/>
      <c r="Q174" s="224"/>
      <c r="R174" s="224"/>
      <c r="S174" s="224"/>
      <c r="T174" s="224"/>
      <c r="U174" s="224"/>
      <c r="V174" s="34"/>
      <c r="W174" s="34"/>
      <c r="X174" s="34"/>
      <c r="Y174" s="34"/>
      <c r="Z174" s="37"/>
      <c r="AA174" s="34"/>
      <c r="AB174" s="34"/>
      <c r="AC174" s="34"/>
      <c r="AD174" s="34"/>
      <c r="AE174" s="139"/>
      <c r="AF174" s="69"/>
    </row>
    <row r="175" spans="1:32" ht="22.5" customHeight="1" x14ac:dyDescent="0.2">
      <c r="A175" s="5">
        <v>8</v>
      </c>
      <c r="B175" s="256" t="s">
        <v>322</v>
      </c>
      <c r="C175" s="256"/>
      <c r="D175" s="256"/>
      <c r="E175" s="256"/>
      <c r="F175" s="256"/>
      <c r="G175" s="256"/>
      <c r="H175" s="256"/>
      <c r="I175" s="256"/>
      <c r="J175" s="256"/>
      <c r="K175" s="256"/>
      <c r="L175" s="256"/>
      <c r="M175" s="256"/>
      <c r="N175" s="256"/>
      <c r="O175" s="256"/>
      <c r="P175" s="256"/>
      <c r="Q175" s="256"/>
      <c r="R175" s="256"/>
      <c r="S175" s="256"/>
      <c r="T175" s="256"/>
      <c r="U175" s="256"/>
      <c r="V175" s="34"/>
      <c r="W175" s="34"/>
      <c r="X175" s="34"/>
      <c r="Y175" s="34"/>
      <c r="Z175" s="37"/>
      <c r="AA175" s="34"/>
      <c r="AB175" s="34"/>
      <c r="AC175" s="34"/>
      <c r="AD175" s="34"/>
      <c r="AE175" s="139"/>
      <c r="AF175" s="69"/>
    </row>
    <row r="176" spans="1:32" ht="26.25" customHeight="1" x14ac:dyDescent="0.2">
      <c r="A176" s="5">
        <v>9</v>
      </c>
      <c r="B176" s="224" t="s">
        <v>108</v>
      </c>
      <c r="C176" s="224"/>
      <c r="D176" s="224"/>
      <c r="E176" s="224"/>
      <c r="F176" s="224"/>
      <c r="G176" s="224"/>
      <c r="H176" s="224"/>
      <c r="I176" s="224"/>
      <c r="J176" s="224"/>
      <c r="K176" s="224"/>
      <c r="L176" s="224"/>
      <c r="M176" s="224"/>
      <c r="N176" s="224"/>
      <c r="O176" s="224"/>
      <c r="P176" s="224"/>
      <c r="Q176" s="224"/>
      <c r="R176" s="224"/>
      <c r="S176" s="224"/>
      <c r="T176" s="224"/>
      <c r="U176" s="224"/>
      <c r="V176" s="34"/>
      <c r="W176" s="34"/>
      <c r="X176" s="34"/>
      <c r="Y176" s="34"/>
      <c r="Z176" s="37"/>
      <c r="AA176" s="34"/>
      <c r="AB176" s="34"/>
      <c r="AC176" s="34"/>
      <c r="AD176" s="34"/>
      <c r="AE176" s="69"/>
      <c r="AF176" s="69"/>
    </row>
    <row r="177" spans="1:32" ht="22.5" customHeight="1" x14ac:dyDescent="0.2">
      <c r="A177" s="5">
        <v>10</v>
      </c>
      <c r="B177" s="224" t="s">
        <v>109</v>
      </c>
      <c r="C177" s="224"/>
      <c r="D177" s="224"/>
      <c r="E177" s="224"/>
      <c r="F177" s="224"/>
      <c r="G177" s="224"/>
      <c r="H177" s="224"/>
      <c r="I177" s="224"/>
      <c r="J177" s="224"/>
      <c r="K177" s="224"/>
      <c r="L177" s="224"/>
      <c r="M177" s="224"/>
      <c r="N177" s="224"/>
      <c r="O177" s="224"/>
      <c r="P177" s="224"/>
      <c r="Q177" s="224"/>
      <c r="R177" s="224"/>
      <c r="S177" s="224"/>
      <c r="T177" s="224"/>
      <c r="U177" s="224"/>
      <c r="V177" s="34"/>
      <c r="W177" s="34"/>
      <c r="X177" s="34"/>
      <c r="Y177" s="34"/>
      <c r="Z177" s="37"/>
      <c r="AA177" s="34"/>
      <c r="AB177" s="34"/>
      <c r="AC177" s="34"/>
      <c r="AD177" s="34"/>
      <c r="AE177" s="139"/>
      <c r="AF177" s="69"/>
    </row>
    <row r="178" spans="1:32" x14ac:dyDescent="0.2">
      <c r="A178" s="247"/>
      <c r="B178" s="228" t="s">
        <v>10</v>
      </c>
      <c r="C178" s="228"/>
      <c r="D178" s="228"/>
      <c r="E178" s="228"/>
      <c r="F178" s="228"/>
      <c r="G178" s="228"/>
      <c r="H178" s="228"/>
      <c r="I178" s="228"/>
      <c r="J178" s="228"/>
      <c r="K178" s="228"/>
      <c r="L178" s="228"/>
      <c r="M178" s="228"/>
      <c r="N178" s="228"/>
      <c r="O178" s="228"/>
      <c r="P178" s="228"/>
      <c r="Q178" s="228"/>
      <c r="R178" s="228"/>
      <c r="S178" s="228"/>
      <c r="T178" s="228"/>
      <c r="U178" s="228"/>
      <c r="V178" s="8">
        <f>SUM(V168:V177)</f>
        <v>0</v>
      </c>
      <c r="W178" s="8">
        <f t="shared" ref="W178:Y178" si="8">SUM(W168:W177)</f>
        <v>0</v>
      </c>
      <c r="X178" s="8">
        <f t="shared" si="8"/>
        <v>0</v>
      </c>
      <c r="Y178" s="8">
        <f t="shared" si="8"/>
        <v>0</v>
      </c>
      <c r="AA178" s="8">
        <f t="shared" ref="AA178" si="9">SUM(AA168:AA177)</f>
        <v>0</v>
      </c>
      <c r="AB178" s="8">
        <f t="shared" ref="AB178" si="10">SUM(AB168:AB177)</f>
        <v>0</v>
      </c>
      <c r="AC178" s="8">
        <f t="shared" ref="AC178" si="11">SUM(AC168:AC177)</f>
        <v>0</v>
      </c>
      <c r="AD178" s="8">
        <f t="shared" ref="AD178" si="12">SUM(AD168:AD177)</f>
        <v>0</v>
      </c>
    </row>
    <row r="179" spans="1:32" ht="12.75" customHeight="1" x14ac:dyDescent="0.2">
      <c r="A179" s="247"/>
      <c r="B179" s="229" t="s">
        <v>64</v>
      </c>
      <c r="C179" s="229"/>
      <c r="D179" s="229"/>
      <c r="E179" s="229"/>
      <c r="F179" s="229"/>
      <c r="G179" s="229"/>
      <c r="H179" s="229"/>
      <c r="I179" s="229"/>
      <c r="J179" s="229"/>
      <c r="K179" s="229"/>
      <c r="L179" s="229"/>
      <c r="M179" s="229"/>
      <c r="N179" s="229"/>
      <c r="O179" s="229"/>
      <c r="P179" s="229"/>
      <c r="Q179" s="229"/>
      <c r="R179" s="229"/>
      <c r="S179" s="229"/>
      <c r="T179" s="229"/>
      <c r="U179" s="229"/>
      <c r="V179" s="320">
        <f>+(V178+W178+X178)/100</f>
        <v>0</v>
      </c>
      <c r="W179" s="320"/>
      <c r="X179" s="320"/>
      <c r="Y179" s="320"/>
      <c r="AA179" s="315">
        <f>+((AA178+AB178+AC178))/100</f>
        <v>0</v>
      </c>
      <c r="AB179" s="315"/>
      <c r="AC179" s="315"/>
      <c r="AD179" s="315"/>
    </row>
    <row r="180" spans="1:32" x14ac:dyDescent="0.2">
      <c r="A180" s="41"/>
      <c r="B180" s="39"/>
      <c r="C180" s="39"/>
      <c r="D180" s="39"/>
      <c r="E180" s="39"/>
      <c r="F180" s="39"/>
      <c r="G180" s="39"/>
      <c r="H180" s="39"/>
      <c r="I180" s="39"/>
      <c r="J180" s="39"/>
      <c r="K180" s="39"/>
      <c r="L180" s="39"/>
      <c r="M180" s="39"/>
      <c r="N180" s="39"/>
      <c r="O180" s="39"/>
      <c r="P180" s="39"/>
      <c r="Q180" s="39"/>
      <c r="R180" s="39"/>
      <c r="S180" s="39"/>
      <c r="T180" s="39"/>
      <c r="U180" s="39"/>
      <c r="V180" s="316"/>
      <c r="W180" s="316"/>
      <c r="X180" s="316"/>
      <c r="Y180" s="316"/>
    </row>
    <row r="181" spans="1:32" ht="24.75" customHeight="1" x14ac:dyDescent="0.2">
      <c r="A181" s="227" t="s">
        <v>5</v>
      </c>
      <c r="B181" s="225" t="s">
        <v>27</v>
      </c>
      <c r="C181" s="225"/>
      <c r="D181" s="225"/>
      <c r="E181" s="225"/>
      <c r="F181" s="225"/>
      <c r="G181" s="225"/>
      <c r="H181" s="225"/>
      <c r="I181" s="225"/>
      <c r="J181" s="225"/>
      <c r="K181" s="225"/>
      <c r="L181" s="225"/>
      <c r="M181" s="225"/>
      <c r="N181" s="225"/>
      <c r="O181" s="225"/>
      <c r="P181" s="225"/>
      <c r="Q181" s="225"/>
      <c r="R181" s="225"/>
      <c r="S181" s="225"/>
      <c r="T181" s="225"/>
      <c r="U181" s="225"/>
      <c r="V181" s="226" t="s">
        <v>36</v>
      </c>
      <c r="W181" s="226"/>
      <c r="X181" s="226"/>
      <c r="Y181" s="226"/>
      <c r="AA181" s="226" t="s">
        <v>35</v>
      </c>
      <c r="AB181" s="226"/>
      <c r="AC181" s="226"/>
      <c r="AD181" s="226"/>
      <c r="AE181" s="205" t="s">
        <v>393</v>
      </c>
      <c r="AF181" s="205" t="s">
        <v>394</v>
      </c>
    </row>
    <row r="182" spans="1:32" ht="24.75" customHeight="1" x14ac:dyDescent="0.2">
      <c r="A182" s="227"/>
      <c r="B182" s="225"/>
      <c r="C182" s="225"/>
      <c r="D182" s="225"/>
      <c r="E182" s="225"/>
      <c r="F182" s="225"/>
      <c r="G182" s="225"/>
      <c r="H182" s="225"/>
      <c r="I182" s="225"/>
      <c r="J182" s="225"/>
      <c r="K182" s="225"/>
      <c r="L182" s="225"/>
      <c r="M182" s="225"/>
      <c r="N182" s="225"/>
      <c r="O182" s="225"/>
      <c r="P182" s="225"/>
      <c r="Q182" s="225"/>
      <c r="R182" s="225"/>
      <c r="S182" s="225"/>
      <c r="T182" s="225"/>
      <c r="U182" s="225"/>
      <c r="V182" s="68" t="s">
        <v>345</v>
      </c>
      <c r="W182" s="68" t="s">
        <v>344</v>
      </c>
      <c r="X182" s="68" t="s">
        <v>343</v>
      </c>
      <c r="Y182" s="68" t="s">
        <v>346</v>
      </c>
      <c r="AA182" s="68" t="s">
        <v>345</v>
      </c>
      <c r="AB182" s="68" t="s">
        <v>344</v>
      </c>
      <c r="AC182" s="68" t="s">
        <v>343</v>
      </c>
      <c r="AD182" s="68" t="s">
        <v>346</v>
      </c>
      <c r="AE182" s="205"/>
      <c r="AF182" s="205"/>
    </row>
    <row r="183" spans="1:32" x14ac:dyDescent="0.2">
      <c r="A183" s="227"/>
      <c r="B183" s="225"/>
      <c r="C183" s="225"/>
      <c r="D183" s="225"/>
      <c r="E183" s="225"/>
      <c r="F183" s="225"/>
      <c r="G183" s="225"/>
      <c r="H183" s="225"/>
      <c r="I183" s="225"/>
      <c r="J183" s="225"/>
      <c r="K183" s="225"/>
      <c r="L183" s="225"/>
      <c r="M183" s="225"/>
      <c r="N183" s="225"/>
      <c r="O183" s="225"/>
      <c r="P183" s="225"/>
      <c r="Q183" s="225"/>
      <c r="R183" s="225"/>
      <c r="S183" s="225"/>
      <c r="T183" s="225"/>
      <c r="U183" s="225"/>
      <c r="V183" s="36" t="s">
        <v>6</v>
      </c>
      <c r="W183" s="36" t="s">
        <v>7</v>
      </c>
      <c r="X183" s="36" t="s">
        <v>8</v>
      </c>
      <c r="Y183" s="36" t="s">
        <v>9</v>
      </c>
      <c r="AA183" s="36" t="s">
        <v>6</v>
      </c>
      <c r="AB183" s="36" t="s">
        <v>7</v>
      </c>
      <c r="AC183" s="36" t="s">
        <v>8</v>
      </c>
      <c r="AD183" s="36" t="s">
        <v>9</v>
      </c>
      <c r="AE183" s="205"/>
      <c r="AF183" s="205"/>
    </row>
    <row r="184" spans="1:32" x14ac:dyDescent="0.2">
      <c r="A184" s="227"/>
      <c r="B184" s="227" t="s">
        <v>102</v>
      </c>
      <c r="C184" s="227"/>
      <c r="D184" s="227"/>
      <c r="E184" s="227"/>
      <c r="F184" s="227"/>
      <c r="G184" s="227"/>
      <c r="H184" s="227"/>
      <c r="I184" s="227"/>
      <c r="J184" s="227"/>
      <c r="K184" s="227"/>
      <c r="L184" s="227"/>
      <c r="M184" s="227"/>
      <c r="N184" s="227"/>
      <c r="O184" s="227"/>
      <c r="P184" s="227"/>
      <c r="Q184" s="227"/>
      <c r="R184" s="227"/>
      <c r="S184" s="227"/>
      <c r="T184" s="227"/>
      <c r="U184" s="227"/>
      <c r="V184" s="36">
        <v>10</v>
      </c>
      <c r="W184" s="36">
        <v>5</v>
      </c>
      <c r="X184" s="36">
        <v>3</v>
      </c>
      <c r="Y184" s="36">
        <v>0</v>
      </c>
      <c r="AA184" s="36">
        <v>10</v>
      </c>
      <c r="AB184" s="36">
        <v>5</v>
      </c>
      <c r="AC184" s="36">
        <v>3</v>
      </c>
      <c r="AD184" s="36">
        <v>0</v>
      </c>
      <c r="AE184" s="205"/>
      <c r="AF184" s="205"/>
    </row>
    <row r="185" spans="1:32" ht="24.75" customHeight="1" x14ac:dyDescent="0.2">
      <c r="A185" s="5">
        <v>1</v>
      </c>
      <c r="B185" s="224" t="s">
        <v>125</v>
      </c>
      <c r="C185" s="224"/>
      <c r="D185" s="224"/>
      <c r="E185" s="224"/>
      <c r="F185" s="224"/>
      <c r="G185" s="224"/>
      <c r="H185" s="224"/>
      <c r="I185" s="224"/>
      <c r="J185" s="224"/>
      <c r="K185" s="224"/>
      <c r="L185" s="224"/>
      <c r="M185" s="224"/>
      <c r="N185" s="224"/>
      <c r="O185" s="224"/>
      <c r="P185" s="224"/>
      <c r="Q185" s="224"/>
      <c r="R185" s="224"/>
      <c r="S185" s="224"/>
      <c r="T185" s="224"/>
      <c r="U185" s="224"/>
      <c r="V185" s="34"/>
      <c r="W185" s="34"/>
      <c r="X185" s="34"/>
      <c r="Y185" s="34"/>
      <c r="Z185" s="37"/>
      <c r="AA185" s="34"/>
      <c r="AB185" s="34"/>
      <c r="AC185" s="34"/>
      <c r="AD185" s="34"/>
      <c r="AE185" s="69"/>
      <c r="AF185" s="69"/>
    </row>
    <row r="186" spans="1:32" ht="19.5" customHeight="1" x14ac:dyDescent="0.2">
      <c r="A186" s="5">
        <v>2</v>
      </c>
      <c r="B186" s="253" t="s">
        <v>152</v>
      </c>
      <c r="C186" s="254"/>
      <c r="D186" s="254"/>
      <c r="E186" s="254"/>
      <c r="F186" s="254"/>
      <c r="G186" s="254"/>
      <c r="H186" s="254"/>
      <c r="I186" s="254"/>
      <c r="J186" s="254"/>
      <c r="K186" s="254"/>
      <c r="L186" s="254"/>
      <c r="M186" s="254"/>
      <c r="N186" s="254"/>
      <c r="O186" s="254"/>
      <c r="P186" s="254"/>
      <c r="Q186" s="254"/>
      <c r="R186" s="254"/>
      <c r="S186" s="254"/>
      <c r="T186" s="254"/>
      <c r="U186" s="255"/>
      <c r="V186" s="34"/>
      <c r="W186" s="34"/>
      <c r="X186" s="34"/>
      <c r="Y186" s="34"/>
      <c r="Z186" s="37"/>
      <c r="AA186" s="34"/>
      <c r="AB186" s="34"/>
      <c r="AC186" s="34"/>
      <c r="AD186" s="34"/>
      <c r="AE186" s="139"/>
      <c r="AF186" s="69"/>
    </row>
    <row r="187" spans="1:32" ht="29.25" customHeight="1" x14ac:dyDescent="0.2">
      <c r="A187" s="5">
        <v>3</v>
      </c>
      <c r="B187" s="224" t="s">
        <v>110</v>
      </c>
      <c r="C187" s="224"/>
      <c r="D187" s="224"/>
      <c r="E187" s="224"/>
      <c r="F187" s="224"/>
      <c r="G187" s="224"/>
      <c r="H187" s="224"/>
      <c r="I187" s="224"/>
      <c r="J187" s="224"/>
      <c r="K187" s="224"/>
      <c r="L187" s="224"/>
      <c r="M187" s="224"/>
      <c r="N187" s="224"/>
      <c r="O187" s="224"/>
      <c r="P187" s="224"/>
      <c r="Q187" s="224"/>
      <c r="R187" s="224"/>
      <c r="S187" s="224"/>
      <c r="T187" s="224"/>
      <c r="U187" s="224"/>
      <c r="V187" s="34"/>
      <c r="W187" s="34"/>
      <c r="X187" s="34"/>
      <c r="Y187" s="34"/>
      <c r="Z187" s="37"/>
      <c r="AA187" s="34"/>
      <c r="AB187" s="34"/>
      <c r="AC187" s="34"/>
      <c r="AD187" s="34"/>
      <c r="AE187" s="69"/>
      <c r="AF187" s="69"/>
    </row>
    <row r="188" spans="1:32" ht="27" customHeight="1" x14ac:dyDescent="0.2">
      <c r="A188" s="5">
        <v>4</v>
      </c>
      <c r="B188" s="224" t="s">
        <v>153</v>
      </c>
      <c r="C188" s="224"/>
      <c r="D188" s="224"/>
      <c r="E188" s="224"/>
      <c r="F188" s="224"/>
      <c r="G188" s="224"/>
      <c r="H188" s="224"/>
      <c r="I188" s="224"/>
      <c r="J188" s="224"/>
      <c r="K188" s="224"/>
      <c r="L188" s="224"/>
      <c r="M188" s="224"/>
      <c r="N188" s="224"/>
      <c r="O188" s="224"/>
      <c r="P188" s="224"/>
      <c r="Q188" s="224"/>
      <c r="R188" s="224"/>
      <c r="S188" s="224"/>
      <c r="T188" s="224"/>
      <c r="U188" s="224"/>
      <c r="V188" s="34"/>
      <c r="W188" s="34"/>
      <c r="X188" s="34"/>
      <c r="Y188" s="34"/>
      <c r="Z188" s="37"/>
      <c r="AA188" s="34"/>
      <c r="AB188" s="34"/>
      <c r="AC188" s="34"/>
      <c r="AD188" s="34"/>
      <c r="AE188" s="139"/>
      <c r="AF188" s="69"/>
    </row>
    <row r="189" spans="1:32" ht="27" customHeight="1" x14ac:dyDescent="0.2">
      <c r="A189" s="5">
        <v>5</v>
      </c>
      <c r="B189" s="224" t="s">
        <v>126</v>
      </c>
      <c r="C189" s="224"/>
      <c r="D189" s="224"/>
      <c r="E189" s="224"/>
      <c r="F189" s="224"/>
      <c r="G189" s="224"/>
      <c r="H189" s="224"/>
      <c r="I189" s="224"/>
      <c r="J189" s="224"/>
      <c r="K189" s="224"/>
      <c r="L189" s="224"/>
      <c r="M189" s="224"/>
      <c r="N189" s="224"/>
      <c r="O189" s="224"/>
      <c r="P189" s="224"/>
      <c r="Q189" s="224"/>
      <c r="R189" s="224"/>
      <c r="S189" s="224"/>
      <c r="T189" s="224"/>
      <c r="U189" s="224"/>
      <c r="V189" s="34"/>
      <c r="W189" s="34"/>
      <c r="X189" s="34"/>
      <c r="Y189" s="34"/>
      <c r="Z189" s="37"/>
      <c r="AA189" s="34"/>
      <c r="AB189" s="34"/>
      <c r="AC189" s="34"/>
      <c r="AD189" s="34"/>
      <c r="AE189" s="69"/>
      <c r="AF189" s="69"/>
    </row>
    <row r="190" spans="1:32" ht="25.5" customHeight="1" x14ac:dyDescent="0.2">
      <c r="A190" s="5">
        <v>6</v>
      </c>
      <c r="B190" s="224" t="s">
        <v>135</v>
      </c>
      <c r="C190" s="224"/>
      <c r="D190" s="224"/>
      <c r="E190" s="224"/>
      <c r="F190" s="224"/>
      <c r="G190" s="224"/>
      <c r="H190" s="224"/>
      <c r="I190" s="224"/>
      <c r="J190" s="224"/>
      <c r="K190" s="224"/>
      <c r="L190" s="224"/>
      <c r="M190" s="224"/>
      <c r="N190" s="224"/>
      <c r="O190" s="224"/>
      <c r="P190" s="224"/>
      <c r="Q190" s="224"/>
      <c r="R190" s="224"/>
      <c r="S190" s="224"/>
      <c r="T190" s="224"/>
      <c r="U190" s="224"/>
      <c r="V190" s="34"/>
      <c r="W190" s="34"/>
      <c r="X190" s="34"/>
      <c r="Y190" s="34"/>
      <c r="Z190" s="37"/>
      <c r="AA190" s="34"/>
      <c r="AB190" s="34"/>
      <c r="AC190" s="34"/>
      <c r="AD190" s="34"/>
      <c r="AE190" s="69"/>
      <c r="AF190" s="69"/>
    </row>
    <row r="191" spans="1:32" ht="40.5" customHeight="1" x14ac:dyDescent="0.2">
      <c r="A191" s="5">
        <v>7</v>
      </c>
      <c r="B191" s="224" t="s">
        <v>136</v>
      </c>
      <c r="C191" s="224"/>
      <c r="D191" s="224"/>
      <c r="E191" s="224"/>
      <c r="F191" s="224"/>
      <c r="G191" s="224"/>
      <c r="H191" s="224"/>
      <c r="I191" s="224"/>
      <c r="J191" s="224"/>
      <c r="K191" s="224"/>
      <c r="L191" s="224"/>
      <c r="M191" s="224"/>
      <c r="N191" s="224"/>
      <c r="O191" s="224"/>
      <c r="P191" s="224"/>
      <c r="Q191" s="224"/>
      <c r="R191" s="224"/>
      <c r="S191" s="224"/>
      <c r="T191" s="224"/>
      <c r="U191" s="224"/>
      <c r="V191" s="34"/>
      <c r="W191" s="34"/>
      <c r="X191" s="34"/>
      <c r="Y191" s="34"/>
      <c r="Z191" s="37"/>
      <c r="AA191" s="34"/>
      <c r="AB191" s="34"/>
      <c r="AC191" s="34"/>
      <c r="AD191" s="34"/>
      <c r="AE191" s="139"/>
      <c r="AF191" s="69"/>
    </row>
    <row r="192" spans="1:32" ht="38.25" customHeight="1" x14ac:dyDescent="0.2">
      <c r="A192" s="5">
        <v>8</v>
      </c>
      <c r="B192" s="224" t="s">
        <v>155</v>
      </c>
      <c r="C192" s="224"/>
      <c r="D192" s="224"/>
      <c r="E192" s="224"/>
      <c r="F192" s="224"/>
      <c r="G192" s="224"/>
      <c r="H192" s="224"/>
      <c r="I192" s="224"/>
      <c r="J192" s="224"/>
      <c r="K192" s="224"/>
      <c r="L192" s="224"/>
      <c r="M192" s="224"/>
      <c r="N192" s="224"/>
      <c r="O192" s="224"/>
      <c r="P192" s="224"/>
      <c r="Q192" s="224"/>
      <c r="R192" s="224"/>
      <c r="S192" s="224"/>
      <c r="T192" s="224"/>
      <c r="U192" s="224"/>
      <c r="V192" s="34"/>
      <c r="W192" s="34"/>
      <c r="X192" s="34"/>
      <c r="Y192" s="34"/>
      <c r="Z192" s="37"/>
      <c r="AA192" s="34"/>
      <c r="AB192" s="34"/>
      <c r="AC192" s="34"/>
      <c r="AD192" s="34"/>
      <c r="AE192" s="69"/>
      <c r="AF192" s="69"/>
    </row>
    <row r="193" spans="1:32" x14ac:dyDescent="0.2">
      <c r="A193" s="247"/>
      <c r="B193" s="228" t="s">
        <v>10</v>
      </c>
      <c r="C193" s="228"/>
      <c r="D193" s="228"/>
      <c r="E193" s="228"/>
      <c r="F193" s="228"/>
      <c r="G193" s="228"/>
      <c r="H193" s="228"/>
      <c r="I193" s="228"/>
      <c r="J193" s="228"/>
      <c r="K193" s="228"/>
      <c r="L193" s="228"/>
      <c r="M193" s="228"/>
      <c r="N193" s="228"/>
      <c r="O193" s="228"/>
      <c r="P193" s="228"/>
      <c r="Q193" s="228"/>
      <c r="R193" s="228"/>
      <c r="S193" s="228"/>
      <c r="T193" s="228"/>
      <c r="U193" s="228"/>
      <c r="V193" s="8">
        <f>SUM(V185:V192)</f>
        <v>0</v>
      </c>
      <c r="W193" s="8">
        <f t="shared" ref="W193:Y193" si="13">SUM(W185:W192)</f>
        <v>0</v>
      </c>
      <c r="X193" s="8">
        <f t="shared" si="13"/>
        <v>0</v>
      </c>
      <c r="Y193" s="8">
        <f t="shared" si="13"/>
        <v>0</v>
      </c>
      <c r="AA193" s="8">
        <f>SUM(AA185:AA192)</f>
        <v>0</v>
      </c>
      <c r="AB193" s="8">
        <f t="shared" ref="AB193" si="14">SUM(AB185:AB192)</f>
        <v>0</v>
      </c>
      <c r="AC193" s="8">
        <f t="shared" ref="AC193" si="15">SUM(AC185:AC192)</f>
        <v>0</v>
      </c>
      <c r="AD193" s="8">
        <f t="shared" ref="AD193" si="16">SUM(AD185:AD192)</f>
        <v>0</v>
      </c>
      <c r="AE193" s="69"/>
      <c r="AF193" s="69"/>
    </row>
    <row r="194" spans="1:32" ht="12.75" customHeight="1" x14ac:dyDescent="0.2">
      <c r="A194" s="247"/>
      <c r="B194" s="229" t="s">
        <v>65</v>
      </c>
      <c r="C194" s="229"/>
      <c r="D194" s="229"/>
      <c r="E194" s="229"/>
      <c r="F194" s="229"/>
      <c r="G194" s="229"/>
      <c r="H194" s="229"/>
      <c r="I194" s="229"/>
      <c r="J194" s="229"/>
      <c r="K194" s="229"/>
      <c r="L194" s="229"/>
      <c r="M194" s="229"/>
      <c r="N194" s="229"/>
      <c r="O194" s="229"/>
      <c r="P194" s="229"/>
      <c r="Q194" s="229"/>
      <c r="R194" s="229"/>
      <c r="S194" s="229"/>
      <c r="T194" s="229"/>
      <c r="U194" s="229"/>
      <c r="V194" s="320">
        <f>+(V193+W193+X193)/80</f>
        <v>0</v>
      </c>
      <c r="W194" s="320"/>
      <c r="X194" s="320"/>
      <c r="Y194" s="320"/>
      <c r="AA194" s="315">
        <f>+((AA193+AB193+AC193))/80</f>
        <v>0</v>
      </c>
      <c r="AB194" s="315"/>
      <c r="AC194" s="315"/>
      <c r="AD194" s="315"/>
      <c r="AE194" s="69"/>
      <c r="AF194" s="69"/>
    </row>
    <row r="195" spans="1:32" ht="12.75" customHeight="1" x14ac:dyDescent="0.2">
      <c r="A195" s="15"/>
      <c r="B195" s="42"/>
      <c r="C195" s="42"/>
      <c r="D195" s="42"/>
      <c r="E195" s="42"/>
      <c r="F195" s="42"/>
      <c r="G195" s="42"/>
      <c r="H195" s="42"/>
      <c r="I195" s="42"/>
      <c r="J195" s="42"/>
      <c r="K195" s="42"/>
      <c r="L195" s="42"/>
      <c r="M195" s="42"/>
      <c r="N195" s="42"/>
      <c r="O195" s="42"/>
      <c r="P195" s="42"/>
      <c r="Q195" s="42"/>
      <c r="R195" s="42"/>
      <c r="S195" s="42"/>
      <c r="T195" s="42"/>
      <c r="U195" s="42"/>
      <c r="V195" s="43"/>
      <c r="W195" s="43"/>
      <c r="X195" s="43"/>
      <c r="Y195" s="43"/>
      <c r="AA195" s="44"/>
      <c r="AB195" s="44"/>
      <c r="AC195" s="44"/>
      <c r="AD195" s="44"/>
    </row>
    <row r="196" spans="1:32" ht="12.75" customHeight="1" x14ac:dyDescent="0.2">
      <c r="A196" s="326" t="s">
        <v>70</v>
      </c>
      <c r="B196" s="327"/>
      <c r="C196" s="327"/>
      <c r="D196" s="327"/>
      <c r="E196" s="327"/>
      <c r="F196" s="327"/>
      <c r="G196" s="327"/>
      <c r="H196" s="327"/>
      <c r="I196" s="327"/>
      <c r="J196" s="327"/>
      <c r="K196" s="327"/>
      <c r="L196" s="327"/>
      <c r="M196" s="327"/>
      <c r="N196" s="327"/>
      <c r="O196" s="327"/>
      <c r="P196" s="327"/>
      <c r="Q196" s="327"/>
      <c r="R196" s="327"/>
      <c r="S196" s="327"/>
      <c r="T196" s="327"/>
      <c r="U196" s="327"/>
      <c r="V196" s="327"/>
      <c r="W196" s="327"/>
      <c r="X196" s="327"/>
      <c r="Y196" s="327"/>
      <c r="Z196" s="327"/>
      <c r="AA196" s="327"/>
      <c r="AB196" s="327"/>
      <c r="AC196" s="327"/>
      <c r="AD196" s="328"/>
    </row>
    <row r="197" spans="1:32" ht="16.5" customHeight="1" x14ac:dyDescent="0.2">
      <c r="A197" s="5" t="s">
        <v>2</v>
      </c>
      <c r="B197" s="247" t="s">
        <v>28</v>
      </c>
      <c r="C197" s="247"/>
      <c r="D197" s="247"/>
      <c r="E197" s="247"/>
      <c r="F197" s="247"/>
      <c r="G197" s="247"/>
      <c r="H197" s="247"/>
      <c r="I197" s="247"/>
      <c r="J197" s="331" t="s">
        <v>336</v>
      </c>
      <c r="K197" s="332"/>
      <c r="L197" s="332"/>
      <c r="M197" s="332"/>
      <c r="N197" s="332"/>
      <c r="O197" s="333"/>
      <c r="P197" s="331" t="s">
        <v>39</v>
      </c>
      <c r="Q197" s="332"/>
      <c r="R197" s="332"/>
      <c r="S197" s="332"/>
      <c r="T197" s="333"/>
      <c r="U197" s="329" t="s">
        <v>40</v>
      </c>
      <c r="V197" s="329"/>
      <c r="W197" s="330" t="s">
        <v>3</v>
      </c>
      <c r="X197" s="330"/>
      <c r="Y197" s="329" t="s">
        <v>337</v>
      </c>
      <c r="Z197" s="329"/>
      <c r="AA197" s="329"/>
      <c r="AB197" s="329" t="s">
        <v>69</v>
      </c>
      <c r="AC197" s="329"/>
      <c r="AD197" s="329"/>
    </row>
    <row r="198" spans="1:32" ht="12.75" customHeight="1" x14ac:dyDescent="0.2">
      <c r="A198" s="247">
        <v>1</v>
      </c>
      <c r="B198" s="248" t="str">
        <f>B48</f>
        <v>1. PROGRAMA ESTRUCTURA EMPRESARIAL</v>
      </c>
      <c r="C198" s="249"/>
      <c r="D198" s="249"/>
      <c r="E198" s="249"/>
      <c r="F198" s="249"/>
      <c r="G198" s="249"/>
      <c r="H198" s="249"/>
      <c r="I198" s="250"/>
      <c r="J198" s="241">
        <f>+V60</f>
        <v>0</v>
      </c>
      <c r="K198" s="242"/>
      <c r="L198" s="242"/>
      <c r="M198" s="242"/>
      <c r="N198" s="242"/>
      <c r="O198" s="243"/>
      <c r="P198" s="244" t="str">
        <f t="shared" ref="P198:P206" si="17">IF(J198&gt;=0.8,"MANTENER",IF(J198&gt;=0.5,"MEJORAR",IF(J198="","","IMPLEMENTAR")))</f>
        <v>IMPLEMENTAR</v>
      </c>
      <c r="Q198" s="245"/>
      <c r="R198" s="245"/>
      <c r="S198" s="245"/>
      <c r="T198" s="246"/>
      <c r="U198" s="239"/>
      <c r="V198" s="239"/>
      <c r="W198" s="211" t="str">
        <f t="shared" ref="W198:W206" si="18">+IF(U198="X",100%,"")</f>
        <v/>
      </c>
      <c r="X198" s="211"/>
      <c r="Y198" s="211">
        <f>+AA60</f>
        <v>0</v>
      </c>
      <c r="Z198" s="211"/>
      <c r="AA198" s="211"/>
      <c r="AB198" s="240" t="str">
        <f t="shared" ref="AB198:AB206" si="19">+IF(U198="X",IF(Y198&gt;=80%,"EXCELENTE",IF(Y198&gt;=60%,"BUENO",IF(Y198&lt;60%,"DEFICIENTE",))),"")</f>
        <v/>
      </c>
      <c r="AC198" s="240"/>
      <c r="AD198" s="240"/>
    </row>
    <row r="199" spans="1:32" ht="19.5" customHeight="1" x14ac:dyDescent="0.2">
      <c r="A199" s="247"/>
      <c r="B199" s="238" t="str">
        <f>B65</f>
        <v>2. PROGRAMA PREPARACIÓN Y ATENCIÓN DE EMERGENCIAS</v>
      </c>
      <c r="C199" s="238"/>
      <c r="D199" s="238"/>
      <c r="E199" s="238"/>
      <c r="F199" s="238"/>
      <c r="G199" s="238"/>
      <c r="H199" s="238"/>
      <c r="I199" s="238"/>
      <c r="J199" s="241">
        <f>+V77</f>
        <v>0</v>
      </c>
      <c r="K199" s="242"/>
      <c r="L199" s="242"/>
      <c r="M199" s="242"/>
      <c r="N199" s="242"/>
      <c r="O199" s="243"/>
      <c r="P199" s="244" t="str">
        <f t="shared" si="17"/>
        <v>IMPLEMENTAR</v>
      </c>
      <c r="Q199" s="245"/>
      <c r="R199" s="245"/>
      <c r="S199" s="245"/>
      <c r="T199" s="246"/>
      <c r="U199" s="239"/>
      <c r="V199" s="239"/>
      <c r="W199" s="211" t="str">
        <f t="shared" si="18"/>
        <v/>
      </c>
      <c r="X199" s="211"/>
      <c r="Y199" s="211">
        <f>+AA77</f>
        <v>0</v>
      </c>
      <c r="Z199" s="211"/>
      <c r="AA199" s="211"/>
      <c r="AB199" s="240" t="str">
        <f t="shared" si="19"/>
        <v/>
      </c>
      <c r="AC199" s="240"/>
      <c r="AD199" s="240"/>
    </row>
    <row r="200" spans="1:32" ht="19.5" customHeight="1" x14ac:dyDescent="0.2">
      <c r="A200" s="247"/>
      <c r="B200" s="238" t="str">
        <f>B82</f>
        <v>3. PROGRAMA DE PREVENCIÓN Y PROTECCIÓN COLECTIVA E INDIVIDUAL</v>
      </c>
      <c r="C200" s="238"/>
      <c r="D200" s="238"/>
      <c r="E200" s="238"/>
      <c r="F200" s="238"/>
      <c r="G200" s="238"/>
      <c r="H200" s="238"/>
      <c r="I200" s="238"/>
      <c r="J200" s="241">
        <f>+V94</f>
        <v>0</v>
      </c>
      <c r="K200" s="242"/>
      <c r="L200" s="242"/>
      <c r="M200" s="242"/>
      <c r="N200" s="242"/>
      <c r="O200" s="243"/>
      <c r="P200" s="244" t="str">
        <f t="shared" si="17"/>
        <v>IMPLEMENTAR</v>
      </c>
      <c r="Q200" s="245"/>
      <c r="R200" s="245"/>
      <c r="S200" s="245"/>
      <c r="T200" s="246"/>
      <c r="U200" s="239"/>
      <c r="V200" s="239"/>
      <c r="W200" s="211" t="str">
        <f t="shared" si="18"/>
        <v/>
      </c>
      <c r="X200" s="211"/>
      <c r="Y200" s="211">
        <f>+AA94</f>
        <v>0</v>
      </c>
      <c r="Z200" s="211"/>
      <c r="AA200" s="211"/>
      <c r="AB200" s="240" t="str">
        <f t="shared" si="19"/>
        <v/>
      </c>
      <c r="AC200" s="240"/>
      <c r="AD200" s="240"/>
    </row>
    <row r="201" spans="1:32" ht="12.75" customHeight="1" x14ac:dyDescent="0.2">
      <c r="A201" s="247"/>
      <c r="B201" s="238" t="str">
        <f>B99</f>
        <v>4. PROGRAMA PROMOCIÓN Y PREVENCIÓN EN SALUD</v>
      </c>
      <c r="C201" s="238"/>
      <c r="D201" s="238"/>
      <c r="E201" s="238"/>
      <c r="F201" s="238"/>
      <c r="G201" s="238"/>
      <c r="H201" s="238"/>
      <c r="I201" s="238"/>
      <c r="J201" s="241">
        <f>+V111</f>
        <v>0</v>
      </c>
      <c r="K201" s="242"/>
      <c r="L201" s="242"/>
      <c r="M201" s="242"/>
      <c r="N201" s="242"/>
      <c r="O201" s="243"/>
      <c r="P201" s="244" t="str">
        <f t="shared" si="17"/>
        <v>IMPLEMENTAR</v>
      </c>
      <c r="Q201" s="245"/>
      <c r="R201" s="245"/>
      <c r="S201" s="245"/>
      <c r="T201" s="246"/>
      <c r="U201" s="239"/>
      <c r="V201" s="239"/>
      <c r="W201" s="211" t="str">
        <f t="shared" si="18"/>
        <v/>
      </c>
      <c r="X201" s="211"/>
      <c r="Y201" s="211">
        <f>+AA111</f>
        <v>0</v>
      </c>
      <c r="Z201" s="211"/>
      <c r="AA201" s="211"/>
      <c r="AB201" s="240" t="str">
        <f t="shared" si="19"/>
        <v/>
      </c>
      <c r="AC201" s="240"/>
      <c r="AD201" s="240"/>
    </row>
    <row r="202" spans="1:32" ht="23.25" customHeight="1" x14ac:dyDescent="0.2">
      <c r="A202" s="247"/>
      <c r="B202" s="238" t="str">
        <f>B116</f>
        <v>5. PROGRAMA INVESTIGACIÓN DE INCIDENTES, ACCIDENTES DE TRABAJO</v>
      </c>
      <c r="C202" s="238"/>
      <c r="D202" s="238"/>
      <c r="E202" s="238"/>
      <c r="F202" s="238"/>
      <c r="G202" s="238"/>
      <c r="H202" s="238"/>
      <c r="I202" s="238"/>
      <c r="J202" s="241">
        <f>+V128</f>
        <v>0</v>
      </c>
      <c r="K202" s="242"/>
      <c r="L202" s="242"/>
      <c r="M202" s="242"/>
      <c r="N202" s="242"/>
      <c r="O202" s="243"/>
      <c r="P202" s="244" t="str">
        <f t="shared" si="17"/>
        <v>IMPLEMENTAR</v>
      </c>
      <c r="Q202" s="245"/>
      <c r="R202" s="245"/>
      <c r="S202" s="245"/>
      <c r="T202" s="246"/>
      <c r="U202" s="239"/>
      <c r="V202" s="239"/>
      <c r="W202" s="211" t="str">
        <f t="shared" si="18"/>
        <v/>
      </c>
      <c r="X202" s="211"/>
      <c r="Y202" s="211">
        <f>+AA128</f>
        <v>0</v>
      </c>
      <c r="Z202" s="211"/>
      <c r="AA202" s="211"/>
      <c r="AB202" s="240" t="str">
        <f t="shared" si="19"/>
        <v/>
      </c>
      <c r="AC202" s="240"/>
      <c r="AD202" s="240"/>
    </row>
    <row r="203" spans="1:32" ht="19.5" customHeight="1" x14ac:dyDescent="0.2">
      <c r="A203" s="247">
        <v>2</v>
      </c>
      <c r="B203" s="238" t="str">
        <f>B133</f>
        <v>6. PROGRAMA GESTIÓN PARA EL CONTROL DE INCIDENTES Y ACCIDENTES DE TRABAJO</v>
      </c>
      <c r="C203" s="238"/>
      <c r="D203" s="238"/>
      <c r="E203" s="238"/>
      <c r="F203" s="238"/>
      <c r="G203" s="238"/>
      <c r="H203" s="238"/>
      <c r="I203" s="238"/>
      <c r="J203" s="241">
        <f>+V145</f>
        <v>0</v>
      </c>
      <c r="K203" s="242"/>
      <c r="L203" s="242"/>
      <c r="M203" s="242"/>
      <c r="N203" s="242"/>
      <c r="O203" s="243"/>
      <c r="P203" s="244" t="str">
        <f t="shared" si="17"/>
        <v>IMPLEMENTAR</v>
      </c>
      <c r="Q203" s="245"/>
      <c r="R203" s="245"/>
      <c r="S203" s="245"/>
      <c r="T203" s="246"/>
      <c r="U203" s="239"/>
      <c r="V203" s="239"/>
      <c r="W203" s="211" t="str">
        <f t="shared" si="18"/>
        <v/>
      </c>
      <c r="X203" s="211"/>
      <c r="Y203" s="211">
        <f>+AA145</f>
        <v>0</v>
      </c>
      <c r="Z203" s="211"/>
      <c r="AA203" s="211"/>
      <c r="AB203" s="240" t="str">
        <f t="shared" si="19"/>
        <v/>
      </c>
      <c r="AC203" s="240"/>
      <c r="AD203" s="240"/>
    </row>
    <row r="204" spans="1:32" ht="18" customHeight="1" x14ac:dyDescent="0.2">
      <c r="A204" s="247"/>
      <c r="B204" s="238" t="str">
        <f>B150</f>
        <v>7. PROGRAMA GESTIÓN EN LA PREVENCIÓN DE ENFERMEDADES LABORALES</v>
      </c>
      <c r="C204" s="238"/>
      <c r="D204" s="238"/>
      <c r="E204" s="238"/>
      <c r="F204" s="238"/>
      <c r="G204" s="238"/>
      <c r="H204" s="238"/>
      <c r="I204" s="238"/>
      <c r="J204" s="241">
        <f>+V162</f>
        <v>0</v>
      </c>
      <c r="K204" s="242"/>
      <c r="L204" s="242"/>
      <c r="M204" s="242"/>
      <c r="N204" s="242"/>
      <c r="O204" s="243"/>
      <c r="P204" s="244" t="str">
        <f t="shared" si="17"/>
        <v>IMPLEMENTAR</v>
      </c>
      <c r="Q204" s="245"/>
      <c r="R204" s="245"/>
      <c r="S204" s="245"/>
      <c r="T204" s="246"/>
      <c r="U204" s="239"/>
      <c r="V204" s="239"/>
      <c r="W204" s="211" t="str">
        <f t="shared" si="18"/>
        <v/>
      </c>
      <c r="X204" s="211"/>
      <c r="Y204" s="211">
        <f>+AA162</f>
        <v>0</v>
      </c>
      <c r="Z204" s="211"/>
      <c r="AA204" s="211"/>
      <c r="AB204" s="240" t="str">
        <f t="shared" si="19"/>
        <v/>
      </c>
      <c r="AC204" s="240"/>
      <c r="AD204" s="240"/>
    </row>
    <row r="205" spans="1:32" ht="12.75" customHeight="1" x14ac:dyDescent="0.2">
      <c r="A205" s="5">
        <v>3</v>
      </c>
      <c r="B205" s="238" t="str">
        <f>B167</f>
        <v>8. PROGRAMAS DE VIGILANCIA EPIDEMIOLÓGICA</v>
      </c>
      <c r="C205" s="238"/>
      <c r="D205" s="238"/>
      <c r="E205" s="238"/>
      <c r="F205" s="238"/>
      <c r="G205" s="238"/>
      <c r="H205" s="238"/>
      <c r="I205" s="238"/>
      <c r="J205" s="241">
        <f>+V179</f>
        <v>0</v>
      </c>
      <c r="K205" s="242"/>
      <c r="L205" s="242"/>
      <c r="M205" s="242"/>
      <c r="N205" s="242"/>
      <c r="O205" s="243"/>
      <c r="P205" s="244" t="str">
        <f t="shared" si="17"/>
        <v>IMPLEMENTAR</v>
      </c>
      <c r="Q205" s="245"/>
      <c r="R205" s="245"/>
      <c r="S205" s="245"/>
      <c r="T205" s="246"/>
      <c r="U205" s="239"/>
      <c r="V205" s="239"/>
      <c r="W205" s="211" t="str">
        <f t="shared" si="18"/>
        <v/>
      </c>
      <c r="X205" s="211"/>
      <c r="Y205" s="211">
        <f>+AA179</f>
        <v>0</v>
      </c>
      <c r="Z205" s="211"/>
      <c r="AA205" s="211"/>
      <c r="AB205" s="240" t="str">
        <f t="shared" si="19"/>
        <v/>
      </c>
      <c r="AC205" s="240"/>
      <c r="AD205" s="240"/>
    </row>
    <row r="206" spans="1:32" ht="12.75" customHeight="1" x14ac:dyDescent="0.2">
      <c r="A206" s="5">
        <v>4</v>
      </c>
      <c r="B206" s="238" t="str">
        <f>B184</f>
        <v xml:space="preserve">9. SISTEMA DE GESTIÓN EN SST </v>
      </c>
      <c r="C206" s="238"/>
      <c r="D206" s="238"/>
      <c r="E206" s="238"/>
      <c r="F206" s="238"/>
      <c r="G206" s="238"/>
      <c r="H206" s="238"/>
      <c r="I206" s="238"/>
      <c r="J206" s="241">
        <f>+V194</f>
        <v>0</v>
      </c>
      <c r="K206" s="242"/>
      <c r="L206" s="242"/>
      <c r="M206" s="242"/>
      <c r="N206" s="242"/>
      <c r="O206" s="243"/>
      <c r="P206" s="244" t="str">
        <f t="shared" si="17"/>
        <v>IMPLEMENTAR</v>
      </c>
      <c r="Q206" s="245"/>
      <c r="R206" s="245"/>
      <c r="S206" s="245"/>
      <c r="T206" s="246"/>
      <c r="U206" s="239"/>
      <c r="V206" s="239"/>
      <c r="W206" s="211" t="str">
        <f t="shared" si="18"/>
        <v/>
      </c>
      <c r="X206" s="211"/>
      <c r="Y206" s="211">
        <f>+AA194</f>
        <v>0</v>
      </c>
      <c r="Z206" s="211"/>
      <c r="AA206" s="211"/>
      <c r="AB206" s="240" t="str">
        <f t="shared" si="19"/>
        <v/>
      </c>
      <c r="AC206" s="240"/>
      <c r="AD206" s="240"/>
    </row>
    <row r="207" spans="1:32" ht="12.75" customHeight="1" x14ac:dyDescent="0.2">
      <c r="A207" s="221" t="s">
        <v>4</v>
      </c>
      <c r="B207" s="222"/>
      <c r="C207" s="222"/>
      <c r="D207" s="222"/>
      <c r="E207" s="222"/>
      <c r="F207" s="222"/>
      <c r="G207" s="222"/>
      <c r="H207" s="222"/>
      <c r="I207" s="222"/>
      <c r="J207" s="222"/>
      <c r="K207" s="222"/>
      <c r="L207" s="223"/>
      <c r="M207" s="206">
        <f>($J198*14%) +($J199*10%) +($J200*14%) +($J201*14%) +($J202*10%) +($J203*12%) +($J204*12%) +($J205*7%) +($J206*7%)</f>
        <v>0</v>
      </c>
      <c r="N207" s="207"/>
      <c r="O207" s="208"/>
      <c r="P207" s="235"/>
      <c r="Q207" s="236"/>
      <c r="R207" s="236"/>
      <c r="S207" s="236"/>
      <c r="T207" s="236"/>
      <c r="U207" s="236"/>
      <c r="V207" s="237"/>
      <c r="W207" s="209">
        <v>1</v>
      </c>
      <c r="X207" s="210"/>
      <c r="Y207" s="211">
        <f>($AA$60*14%) +($AA$77*10%) +($AA$94*14%) +($AA$111*14%) +($AA$128*10%) +($AA$145*12%) +($AA$162*12%) +($AA$179*7%) +($AA$194*7%)</f>
        <v>0</v>
      </c>
      <c r="Z207" s="211"/>
      <c r="AA207" s="211"/>
      <c r="AB207" s="212" t="str">
        <f>+IF(U207="X",IF(Y207&gt;=10.6,"EXCELENTE",IF(Y207&gt;=6.6,"BUENO",IF(Y207&lt;6.6,"DEFICIENTE",))),"")</f>
        <v/>
      </c>
      <c r="AC207" s="213"/>
      <c r="AD207" s="214"/>
    </row>
    <row r="208" spans="1:32" ht="23.25" customHeight="1" x14ac:dyDescent="0.2">
      <c r="A208" s="218" t="s">
        <v>114</v>
      </c>
      <c r="B208" s="218"/>
      <c r="C208" s="218"/>
      <c r="D208" s="218"/>
      <c r="E208" s="218"/>
      <c r="F208" s="218"/>
      <c r="G208" s="218"/>
      <c r="H208" s="218"/>
      <c r="I208" s="218"/>
      <c r="J208" s="218"/>
      <c r="K208" s="218"/>
      <c r="L208" s="218"/>
      <c r="M208" s="218"/>
      <c r="N208" s="218"/>
      <c r="O208" s="218"/>
      <c r="P208" s="219" t="str">
        <f>IF(M207&gt;=80%,"ALTO",IF(M207&gt;=60%,"MEDIO",IF(M207="","","BAJO")))</f>
        <v>BAJO</v>
      </c>
      <c r="Q208" s="219"/>
      <c r="R208" s="219"/>
      <c r="S208" s="220"/>
      <c r="T208" s="220"/>
      <c r="U208" s="220"/>
      <c r="V208" s="220"/>
      <c r="W208" s="220"/>
      <c r="X208" s="220"/>
      <c r="Y208" s="219" t="str">
        <f>IF(Y207&gt;=80%,"ALTO",IF(Y207&gt;=60%,"MEDIO",IF(Y207="","","BAJO")))</f>
        <v>BAJO</v>
      </c>
      <c r="Z208" s="219"/>
      <c r="AA208" s="219"/>
      <c r="AB208" s="215"/>
      <c r="AC208" s="216"/>
      <c r="AD208" s="217"/>
    </row>
    <row r="209" spans="1:30" ht="48.75" customHeight="1" x14ac:dyDescent="0.2">
      <c r="A209" s="338" t="s">
        <v>395</v>
      </c>
      <c r="B209" s="339"/>
      <c r="C209" s="339"/>
      <c r="D209" s="339"/>
      <c r="E209" s="339"/>
      <c r="F209" s="339"/>
      <c r="G209" s="339"/>
      <c r="H209" s="339"/>
      <c r="I209" s="339"/>
      <c r="J209" s="339"/>
      <c r="K209" s="339"/>
      <c r="L209" s="339"/>
      <c r="M209" s="339"/>
      <c r="N209" s="339"/>
      <c r="O209" s="339"/>
      <c r="P209" s="339"/>
      <c r="Q209" s="339"/>
      <c r="R209" s="339"/>
      <c r="S209" s="339"/>
      <c r="T209" s="339"/>
      <c r="U209" s="339"/>
      <c r="V209" s="339"/>
      <c r="W209" s="339"/>
      <c r="X209" s="339"/>
      <c r="Y209" s="339"/>
      <c r="Z209" s="339"/>
      <c r="AA209" s="339"/>
      <c r="AB209" s="339"/>
      <c r="AC209" s="339"/>
      <c r="AD209" s="340"/>
    </row>
    <row r="210" spans="1:30" ht="6" customHeight="1" x14ac:dyDescent="0.2">
      <c r="Q210" s="45"/>
      <c r="R210" s="45"/>
      <c r="S210" s="45"/>
      <c r="T210" s="45"/>
      <c r="U210" s="45"/>
      <c r="V210" s="45"/>
      <c r="W210" s="45"/>
      <c r="X210" s="45"/>
      <c r="Y210" s="45"/>
      <c r="Z210" s="45"/>
      <c r="AA210" s="45"/>
      <c r="AB210" s="45"/>
      <c r="AC210" s="45"/>
      <c r="AD210" s="46"/>
    </row>
    <row r="211" spans="1:30" ht="23.25" customHeight="1" x14ac:dyDescent="0.2">
      <c r="A211" s="268" t="s">
        <v>390</v>
      </c>
      <c r="B211" s="269"/>
      <c r="C211" s="269"/>
      <c r="D211" s="269"/>
      <c r="E211" s="270"/>
      <c r="F211" s="252"/>
      <c r="G211" s="252"/>
      <c r="H211" s="252"/>
      <c r="I211" s="252"/>
      <c r="J211" s="252"/>
      <c r="K211" s="252"/>
      <c r="L211" s="252"/>
      <c r="M211" s="252"/>
      <c r="N211" s="252"/>
      <c r="O211" s="252"/>
      <c r="P211" s="252"/>
      <c r="Q211" s="252"/>
      <c r="R211" s="252"/>
      <c r="S211" s="344" t="s">
        <v>37</v>
      </c>
      <c r="T211" s="345"/>
      <c r="U211" s="197"/>
      <c r="V211" s="197"/>
      <c r="W211" s="197"/>
      <c r="X211" s="197"/>
      <c r="Y211" s="197"/>
      <c r="Z211" s="197"/>
      <c r="AA211" s="197"/>
      <c r="AB211" s="197"/>
      <c r="AC211" s="197"/>
      <c r="AD211" s="198"/>
    </row>
    <row r="212" spans="1:30" x14ac:dyDescent="0.2">
      <c r="A212" s="341"/>
      <c r="B212" s="342"/>
      <c r="C212" s="342"/>
      <c r="D212" s="342"/>
      <c r="E212" s="343"/>
      <c r="F212" s="252"/>
      <c r="G212" s="252"/>
      <c r="H212" s="252"/>
      <c r="I212" s="252"/>
      <c r="J212" s="252"/>
      <c r="K212" s="252"/>
      <c r="L212" s="252"/>
      <c r="M212" s="252"/>
      <c r="N212" s="252"/>
      <c r="O212" s="252"/>
      <c r="P212" s="252"/>
      <c r="Q212" s="252"/>
      <c r="R212" s="252"/>
      <c r="S212" s="47" t="s">
        <v>38</v>
      </c>
      <c r="T212" s="196"/>
      <c r="U212" s="197"/>
      <c r="V212" s="197"/>
      <c r="W212" s="197"/>
      <c r="X212" s="197"/>
      <c r="Y212" s="197"/>
      <c r="Z212" s="197"/>
      <c r="AA212" s="197"/>
      <c r="AB212" s="197"/>
      <c r="AC212" s="197"/>
      <c r="AD212" s="198"/>
    </row>
    <row r="213" spans="1:30" x14ac:dyDescent="0.2">
      <c r="A213" s="178" t="s">
        <v>391</v>
      </c>
      <c r="B213" s="179"/>
      <c r="C213" s="179"/>
      <c r="D213" s="179"/>
      <c r="E213" s="180"/>
      <c r="F213" s="187"/>
      <c r="G213" s="188"/>
      <c r="H213" s="188"/>
      <c r="I213" s="188"/>
      <c r="J213" s="188"/>
      <c r="K213" s="188"/>
      <c r="L213" s="188"/>
      <c r="M213" s="188"/>
      <c r="N213" s="188"/>
      <c r="O213" s="188"/>
      <c r="P213" s="188"/>
      <c r="Q213" s="188"/>
      <c r="R213" s="189"/>
      <c r="S213" s="199" t="s">
        <v>37</v>
      </c>
      <c r="T213" s="200"/>
      <c r="U213" s="200"/>
      <c r="V213" s="200"/>
      <c r="W213" s="200"/>
      <c r="X213" s="200"/>
      <c r="Y213" s="200"/>
      <c r="Z213" s="200"/>
      <c r="AA213" s="200"/>
      <c r="AB213" s="200"/>
      <c r="AC213" s="200"/>
      <c r="AD213" s="203"/>
    </row>
    <row r="214" spans="1:30" x14ac:dyDescent="0.2">
      <c r="A214" s="181"/>
      <c r="B214" s="182"/>
      <c r="C214" s="182"/>
      <c r="D214" s="182"/>
      <c r="E214" s="183"/>
      <c r="F214" s="190"/>
      <c r="G214" s="191"/>
      <c r="H214" s="191"/>
      <c r="I214" s="191"/>
      <c r="J214" s="191"/>
      <c r="K214" s="191"/>
      <c r="L214" s="191"/>
      <c r="M214" s="191"/>
      <c r="N214" s="191"/>
      <c r="O214" s="191"/>
      <c r="P214" s="191"/>
      <c r="Q214" s="191"/>
      <c r="R214" s="192"/>
      <c r="S214" s="201"/>
      <c r="T214" s="202"/>
      <c r="U214" s="202"/>
      <c r="V214" s="202"/>
      <c r="W214" s="202"/>
      <c r="X214" s="202"/>
      <c r="Y214" s="202"/>
      <c r="Z214" s="202"/>
      <c r="AA214" s="202"/>
      <c r="AB214" s="202"/>
      <c r="AC214" s="202"/>
      <c r="AD214" s="204"/>
    </row>
    <row r="215" spans="1:30" x14ac:dyDescent="0.2">
      <c r="A215" s="184"/>
      <c r="B215" s="185"/>
      <c r="C215" s="185"/>
      <c r="D215" s="185"/>
      <c r="E215" s="186"/>
      <c r="F215" s="193"/>
      <c r="G215" s="194"/>
      <c r="H215" s="194"/>
      <c r="I215" s="194"/>
      <c r="J215" s="194"/>
      <c r="K215" s="194"/>
      <c r="L215" s="194"/>
      <c r="M215" s="194"/>
      <c r="N215" s="194"/>
      <c r="O215" s="194"/>
      <c r="P215" s="194"/>
      <c r="Q215" s="194"/>
      <c r="R215" s="195"/>
      <c r="S215" s="150" t="s">
        <v>38</v>
      </c>
      <c r="T215" s="196"/>
      <c r="U215" s="197"/>
      <c r="V215" s="197"/>
      <c r="W215" s="197"/>
      <c r="X215" s="197"/>
      <c r="Y215" s="197"/>
      <c r="Z215" s="197"/>
      <c r="AA215" s="197"/>
      <c r="AB215" s="197"/>
      <c r="AC215" s="197"/>
      <c r="AD215" s="198"/>
    </row>
    <row r="216" spans="1:30" ht="21.75" customHeight="1" x14ac:dyDescent="0.2">
      <c r="A216" s="268" t="s">
        <v>396</v>
      </c>
      <c r="B216" s="269"/>
      <c r="C216" s="269"/>
      <c r="D216" s="269"/>
      <c r="E216" s="270"/>
      <c r="F216" s="252"/>
      <c r="G216" s="252"/>
      <c r="H216" s="252"/>
      <c r="I216" s="252"/>
      <c r="J216" s="252"/>
      <c r="K216" s="252"/>
      <c r="L216" s="252"/>
      <c r="M216" s="252"/>
      <c r="N216" s="252"/>
      <c r="O216" s="252"/>
      <c r="P216" s="252"/>
      <c r="Q216" s="252"/>
      <c r="R216" s="252"/>
      <c r="S216" s="344" t="s">
        <v>37</v>
      </c>
      <c r="T216" s="345"/>
      <c r="U216" s="197"/>
      <c r="V216" s="197"/>
      <c r="W216" s="197"/>
      <c r="X216" s="197"/>
      <c r="Y216" s="197"/>
      <c r="Z216" s="197"/>
      <c r="AA216" s="197"/>
      <c r="AB216" s="197"/>
      <c r="AC216" s="197"/>
      <c r="AD216" s="198"/>
    </row>
    <row r="217" spans="1:30" x14ac:dyDescent="0.2">
      <c r="A217" s="341"/>
      <c r="B217" s="342"/>
      <c r="C217" s="342"/>
      <c r="D217" s="342"/>
      <c r="E217" s="343"/>
      <c r="F217" s="252"/>
      <c r="G217" s="252"/>
      <c r="H217" s="252"/>
      <c r="I217" s="252"/>
      <c r="J217" s="252"/>
      <c r="K217" s="252"/>
      <c r="L217" s="252"/>
      <c r="M217" s="252"/>
      <c r="N217" s="252"/>
      <c r="O217" s="252"/>
      <c r="P217" s="252"/>
      <c r="Q217" s="252"/>
      <c r="R217" s="252"/>
      <c r="S217" s="47" t="s">
        <v>38</v>
      </c>
      <c r="T217" s="196"/>
      <c r="U217" s="197"/>
      <c r="V217" s="197"/>
      <c r="W217" s="197"/>
      <c r="X217" s="197"/>
      <c r="Y217" s="197"/>
      <c r="Z217" s="197"/>
      <c r="AA217" s="197"/>
      <c r="AB217" s="197"/>
      <c r="AC217" s="197"/>
      <c r="AD217" s="198"/>
    </row>
    <row r="218" spans="1:30" x14ac:dyDescent="0.2">
      <c r="A218" s="334"/>
      <c r="B218" s="335"/>
      <c r="C218" s="335"/>
      <c r="D218" s="335"/>
      <c r="E218" s="335"/>
      <c r="F218" s="335"/>
      <c r="G218" s="335"/>
      <c r="H218" s="335"/>
      <c r="I218" s="335"/>
      <c r="J218" s="335"/>
      <c r="K218" s="335"/>
      <c r="L218" s="335"/>
      <c r="M218" s="335"/>
      <c r="N218" s="336"/>
      <c r="O218" s="337" t="s">
        <v>352</v>
      </c>
      <c r="P218" s="337"/>
      <c r="Q218" s="337"/>
      <c r="R218" s="337"/>
      <c r="S218" s="337"/>
      <c r="T218" s="337"/>
      <c r="U218" s="337"/>
      <c r="V218" s="323"/>
      <c r="W218" s="324"/>
      <c r="X218" s="325"/>
      <c r="Y218" s="323"/>
      <c r="Z218" s="324"/>
      <c r="AA218" s="325"/>
      <c r="AB218" s="323"/>
      <c r="AC218" s="324"/>
      <c r="AD218" s="325"/>
    </row>
    <row r="219" spans="1:30" x14ac:dyDescent="0.2">
      <c r="A219" s="334"/>
      <c r="B219" s="335"/>
      <c r="C219" s="335"/>
      <c r="D219" s="335"/>
      <c r="E219" s="335"/>
      <c r="F219" s="335"/>
      <c r="G219" s="335"/>
      <c r="H219" s="335"/>
      <c r="I219" s="335"/>
      <c r="J219" s="335"/>
      <c r="K219" s="335"/>
      <c r="L219" s="335"/>
      <c r="M219" s="335"/>
      <c r="N219" s="336"/>
      <c r="O219" s="337" t="s">
        <v>353</v>
      </c>
      <c r="P219" s="337"/>
      <c r="Q219" s="337"/>
      <c r="R219" s="337"/>
      <c r="S219" s="337"/>
      <c r="T219" s="337"/>
      <c r="U219" s="337"/>
      <c r="V219" s="257"/>
      <c r="W219" s="257"/>
      <c r="X219" s="257"/>
      <c r="Y219" s="257"/>
      <c r="Z219" s="257"/>
      <c r="AA219" s="257"/>
      <c r="AB219" s="257"/>
      <c r="AC219" s="257"/>
      <c r="AD219" s="257"/>
    </row>
  </sheetData>
  <mergeCells count="407">
    <mergeCell ref="A1:AD3"/>
    <mergeCell ref="A4:F5"/>
    <mergeCell ref="G4:L5"/>
    <mergeCell ref="M4:R5"/>
    <mergeCell ref="S4:X5"/>
    <mergeCell ref="Y4:AD5"/>
    <mergeCell ref="A6:F7"/>
    <mergeCell ref="G6:L7"/>
    <mergeCell ref="M6:R7"/>
    <mergeCell ref="S6:X7"/>
    <mergeCell ref="Y6:AD7"/>
    <mergeCell ref="A219:N219"/>
    <mergeCell ref="O219:U219"/>
    <mergeCell ref="V219:X219"/>
    <mergeCell ref="Y219:AA219"/>
    <mergeCell ref="AB219:AD219"/>
    <mergeCell ref="B202:I202"/>
    <mergeCell ref="B192:U192"/>
    <mergeCell ref="U202:V202"/>
    <mergeCell ref="W202:X202"/>
    <mergeCell ref="Y202:AA202"/>
    <mergeCell ref="AB218:AD218"/>
    <mergeCell ref="A209:AD209"/>
    <mergeCell ref="A211:E212"/>
    <mergeCell ref="F211:R212"/>
    <mergeCell ref="S211:T211"/>
    <mergeCell ref="U211:AD211"/>
    <mergeCell ref="T212:AD212"/>
    <mergeCell ref="A216:E217"/>
    <mergeCell ref="F216:R217"/>
    <mergeCell ref="S216:T216"/>
    <mergeCell ref="U216:AD216"/>
    <mergeCell ref="T217:AD217"/>
    <mergeCell ref="A218:N218"/>
    <mergeCell ref="O218:U218"/>
    <mergeCell ref="V218:X218"/>
    <mergeCell ref="Y218:AA218"/>
    <mergeCell ref="A193:A194"/>
    <mergeCell ref="B193:U193"/>
    <mergeCell ref="B194:U194"/>
    <mergeCell ref="B191:U191"/>
    <mergeCell ref="V194:Y194"/>
    <mergeCell ref="AA194:AD194"/>
    <mergeCell ref="A196:AD196"/>
    <mergeCell ref="B197:I197"/>
    <mergeCell ref="U197:V197"/>
    <mergeCell ref="W197:X197"/>
    <mergeCell ref="Y197:AA197"/>
    <mergeCell ref="AB197:AD197"/>
    <mergeCell ref="J197:O197"/>
    <mergeCell ref="P197:T197"/>
    <mergeCell ref="J201:O201"/>
    <mergeCell ref="P201:T201"/>
    <mergeCell ref="AB198:AD198"/>
    <mergeCell ref="B199:I199"/>
    <mergeCell ref="U199:V199"/>
    <mergeCell ref="W199:X199"/>
    <mergeCell ref="Y199:AA199"/>
    <mergeCell ref="AB199:AD199"/>
    <mergeCell ref="V180:Y180"/>
    <mergeCell ref="A181:A184"/>
    <mergeCell ref="B181:U183"/>
    <mergeCell ref="V181:Y181"/>
    <mergeCell ref="AA181:AD181"/>
    <mergeCell ref="B184:U184"/>
    <mergeCell ref="B175:U175"/>
    <mergeCell ref="B176:U176"/>
    <mergeCell ref="A178:A179"/>
    <mergeCell ref="B178:U178"/>
    <mergeCell ref="B179:U179"/>
    <mergeCell ref="V179:Y179"/>
    <mergeCell ref="B177:U177"/>
    <mergeCell ref="A164:A167"/>
    <mergeCell ref="B164:U166"/>
    <mergeCell ref="V164:Y164"/>
    <mergeCell ref="AA164:AD164"/>
    <mergeCell ref="B167:U167"/>
    <mergeCell ref="B168:U168"/>
    <mergeCell ref="AA179:AD179"/>
    <mergeCell ref="A161:A162"/>
    <mergeCell ref="B161:U161"/>
    <mergeCell ref="B162:U162"/>
    <mergeCell ref="V162:Y162"/>
    <mergeCell ref="B172:U172"/>
    <mergeCell ref="AA145:AD145"/>
    <mergeCell ref="V146:Y146"/>
    <mergeCell ref="A147:A150"/>
    <mergeCell ref="B147:U149"/>
    <mergeCell ref="V147:Y147"/>
    <mergeCell ref="AA147:AD147"/>
    <mergeCell ref="B150:U150"/>
    <mergeCell ref="AA162:AD162"/>
    <mergeCell ref="V163:Y163"/>
    <mergeCell ref="B140:U140"/>
    <mergeCell ref="B143:U143"/>
    <mergeCell ref="A144:A145"/>
    <mergeCell ref="B144:U144"/>
    <mergeCell ref="B145:U145"/>
    <mergeCell ref="V145:Y145"/>
    <mergeCell ref="B141:U141"/>
    <mergeCell ref="B142:U142"/>
    <mergeCell ref="B134:U134"/>
    <mergeCell ref="B135:U135"/>
    <mergeCell ref="B136:U136"/>
    <mergeCell ref="B137:U137"/>
    <mergeCell ref="B138:U138"/>
    <mergeCell ref="B139:U139"/>
    <mergeCell ref="V129:Y129"/>
    <mergeCell ref="A130:A133"/>
    <mergeCell ref="B130:U132"/>
    <mergeCell ref="V130:Y130"/>
    <mergeCell ref="AA130:AD130"/>
    <mergeCell ref="B133:U133"/>
    <mergeCell ref="A127:A128"/>
    <mergeCell ref="B127:U127"/>
    <mergeCell ref="B128:U128"/>
    <mergeCell ref="V128:Y128"/>
    <mergeCell ref="AA128:AD128"/>
    <mergeCell ref="B117:U117"/>
    <mergeCell ref="B120:U120"/>
    <mergeCell ref="B121:U121"/>
    <mergeCell ref="B122:U122"/>
    <mergeCell ref="B124:U124"/>
    <mergeCell ref="B123:U123"/>
    <mergeCell ref="B125:U125"/>
    <mergeCell ref="B126:U126"/>
    <mergeCell ref="B118:U118"/>
    <mergeCell ref="B119:U119"/>
    <mergeCell ref="AA111:AD111"/>
    <mergeCell ref="A113:A116"/>
    <mergeCell ref="B113:U115"/>
    <mergeCell ref="V113:Y113"/>
    <mergeCell ref="AA113:AD113"/>
    <mergeCell ref="B116:U116"/>
    <mergeCell ref="B109:U109"/>
    <mergeCell ref="A110:A111"/>
    <mergeCell ref="B110:U110"/>
    <mergeCell ref="B111:U111"/>
    <mergeCell ref="V111:Y111"/>
    <mergeCell ref="Z113:Z116"/>
    <mergeCell ref="B103:U103"/>
    <mergeCell ref="B104:U104"/>
    <mergeCell ref="B106:U106"/>
    <mergeCell ref="B107:U107"/>
    <mergeCell ref="B108:U108"/>
    <mergeCell ref="B105:U105"/>
    <mergeCell ref="A96:A99"/>
    <mergeCell ref="B96:U98"/>
    <mergeCell ref="V96:Y96"/>
    <mergeCell ref="B102:U102"/>
    <mergeCell ref="AA96:AD96"/>
    <mergeCell ref="B99:U99"/>
    <mergeCell ref="B101:U101"/>
    <mergeCell ref="B100:U100"/>
    <mergeCell ref="A93:A94"/>
    <mergeCell ref="B93:U93"/>
    <mergeCell ref="B94:U94"/>
    <mergeCell ref="V94:Y94"/>
    <mergeCell ref="AA94:AD94"/>
    <mergeCell ref="V95:Y95"/>
    <mergeCell ref="Z96:Z99"/>
    <mergeCell ref="B91:U91"/>
    <mergeCell ref="B92:U92"/>
    <mergeCell ref="B88:U88"/>
    <mergeCell ref="B89:U89"/>
    <mergeCell ref="B90:U90"/>
    <mergeCell ref="V77:Y77"/>
    <mergeCell ref="AA77:AD77"/>
    <mergeCell ref="V78:Y78"/>
    <mergeCell ref="B87:U87"/>
    <mergeCell ref="B83:U83"/>
    <mergeCell ref="B85:U85"/>
    <mergeCell ref="B86:U86"/>
    <mergeCell ref="B84:U84"/>
    <mergeCell ref="B67:U67"/>
    <mergeCell ref="B68:U68"/>
    <mergeCell ref="B69:U69"/>
    <mergeCell ref="B70:U70"/>
    <mergeCell ref="B71:U71"/>
    <mergeCell ref="V60:Y60"/>
    <mergeCell ref="AA60:AD60"/>
    <mergeCell ref="V61:Y61"/>
    <mergeCell ref="A79:A82"/>
    <mergeCell ref="B79:U81"/>
    <mergeCell ref="V79:Y79"/>
    <mergeCell ref="AA79:AD79"/>
    <mergeCell ref="B82:U82"/>
    <mergeCell ref="B72:U72"/>
    <mergeCell ref="B73:U73"/>
    <mergeCell ref="B74:U74"/>
    <mergeCell ref="B75:U75"/>
    <mergeCell ref="A76:A77"/>
    <mergeCell ref="B76:U76"/>
    <mergeCell ref="B77:U77"/>
    <mergeCell ref="Z79:Z82"/>
    <mergeCell ref="A62:A65"/>
    <mergeCell ref="A59:A60"/>
    <mergeCell ref="A37:J37"/>
    <mergeCell ref="Q37:AA37"/>
    <mergeCell ref="A45:A48"/>
    <mergeCell ref="B45:U47"/>
    <mergeCell ref="V45:Y45"/>
    <mergeCell ref="AA45:AD45"/>
    <mergeCell ref="B48:U48"/>
    <mergeCell ref="Z45:Z48"/>
    <mergeCell ref="A39:AF39"/>
    <mergeCell ref="AE45:AE48"/>
    <mergeCell ref="A40:AF43"/>
    <mergeCell ref="AF45:AF48"/>
    <mergeCell ref="A32:AD32"/>
    <mergeCell ref="A35:J35"/>
    <mergeCell ref="K35:AD35"/>
    <mergeCell ref="A36:J36"/>
    <mergeCell ref="K36:AD36"/>
    <mergeCell ref="A30:G30"/>
    <mergeCell ref="S30:V30"/>
    <mergeCell ref="W30:AD30"/>
    <mergeCell ref="A31:G31"/>
    <mergeCell ref="H31:I31"/>
    <mergeCell ref="J31:P31"/>
    <mergeCell ref="Q31:R31"/>
    <mergeCell ref="S31:AB31"/>
    <mergeCell ref="AC31:AD31"/>
    <mergeCell ref="A33:AF33"/>
    <mergeCell ref="A28:G28"/>
    <mergeCell ref="H28:AD28"/>
    <mergeCell ref="A29:G29"/>
    <mergeCell ref="H29:R29"/>
    <mergeCell ref="S29:V29"/>
    <mergeCell ref="W29:AD29"/>
    <mergeCell ref="A26:G26"/>
    <mergeCell ref="H26:R26"/>
    <mergeCell ref="S26:V26"/>
    <mergeCell ref="W26:AD26"/>
    <mergeCell ref="A27:G27"/>
    <mergeCell ref="H27:R27"/>
    <mergeCell ref="T27:AD27"/>
    <mergeCell ref="A24:G24"/>
    <mergeCell ref="H24:R24"/>
    <mergeCell ref="S24:V24"/>
    <mergeCell ref="W24:AD24"/>
    <mergeCell ref="A25:G25"/>
    <mergeCell ref="H25:AD25"/>
    <mergeCell ref="A20:AD20"/>
    <mergeCell ref="A21:AD21"/>
    <mergeCell ref="A23:G23"/>
    <mergeCell ref="H23:R23"/>
    <mergeCell ref="S23:V23"/>
    <mergeCell ref="W23:AD23"/>
    <mergeCell ref="A22:AF22"/>
    <mergeCell ref="A18:G18"/>
    <mergeCell ref="S18:V18"/>
    <mergeCell ref="W18:AD18"/>
    <mergeCell ref="A19:G19"/>
    <mergeCell ref="H19:I19"/>
    <mergeCell ref="J19:T19"/>
    <mergeCell ref="U19:V19"/>
    <mergeCell ref="W19:AD19"/>
    <mergeCell ref="A16:G16"/>
    <mergeCell ref="H16:R16"/>
    <mergeCell ref="S16:V16"/>
    <mergeCell ref="W16:AD16"/>
    <mergeCell ref="A17:G17"/>
    <mergeCell ref="H17:R17"/>
    <mergeCell ref="S17:V17"/>
    <mergeCell ref="W17:AD17"/>
    <mergeCell ref="A13:G13"/>
    <mergeCell ref="H13:AD13"/>
    <mergeCell ref="A14:G14"/>
    <mergeCell ref="H14:AD14"/>
    <mergeCell ref="A15:G15"/>
    <mergeCell ref="H15:R15"/>
    <mergeCell ref="T15:AD15"/>
    <mergeCell ref="H11:R11"/>
    <mergeCell ref="X11:Y11"/>
    <mergeCell ref="Z11:AA11"/>
    <mergeCell ref="AB11:AD11"/>
    <mergeCell ref="A12:G12"/>
    <mergeCell ref="H12:R12"/>
    <mergeCell ref="S12:Z12"/>
    <mergeCell ref="AA12:AD12"/>
    <mergeCell ref="A9:AD9"/>
    <mergeCell ref="A10:G10"/>
    <mergeCell ref="H10:AD10"/>
    <mergeCell ref="B185:U185"/>
    <mergeCell ref="B186:U186"/>
    <mergeCell ref="B187:U187"/>
    <mergeCell ref="B188:U188"/>
    <mergeCell ref="B189:U189"/>
    <mergeCell ref="B190:U190"/>
    <mergeCell ref="B151:U151"/>
    <mergeCell ref="B152:U152"/>
    <mergeCell ref="B153:U153"/>
    <mergeCell ref="B154:U154"/>
    <mergeCell ref="B155:U155"/>
    <mergeCell ref="B156:U156"/>
    <mergeCell ref="B157:U157"/>
    <mergeCell ref="B158:U158"/>
    <mergeCell ref="B159:U159"/>
    <mergeCell ref="B173:U173"/>
    <mergeCell ref="B174:U174"/>
    <mergeCell ref="B160:U160"/>
    <mergeCell ref="B169:U169"/>
    <mergeCell ref="B170:U170"/>
    <mergeCell ref="B171:U171"/>
    <mergeCell ref="J198:O198"/>
    <mergeCell ref="P198:T198"/>
    <mergeCell ref="J199:O199"/>
    <mergeCell ref="P199:T199"/>
    <mergeCell ref="B198:I198"/>
    <mergeCell ref="U198:V198"/>
    <mergeCell ref="W198:X198"/>
    <mergeCell ref="Y198:AA198"/>
    <mergeCell ref="B200:I200"/>
    <mergeCell ref="U200:V200"/>
    <mergeCell ref="W200:X200"/>
    <mergeCell ref="Y200:AA200"/>
    <mergeCell ref="AB202:AD202"/>
    <mergeCell ref="A203:A204"/>
    <mergeCell ref="B203:I203"/>
    <mergeCell ref="U203:V203"/>
    <mergeCell ref="W203:X203"/>
    <mergeCell ref="Y203:AA203"/>
    <mergeCell ref="AB203:AD203"/>
    <mergeCell ref="B204:I204"/>
    <mergeCell ref="U204:V204"/>
    <mergeCell ref="W204:X204"/>
    <mergeCell ref="Y204:AA204"/>
    <mergeCell ref="A198:A202"/>
    <mergeCell ref="J202:O202"/>
    <mergeCell ref="P202:T202"/>
    <mergeCell ref="J203:O203"/>
    <mergeCell ref="P203:T203"/>
    <mergeCell ref="AB200:AD200"/>
    <mergeCell ref="B201:I201"/>
    <mergeCell ref="U201:V201"/>
    <mergeCell ref="W201:X201"/>
    <mergeCell ref="Y201:AA201"/>
    <mergeCell ref="AB201:AD201"/>
    <mergeCell ref="J200:O200"/>
    <mergeCell ref="P200:T200"/>
    <mergeCell ref="P207:V207"/>
    <mergeCell ref="B206:I206"/>
    <mergeCell ref="U206:V206"/>
    <mergeCell ref="W206:X206"/>
    <mergeCell ref="Y206:AA206"/>
    <mergeCell ref="AB206:AD206"/>
    <mergeCell ref="AB204:AD204"/>
    <mergeCell ref="B205:I205"/>
    <mergeCell ref="U205:V205"/>
    <mergeCell ref="W205:X205"/>
    <mergeCell ref="Y205:AA205"/>
    <mergeCell ref="AB205:AD205"/>
    <mergeCell ref="J204:O204"/>
    <mergeCell ref="P204:T204"/>
    <mergeCell ref="J205:O205"/>
    <mergeCell ref="P205:T205"/>
    <mergeCell ref="J206:O206"/>
    <mergeCell ref="P206:T206"/>
    <mergeCell ref="AE62:AE65"/>
    <mergeCell ref="AF62:AF65"/>
    <mergeCell ref="AE79:AE82"/>
    <mergeCell ref="AF79:AF82"/>
    <mergeCell ref="AE96:AE99"/>
    <mergeCell ref="AF96:AF99"/>
    <mergeCell ref="B49:U49"/>
    <mergeCell ref="B50:U50"/>
    <mergeCell ref="B51:U51"/>
    <mergeCell ref="B52:U52"/>
    <mergeCell ref="B53:U53"/>
    <mergeCell ref="B54:U54"/>
    <mergeCell ref="B62:U64"/>
    <mergeCell ref="V62:Y62"/>
    <mergeCell ref="AA62:AD62"/>
    <mergeCell ref="B65:U65"/>
    <mergeCell ref="B59:U59"/>
    <mergeCell ref="B60:U60"/>
    <mergeCell ref="B55:U55"/>
    <mergeCell ref="B56:U56"/>
    <mergeCell ref="B57:U57"/>
    <mergeCell ref="B58:U58"/>
    <mergeCell ref="Z62:Z65"/>
    <mergeCell ref="B66:U66"/>
    <mergeCell ref="A213:E215"/>
    <mergeCell ref="F213:R215"/>
    <mergeCell ref="T215:AD215"/>
    <mergeCell ref="S213:T214"/>
    <mergeCell ref="U213:AD214"/>
    <mergeCell ref="AE113:AE116"/>
    <mergeCell ref="AF113:AF116"/>
    <mergeCell ref="AE130:AE133"/>
    <mergeCell ref="AF130:AF133"/>
    <mergeCell ref="AE147:AE150"/>
    <mergeCell ref="AF147:AF150"/>
    <mergeCell ref="AE164:AE167"/>
    <mergeCell ref="AF164:AF167"/>
    <mergeCell ref="AE181:AE184"/>
    <mergeCell ref="AF181:AF184"/>
    <mergeCell ref="M207:O207"/>
    <mergeCell ref="W207:X207"/>
    <mergeCell ref="Y207:AA207"/>
    <mergeCell ref="AB207:AD208"/>
    <mergeCell ref="A208:O208"/>
    <mergeCell ref="P208:R208"/>
    <mergeCell ref="S208:X208"/>
    <mergeCell ref="Y208:AA208"/>
    <mergeCell ref="A207:L207"/>
  </mergeCells>
  <conditionalFormatting sqref="AB198:AD206">
    <cfRule type="cellIs" dxfId="8" priority="7" stopIfTrue="1" operator="equal">
      <formula>"DEFICIENTE"</formula>
    </cfRule>
    <cfRule type="cellIs" dxfId="7" priority="8" stopIfTrue="1" operator="equal">
      <formula>"BUENO"</formula>
    </cfRule>
    <cfRule type="cellIs" dxfId="6" priority="9" stopIfTrue="1" operator="equal">
      <formula>"EXCELENTE"</formula>
    </cfRule>
  </conditionalFormatting>
  <conditionalFormatting sqref="P208:R208 Y208:AA208">
    <cfRule type="cellIs" dxfId="5" priority="1" stopIfTrue="1" operator="equal">
      <formula>"BAJO"</formula>
    </cfRule>
    <cfRule type="cellIs" dxfId="4" priority="2" stopIfTrue="1" operator="equal">
      <formula>"MEDIO"</formula>
    </cfRule>
    <cfRule type="cellIs" dxfId="3" priority="3" stopIfTrue="1" operator="equal">
      <formula>"ALTO"</formula>
    </cfRule>
  </conditionalFormatting>
  <conditionalFormatting sqref="AB207">
    <cfRule type="cellIs" dxfId="2" priority="4" stopIfTrue="1" operator="equal">
      <formula>"DEFICIENTE"</formula>
    </cfRule>
    <cfRule type="cellIs" dxfId="1" priority="5" stopIfTrue="1" operator="equal">
      <formula>"BUENO"</formula>
    </cfRule>
    <cfRule type="cellIs" dxfId="0" priority="6" stopIfTrue="1" operator="equal">
      <formula>"EXCELENTE"</formula>
    </cfRule>
  </conditionalFormatting>
  <dataValidations count="4">
    <dataValidation type="list" allowBlank="1" showInputMessage="1" showErrorMessage="1" sqref="V49:V58 AA185:AA192 AA66:AA75 AA83:AA92 V66:V75 V100:V109 AA100:AA109 V117:V126 AA117:AA126 V134:V143 AA134:AA143 V151:V160 AA151:AA160 V168:V177 AA168:AA177 V185:V192 V83:V92 AA49:AA58" xr:uid="{00000000-0002-0000-0100-000000000000}">
      <formula1>"10"</formula1>
    </dataValidation>
    <dataValidation type="list" allowBlank="1" showInputMessage="1" showErrorMessage="1" sqref="W49:W58 AB185:AB192 AB66:AB75 AB83:AB92 W66:W75 W100:W109 AB100:AB109 W117:W126 AB117:AB126 W134:W143 AB134:AB143 W151:W160 AB151:AB160 W168:W177 AB168:AB177 W185:W192 W83:W92 AB49:AB58" xr:uid="{00000000-0002-0000-0100-000001000000}">
      <formula1>"5"</formula1>
    </dataValidation>
    <dataValidation type="list" allowBlank="1" showInputMessage="1" showErrorMessage="1" sqref="X49:X58 AC185:AC192 AC66:AC75 AC83:AC92 X66:X75 X100:X109 AC100:AC109 X117:X126 AC117:AC126 X134:X143 AC134:AC143 X151:X160 AC151:AC160 X168:X177 AC168:AC177 X185:X192 X83:X92 AC49:AC58" xr:uid="{00000000-0002-0000-0100-000002000000}">
      <formula1>"3"</formula1>
    </dataValidation>
    <dataValidation type="list" allowBlank="1" showInputMessage="1" showErrorMessage="1" sqref="Y49:Y58 AD185:AD192 AD66:AD75 AD83:AD92 Y66:Y75 Y100:Y109 AD100:AD109 Y117:Y126 AD117:AD126 Y134:Y143 AD134:AD143 Y151:Y160 AD151:AD160 Y168:Y177 AD168:AD177 Y185:Y192 Y83:Y92 AD49:AD58" xr:uid="{00000000-0002-0000-0100-000003000000}">
      <formula1>"0"</formula1>
    </dataValidation>
  </dataValidations>
  <printOptions horizontalCentered="1" verticalCentered="1"/>
  <pageMargins left="0.59" right="0.32" top="0.55000000000000004" bottom="0.3" header="0" footer="0"/>
  <pageSetup scale="68" orientation="portrait" r:id="rId1"/>
  <headerFooter alignWithMargins="0"/>
  <rowBreaks count="3" manualBreakCount="3">
    <brk id="60" max="29" man="1"/>
    <brk id="111" max="29" man="1"/>
    <brk id="162" max="29"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6"/>
  <sheetViews>
    <sheetView zoomScale="60" zoomScaleNormal="60" workbookViewId="0">
      <selection activeCell="A45" sqref="A45"/>
    </sheetView>
  </sheetViews>
  <sheetFormatPr baseColWidth="10" defaultRowHeight="14.25" x14ac:dyDescent="0.2"/>
  <cols>
    <col min="1" max="1" width="81.85546875" style="83" customWidth="1"/>
    <col min="2" max="3" width="14.7109375" style="74" customWidth="1"/>
    <col min="4" max="4" width="16.140625" style="74" customWidth="1"/>
    <col min="5" max="5" width="17" style="74" customWidth="1"/>
    <col min="6" max="16384" width="11.42578125" style="74"/>
  </cols>
  <sheetData>
    <row r="1" spans="1:5" x14ac:dyDescent="0.2">
      <c r="A1" s="74" t="s">
        <v>367</v>
      </c>
      <c r="B1" s="71" t="s">
        <v>354</v>
      </c>
      <c r="C1" s="87">
        <f>DATE(YEAR('EVALUACION SGSST (1)'!AB218),MONTH('EVALUACION SGSST (1)'!Y218),DAY('EVALUACION SGSST (1)'!V218))</f>
        <v>0</v>
      </c>
      <c r="D1" s="71"/>
      <c r="E1" s="73"/>
    </row>
    <row r="2" spans="1:5" ht="30" x14ac:dyDescent="0.2">
      <c r="A2" s="88" t="s">
        <v>351</v>
      </c>
      <c r="B2" s="89" t="s">
        <v>350</v>
      </c>
      <c r="C2" s="90" t="s">
        <v>349</v>
      </c>
      <c r="D2" s="90" t="s">
        <v>348</v>
      </c>
      <c r="E2" s="91" t="s">
        <v>347</v>
      </c>
    </row>
    <row r="3" spans="1:5" x14ac:dyDescent="0.2">
      <c r="A3" s="82" t="s">
        <v>85</v>
      </c>
      <c r="B3" s="80">
        <f>COUNTIF('EVALUACION SGSST (1)'!V49:V58,10)</f>
        <v>0</v>
      </c>
      <c r="C3" s="80">
        <f>COUNTIF('EVALUACION SGSST (1)'!W49:W58,5)</f>
        <v>0</v>
      </c>
      <c r="D3" s="80">
        <f>COUNTIF('EVALUACION SGSST (1)'!X49:X58,3)</f>
        <v>0</v>
      </c>
      <c r="E3" s="80">
        <f>COUNTIF('EVALUACION SGSST (1)'!Y49:Y58,0)</f>
        <v>0</v>
      </c>
    </row>
    <row r="4" spans="1:5" x14ac:dyDescent="0.2">
      <c r="A4" s="82" t="s">
        <v>98</v>
      </c>
      <c r="B4" s="80">
        <f>COUNTIF('EVALUACION SGSST (1)'!V66:V75,10)</f>
        <v>0</v>
      </c>
      <c r="C4" s="80">
        <f>COUNTIF('EVALUACION SGSST (1)'!W66:W75,5)</f>
        <v>0</v>
      </c>
      <c r="D4" s="80">
        <f>COUNTIF('EVALUACION SGSST (1)'!X66:X75,3)</f>
        <v>0</v>
      </c>
      <c r="E4" s="80">
        <f>COUNTIF('EVALUACION SGSST (1)'!Y66:Y75,0)</f>
        <v>0</v>
      </c>
    </row>
    <row r="5" spans="1:5" x14ac:dyDescent="0.2">
      <c r="A5" s="82" t="s">
        <v>86</v>
      </c>
      <c r="B5" s="80">
        <f>COUNTIF('EVALUACION SGSST (1)'!V83:V92,10)</f>
        <v>0</v>
      </c>
      <c r="C5" s="80">
        <f>COUNTIF('EVALUACION SGSST (1)'!W83:W92,5)</f>
        <v>0</v>
      </c>
      <c r="D5" s="80">
        <f>COUNTIF('EVALUACION SGSST (1)'!X83:X92,3)</f>
        <v>0</v>
      </c>
      <c r="E5" s="80">
        <f>COUNTIF('EVALUACION SGSST (1)'!Y83:Y92,0)</f>
        <v>0</v>
      </c>
    </row>
    <row r="6" spans="1:5" x14ac:dyDescent="0.2">
      <c r="A6" s="82" t="s">
        <v>87</v>
      </c>
      <c r="B6" s="80">
        <f>COUNTIF('EVALUACION SGSST (1)'!V117:V126,10)</f>
        <v>0</v>
      </c>
      <c r="C6" s="80">
        <f>COUNTIF('EVALUACION SGSST (1)'!W117:W126,5)</f>
        <v>0</v>
      </c>
      <c r="D6" s="80">
        <f>COUNTIF('EVALUACION SGSST (1)'!X117:X126,3)</f>
        <v>0</v>
      </c>
      <c r="E6" s="80">
        <f>COUNTIF('EVALUACION SGSST (1)'!Y117:Y126,0)</f>
        <v>0</v>
      </c>
    </row>
    <row r="7" spans="1:5" x14ac:dyDescent="0.2">
      <c r="A7" s="82" t="s">
        <v>88</v>
      </c>
      <c r="B7" s="80">
        <f>COUNTIF('EVALUACION SGSST (1)'!V134:V143,10)</f>
        <v>0</v>
      </c>
      <c r="C7" s="80">
        <f>COUNTIF('EVALUACION SGSST (1)'!W134:W143,5)</f>
        <v>0</v>
      </c>
      <c r="D7" s="80">
        <f>COUNTIF('EVALUACION SGSST (1)'!X134:X143,3)</f>
        <v>0</v>
      </c>
      <c r="E7" s="80">
        <f>COUNTIF('EVALUACION SGSST (1)'!Y134:Y143,0)</f>
        <v>0</v>
      </c>
    </row>
    <row r="8" spans="1:5" x14ac:dyDescent="0.2">
      <c r="A8" s="82" t="s">
        <v>89</v>
      </c>
      <c r="B8" s="80">
        <f>COUNTIF('EVALUACION SGSST (1)'!V134:V143,10)</f>
        <v>0</v>
      </c>
      <c r="C8" s="80">
        <f>COUNTIF('EVALUACION SGSST (1)'!W134:W143,5)</f>
        <v>0</v>
      </c>
      <c r="D8" s="80">
        <f>COUNTIF('EVALUACION SGSST (1)'!X134:X143,3)</f>
        <v>0</v>
      </c>
      <c r="E8" s="80">
        <f>COUNTIF('EVALUACION SGSST (1)'!Y134:Y143,0)</f>
        <v>0</v>
      </c>
    </row>
    <row r="9" spans="1:5" x14ac:dyDescent="0.2">
      <c r="A9" s="82" t="s">
        <v>101</v>
      </c>
      <c r="B9" s="80">
        <f>COUNTIF('EVALUACION SGSST (1)'!V151:V160,10)</f>
        <v>0</v>
      </c>
      <c r="C9" s="80">
        <f>COUNTIF('EVALUACION SGSST (1)'!W151:W160,5)</f>
        <v>0</v>
      </c>
      <c r="D9" s="80">
        <f>COUNTIF('EVALUACION SGSST (1)'!X151:X160,3)</f>
        <v>0</v>
      </c>
      <c r="E9" s="80">
        <f>COUNTIF('EVALUACION SGSST (1)'!Y151:Y160,0)</f>
        <v>0</v>
      </c>
    </row>
    <row r="10" spans="1:5" x14ac:dyDescent="0.2">
      <c r="A10" s="82" t="s">
        <v>90</v>
      </c>
      <c r="B10" s="80">
        <f>COUNTIF('EVALUACION SGSST (1)'!V168:V177,10)</f>
        <v>0</v>
      </c>
      <c r="C10" s="80">
        <f>COUNTIF('EVALUACION SGSST (1)'!W168:W177,5)</f>
        <v>0</v>
      </c>
      <c r="D10" s="80">
        <f>COUNTIF('EVALUACION SGSST (1)'!X168:X177,3)</f>
        <v>0</v>
      </c>
      <c r="E10" s="80">
        <f>COUNTIF('EVALUACION SGSST (1)'!Y168:Y177,0)</f>
        <v>0</v>
      </c>
    </row>
    <row r="11" spans="1:5" ht="15" thickBot="1" x14ac:dyDescent="0.25">
      <c r="A11" s="82" t="s">
        <v>102</v>
      </c>
      <c r="B11" s="80">
        <f>COUNTIF('EVALUACION SGSST (1)'!V185:V192,10)</f>
        <v>0</v>
      </c>
      <c r="C11" s="80">
        <f>COUNTIF('EVALUACION SGSST (1)'!W185:W192,5)</f>
        <v>0</v>
      </c>
      <c r="D11" s="80">
        <f>COUNTIF('EVALUACION SGSST (1)'!X185:X192,3)</f>
        <v>0</v>
      </c>
      <c r="E11" s="122">
        <f>COUNTIF('EVALUACION SGSST (1)'!Y185:Y192,0)</f>
        <v>0</v>
      </c>
    </row>
    <row r="12" spans="1:5" ht="21" thickBot="1" x14ac:dyDescent="0.35">
      <c r="A12" s="125" t="s">
        <v>363</v>
      </c>
      <c r="B12" s="81">
        <f>SUM(B3:B11)</f>
        <v>0</v>
      </c>
      <c r="C12" s="81">
        <f t="shared" ref="C12:E12" si="0">SUM(C3:C11)</f>
        <v>0</v>
      </c>
      <c r="D12" s="121">
        <f t="shared" si="0"/>
        <v>0</v>
      </c>
      <c r="E12" s="123">
        <f t="shared" si="0"/>
        <v>0</v>
      </c>
    </row>
    <row r="13" spans="1:5" x14ac:dyDescent="0.2">
      <c r="A13" s="86"/>
      <c r="B13" s="98"/>
      <c r="C13" s="98"/>
      <c r="D13" s="98"/>
      <c r="E13" s="79"/>
    </row>
    <row r="14" spans="1:5" x14ac:dyDescent="0.2">
      <c r="A14" s="86"/>
      <c r="B14" s="98"/>
      <c r="C14" s="98"/>
      <c r="D14" s="98"/>
      <c r="E14" s="79"/>
    </row>
    <row r="15" spans="1:5" x14ac:dyDescent="0.2">
      <c r="A15" s="86"/>
      <c r="B15" s="98"/>
      <c r="C15" s="98"/>
      <c r="D15" s="98"/>
      <c r="E15" s="79"/>
    </row>
    <row r="16" spans="1:5" x14ac:dyDescent="0.2">
      <c r="A16" s="86"/>
      <c r="B16" s="98"/>
      <c r="C16" s="98"/>
      <c r="D16" s="98"/>
      <c r="E16" s="79"/>
    </row>
    <row r="17" spans="1:5" x14ac:dyDescent="0.2">
      <c r="A17" s="86"/>
      <c r="B17" s="98"/>
      <c r="C17" s="98"/>
      <c r="D17" s="98"/>
      <c r="E17" s="79"/>
    </row>
    <row r="18" spans="1:5" x14ac:dyDescent="0.2">
      <c r="A18" s="86"/>
      <c r="B18" s="98"/>
      <c r="C18" s="98"/>
      <c r="D18" s="98"/>
      <c r="E18" s="79"/>
    </row>
    <row r="19" spans="1:5" x14ac:dyDescent="0.2">
      <c r="A19" s="86"/>
      <c r="B19" s="98"/>
      <c r="C19" s="98"/>
      <c r="D19" s="98"/>
      <c r="E19" s="79"/>
    </row>
    <row r="20" spans="1:5" x14ac:dyDescent="0.2">
      <c r="A20" s="86"/>
      <c r="B20" s="98"/>
      <c r="C20" s="98"/>
      <c r="D20" s="98"/>
      <c r="E20" s="79"/>
    </row>
    <row r="21" spans="1:5" x14ac:dyDescent="0.2">
      <c r="A21" s="86"/>
      <c r="B21" s="98"/>
      <c r="C21" s="98"/>
      <c r="D21" s="98"/>
      <c r="E21" s="79"/>
    </row>
    <row r="22" spans="1:5" x14ac:dyDescent="0.2">
      <c r="B22" s="98"/>
      <c r="C22" s="98"/>
      <c r="D22" s="98"/>
    </row>
    <row r="23" spans="1:5" x14ac:dyDescent="0.2">
      <c r="B23" s="98"/>
      <c r="C23" s="98"/>
      <c r="D23" s="98"/>
    </row>
    <row r="24" spans="1:5" ht="15" thickBot="1" x14ac:dyDescent="0.25"/>
    <row r="25" spans="1:5" x14ac:dyDescent="0.2">
      <c r="A25" s="85" t="s">
        <v>355</v>
      </c>
      <c r="B25" s="71" t="s">
        <v>354</v>
      </c>
      <c r="C25" s="72" t="e">
        <f>'EVALUACION SGSST (1)'!V219:X219</f>
        <v>#VALUE!</v>
      </c>
      <c r="D25" s="71" t="e">
        <f>'EVALUACION SGSST (1)'!Y219:AA219</f>
        <v>#VALUE!</v>
      </c>
      <c r="E25" s="73" t="e">
        <f>'EVALUACION SGSST (1)'!AB219:AD219</f>
        <v>#VALUE!</v>
      </c>
    </row>
    <row r="26" spans="1:5" ht="28.5" x14ac:dyDescent="0.2">
      <c r="A26" s="84"/>
      <c r="B26" s="75" t="s">
        <v>350</v>
      </c>
      <c r="C26" s="76" t="s">
        <v>349</v>
      </c>
      <c r="D26" s="76" t="s">
        <v>348</v>
      </c>
      <c r="E26" s="77" t="s">
        <v>347</v>
      </c>
    </row>
    <row r="27" spans="1:5" x14ac:dyDescent="0.2">
      <c r="A27" s="84" t="s">
        <v>85</v>
      </c>
      <c r="B27" s="78">
        <f>COUNTIF('EVALUACION SGSST (1)'!AA49:AA58,10)</f>
        <v>0</v>
      </c>
      <c r="C27" s="78">
        <f>COUNTIF('EVALUACION SGSST (1)'!AB49:AB58,5)</f>
        <v>0</v>
      </c>
      <c r="D27" s="78">
        <f>COUNTIF('EVALUACION SGSST (1)'!AC49:AC58,3)</f>
        <v>0</v>
      </c>
      <c r="E27" s="78">
        <f>COUNTIF('EVALUACION SGSST (1)'!AD49:AD58,0)</f>
        <v>0</v>
      </c>
    </row>
    <row r="28" spans="1:5" x14ac:dyDescent="0.2">
      <c r="A28" s="84" t="s">
        <v>98</v>
      </c>
      <c r="B28" s="78">
        <f>COUNTIF('EVALUACION SGSST (1)'!AA66:AA75,10)</f>
        <v>0</v>
      </c>
      <c r="C28" s="78">
        <f>COUNTIF('EVALUACION SGSST (1)'!AB66:AB75,5)</f>
        <v>0</v>
      </c>
      <c r="D28" s="78">
        <f>COUNTIF('EVALUACION SGSST (1)'!AC66:AC75,3)</f>
        <v>0</v>
      </c>
      <c r="E28" s="78">
        <f>COUNTIF('EVALUACION SGSST (1)'!AD66:AD75,0)</f>
        <v>0</v>
      </c>
    </row>
    <row r="29" spans="1:5" x14ac:dyDescent="0.2">
      <c r="A29" s="84" t="s">
        <v>86</v>
      </c>
      <c r="B29" s="78">
        <f>COUNTIF('EVALUACION SGSST (1)'!AA83:AA92,10)</f>
        <v>0</v>
      </c>
      <c r="C29" s="78">
        <f>COUNTIF('EVALUACION SGSST (1)'!AB83:AB92,5)</f>
        <v>0</v>
      </c>
      <c r="D29" s="78">
        <f>COUNTIF('EVALUACION SGSST (1)'!AC83:AC92,3)</f>
        <v>0</v>
      </c>
      <c r="E29" s="78">
        <f>COUNTIF('EVALUACION SGSST (1)'!AD83:AD92,0)</f>
        <v>0</v>
      </c>
    </row>
    <row r="30" spans="1:5" x14ac:dyDescent="0.2">
      <c r="A30" s="84" t="s">
        <v>87</v>
      </c>
      <c r="B30" s="78">
        <f>COUNTIF('EVALUACION SGSST (1)'!AA100:AA109,10)</f>
        <v>0</v>
      </c>
      <c r="C30" s="78">
        <f>COUNTIF('EVALUACION SGSST (1)'!AB100:AB109,5)</f>
        <v>0</v>
      </c>
      <c r="D30" s="78">
        <f>COUNTIF('EVALUACION SGSST (1)'!AC100:AC109,3)</f>
        <v>0</v>
      </c>
      <c r="E30" s="78">
        <f>COUNTIF('EVALUACION SGSST (1)'!AD100:AD109,0)</f>
        <v>0</v>
      </c>
    </row>
    <row r="31" spans="1:5" x14ac:dyDescent="0.2">
      <c r="A31" s="84" t="s">
        <v>88</v>
      </c>
      <c r="B31" s="78">
        <f>COUNTIF('EVALUACION SGSST (1)'!AA117:AA126,10)</f>
        <v>0</v>
      </c>
      <c r="C31" s="78">
        <f>COUNTIF('EVALUACION SGSST (1)'!AB117:AB126,5)</f>
        <v>0</v>
      </c>
      <c r="D31" s="78">
        <f>COUNTIF('EVALUACION SGSST (1)'!AC117:AC126,3)</f>
        <v>0</v>
      </c>
      <c r="E31" s="78">
        <f>COUNTIF('EVALUACION SGSST (1)'!AD117:AD126,0)</f>
        <v>0</v>
      </c>
    </row>
    <row r="32" spans="1:5" x14ac:dyDescent="0.2">
      <c r="A32" s="84" t="s">
        <v>89</v>
      </c>
      <c r="B32" s="78">
        <f>COUNTIF('EVALUACION SGSST (1)'!AA134:AA143,10)</f>
        <v>0</v>
      </c>
      <c r="C32" s="78">
        <f>COUNTIF('EVALUACION SGSST (1)'!AB134:AB143,5)</f>
        <v>0</v>
      </c>
      <c r="D32" s="78">
        <f>COUNTIF('EVALUACION SGSST (1)'!AC134:AC143,3)</f>
        <v>0</v>
      </c>
      <c r="E32" s="78">
        <f>COUNTIF('EVALUACION SGSST (1)'!AD134:AD143,0)</f>
        <v>0</v>
      </c>
    </row>
    <row r="33" spans="1:5" x14ac:dyDescent="0.2">
      <c r="A33" s="84" t="s">
        <v>101</v>
      </c>
      <c r="B33" s="78">
        <f>COUNTIF('EVALUACION SGSST (1)'!AA151:AA160,10)</f>
        <v>0</v>
      </c>
      <c r="C33" s="78">
        <f>COUNTIF('EVALUACION SGSST (1)'!AB151:AB160,5)</f>
        <v>0</v>
      </c>
      <c r="D33" s="78">
        <f>COUNTIF('EVALUACION SGSST (1)'!AC151:AC160,3)</f>
        <v>0</v>
      </c>
      <c r="E33" s="78">
        <f>COUNTIF('EVALUACION SGSST (1)'!AD151:AD160,0)</f>
        <v>0</v>
      </c>
    </row>
    <row r="34" spans="1:5" x14ac:dyDescent="0.2">
      <c r="A34" s="84" t="s">
        <v>90</v>
      </c>
      <c r="B34" s="78">
        <f>COUNTIF('EVALUACION SGSST (1)'!AA168:AA177,10)</f>
        <v>0</v>
      </c>
      <c r="C34" s="78">
        <f>COUNTIF('EVALUACION SGSST (1)'!AB168:AB177,5)</f>
        <v>0</v>
      </c>
      <c r="D34" s="78">
        <f>COUNTIF('EVALUACION SGSST (1)'!AC168:AC177,3)</f>
        <v>0</v>
      </c>
      <c r="E34" s="78">
        <f>COUNTIF('EVALUACION SGSST (1)'!AD168:AD177,0)</f>
        <v>0</v>
      </c>
    </row>
    <row r="35" spans="1:5" x14ac:dyDescent="0.2">
      <c r="A35" s="84" t="s">
        <v>102</v>
      </c>
      <c r="B35" s="119">
        <f>COUNTIF('EVALUACION SGSST (1)'!AA185:AA192,10)</f>
        <v>0</v>
      </c>
      <c r="C35" s="119">
        <f>COUNTIF('EVALUACION SGSST (1)'!AB185:AB192,5)</f>
        <v>0</v>
      </c>
      <c r="D35" s="119">
        <f>COUNTIF('EVALUACION SGSST (1)'!AC185:AC192,3)</f>
        <v>0</v>
      </c>
      <c r="E35" s="119">
        <f>COUNTIF('EVALUACION SGSST (1)'!AD185:AD192,0)</f>
        <v>0</v>
      </c>
    </row>
    <row r="36" spans="1:5" ht="20.25" x14ac:dyDescent="0.3">
      <c r="A36" s="125" t="s">
        <v>363</v>
      </c>
      <c r="B36" s="120">
        <f>SUM(B27:B35)</f>
        <v>0</v>
      </c>
      <c r="C36" s="120">
        <f t="shared" ref="C36" si="1">SUM(C27:C35)</f>
        <v>0</v>
      </c>
      <c r="D36" s="120">
        <f t="shared" ref="D36" si="2">SUM(D27:D35)</f>
        <v>0</v>
      </c>
      <c r="E36" s="124">
        <f t="shared" ref="E36" si="3">SUM(E27:E35)</f>
        <v>0</v>
      </c>
    </row>
  </sheetData>
  <pageMargins left="0.7" right="0.7" top="0.75" bottom="0.75" header="0.3" footer="0.3"/>
  <pageSetup orientation="portrait" r:id="rId1"/>
  <ignoredErrors>
    <ignoredError sqref="B3:E11" formulaRange="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J108"/>
  <sheetViews>
    <sheetView zoomScale="90" zoomScaleNormal="90" workbookViewId="0"/>
  </sheetViews>
  <sheetFormatPr baseColWidth="10" defaultRowHeight="12.75" x14ac:dyDescent="0.2"/>
  <cols>
    <col min="1" max="1" width="7.5703125" customWidth="1"/>
    <col min="2" max="2" width="102" style="92" customWidth="1"/>
    <col min="6" max="6" width="7.5703125" style="98" customWidth="1"/>
    <col min="7" max="7" width="102" style="92" customWidth="1"/>
  </cols>
  <sheetData>
    <row r="1" spans="1:10" ht="24.75" customHeight="1" thickBot="1" x14ac:dyDescent="0.25">
      <c r="B1" s="126" t="s">
        <v>365</v>
      </c>
      <c r="C1" s="376" t="s">
        <v>369</v>
      </c>
      <c r="D1" s="377"/>
      <c r="E1" s="378"/>
      <c r="G1" s="126" t="s">
        <v>365</v>
      </c>
      <c r="H1" s="376" t="s">
        <v>370</v>
      </c>
      <c r="I1" s="377"/>
      <c r="J1" s="378"/>
    </row>
    <row r="2" spans="1:10" ht="12.75" customHeight="1" thickBot="1" x14ac:dyDescent="0.25">
      <c r="A2" s="382" t="s">
        <v>359</v>
      </c>
      <c r="B2" s="383"/>
      <c r="C2" s="127">
        <f>'EVALUACION SGSST (1)'!V218</f>
        <v>0</v>
      </c>
      <c r="D2" s="127">
        <f>'EVALUACION SGSST (1)'!Y218</f>
        <v>0</v>
      </c>
      <c r="E2" s="128">
        <f>'EVALUACION SGSST (1)'!AB218</f>
        <v>0</v>
      </c>
      <c r="F2" s="380" t="s">
        <v>359</v>
      </c>
      <c r="G2" s="381"/>
      <c r="H2" s="127">
        <f>'EVALUACION SGSST (1)'!V219</f>
        <v>0</v>
      </c>
      <c r="I2" s="127">
        <f>'EVALUACION SGSST (1)'!Y219</f>
        <v>0</v>
      </c>
      <c r="J2" s="128">
        <f>'EVALUACION SGSST (1)'!AB219</f>
        <v>0</v>
      </c>
    </row>
    <row r="3" spans="1:10" ht="12.75" customHeight="1" x14ac:dyDescent="0.2">
      <c r="A3" s="382" t="s">
        <v>85</v>
      </c>
      <c r="B3" s="382"/>
      <c r="F3" s="382" t="s">
        <v>85</v>
      </c>
      <c r="G3" s="382"/>
    </row>
    <row r="4" spans="1:10" ht="12.75" customHeight="1" x14ac:dyDescent="0.2">
      <c r="A4" s="111"/>
      <c r="B4" s="112" t="s">
        <v>358</v>
      </c>
      <c r="F4" s="111"/>
      <c r="G4" s="112" t="s">
        <v>358</v>
      </c>
    </row>
    <row r="5" spans="1:10" x14ac:dyDescent="0.2">
      <c r="A5" s="93">
        <v>1</v>
      </c>
      <c r="B5" s="94" t="str">
        <f>IF('EVALUACION SGSST (1)'!Y49="","",'EVALUACION SGSST (1)'!B49:U49)</f>
        <v/>
      </c>
      <c r="F5" s="93">
        <v>1</v>
      </c>
      <c r="G5" s="94" t="str">
        <f>IF('EVALUACION SGSST (1)'!AD49="","",'EVALUACION SGSST (1)'!B49)</f>
        <v/>
      </c>
    </row>
    <row r="6" spans="1:10" x14ac:dyDescent="0.2">
      <c r="A6" s="93">
        <v>2</v>
      </c>
      <c r="B6" s="94" t="str">
        <f>IF('EVALUACION SGSST (1)'!Y50="","",'EVALUACION SGSST (1)'!B50:U50)</f>
        <v/>
      </c>
      <c r="F6" s="93">
        <v>2</v>
      </c>
      <c r="G6" s="94" t="str">
        <f>IF('EVALUACION SGSST (1)'!AD50="","",'EVALUACION SGSST (1)'!B50)</f>
        <v/>
      </c>
    </row>
    <row r="7" spans="1:10" x14ac:dyDescent="0.2">
      <c r="A7" s="93">
        <v>3</v>
      </c>
      <c r="B7" s="94" t="str">
        <f>IF('EVALUACION SGSST (1)'!Y51="","",'EVALUACION SGSST (1)'!B51:U51)</f>
        <v/>
      </c>
      <c r="F7" s="93">
        <v>3</v>
      </c>
      <c r="G7" s="94" t="str">
        <f>IF('EVALUACION SGSST (1)'!AD51="","",'EVALUACION SGSST (1)'!B51)</f>
        <v/>
      </c>
    </row>
    <row r="8" spans="1:10" x14ac:dyDescent="0.2">
      <c r="A8" s="93">
        <v>4</v>
      </c>
      <c r="B8" s="93" t="str">
        <f>IF('EVALUACION SGSST (1)'!Y52="","",'EVALUACION SGSST (1)'!B52:U52)</f>
        <v/>
      </c>
      <c r="F8" s="93">
        <v>4</v>
      </c>
      <c r="G8" s="94" t="str">
        <f>IF('EVALUACION SGSST (1)'!AD52="","",'EVALUACION SGSST (1)'!B52)</f>
        <v/>
      </c>
    </row>
    <row r="9" spans="1:10" x14ac:dyDescent="0.2">
      <c r="A9" s="93">
        <v>5</v>
      </c>
      <c r="B9" s="93" t="str">
        <f>IF('EVALUACION SGSST (1)'!Y53="","",'EVALUACION SGSST (1)'!B53:U53)</f>
        <v/>
      </c>
      <c r="F9" s="93">
        <v>5</v>
      </c>
      <c r="G9" s="94" t="str">
        <f>IF('EVALUACION SGSST (1)'!AD53="","",'EVALUACION SGSST (1)'!B53)</f>
        <v/>
      </c>
    </row>
    <row r="10" spans="1:10" x14ac:dyDescent="0.2">
      <c r="A10" s="93">
        <v>6</v>
      </c>
      <c r="B10" s="93" t="str">
        <f>IF('EVALUACION SGSST (1)'!Y54="","",'EVALUACION SGSST (1)'!B54:U54)</f>
        <v/>
      </c>
      <c r="F10" s="93">
        <v>6</v>
      </c>
      <c r="G10" s="94" t="str">
        <f>IF('EVALUACION SGSST (1)'!AD54="","",'EVALUACION SGSST (1)'!B54)</f>
        <v/>
      </c>
    </row>
    <row r="11" spans="1:10" x14ac:dyDescent="0.2">
      <c r="A11" s="93">
        <v>7</v>
      </c>
      <c r="B11" s="93" t="str">
        <f>IF('EVALUACION SGSST (1)'!Y55="","",'EVALUACION SGSST (1)'!B55:U55)</f>
        <v/>
      </c>
      <c r="F11" s="93">
        <v>7</v>
      </c>
      <c r="G11" s="94" t="str">
        <f>IF('EVALUACION SGSST (1)'!AD55="","",'EVALUACION SGSST (1)'!B55)</f>
        <v/>
      </c>
    </row>
    <row r="12" spans="1:10" x14ac:dyDescent="0.2">
      <c r="A12" s="93">
        <v>8</v>
      </c>
      <c r="B12" s="93" t="str">
        <f>IF('EVALUACION SGSST (1)'!Y56="","",'EVALUACION SGSST (1)'!B56:U56)</f>
        <v/>
      </c>
      <c r="F12" s="93">
        <v>8</v>
      </c>
      <c r="G12" s="94" t="str">
        <f>IF('EVALUACION SGSST (1)'!AD56="","",'EVALUACION SGSST (1)'!B56)</f>
        <v/>
      </c>
    </row>
    <row r="13" spans="1:10" x14ac:dyDescent="0.2">
      <c r="A13" s="93">
        <v>9</v>
      </c>
      <c r="B13" s="94" t="str">
        <f>IF('EVALUACION SGSST (1)'!Y57="","",'EVALUACION SGSST (1)'!B57:U57)</f>
        <v/>
      </c>
      <c r="F13" s="93">
        <v>9</v>
      </c>
      <c r="G13" s="94" t="str">
        <f>IF('EVALUACION SGSST (1)'!AD57="","",'EVALUACION SGSST (1)'!B57)</f>
        <v/>
      </c>
    </row>
    <row r="14" spans="1:10" x14ac:dyDescent="0.2">
      <c r="A14" s="93">
        <v>10</v>
      </c>
      <c r="B14" s="94" t="str">
        <f>IF('EVALUACION SGSST (1)'!Y58="","",'EVALUACION SGSST (1)'!B58:U58)</f>
        <v/>
      </c>
      <c r="F14" s="93">
        <v>10</v>
      </c>
      <c r="G14" s="94" t="str">
        <f>IF('EVALUACION SGSST (1)'!AD58="","",'EVALUACION SGSST (1)'!B58)</f>
        <v/>
      </c>
    </row>
    <row r="15" spans="1:10" ht="16.5" customHeight="1" x14ac:dyDescent="0.2">
      <c r="A15" s="379" t="s">
        <v>98</v>
      </c>
      <c r="B15" s="379"/>
      <c r="F15" s="379" t="s">
        <v>98</v>
      </c>
      <c r="G15" s="379"/>
    </row>
    <row r="16" spans="1:10" ht="16.5" customHeight="1" x14ac:dyDescent="0.2">
      <c r="A16" s="95"/>
      <c r="B16" s="96" t="s">
        <v>358</v>
      </c>
      <c r="F16" s="95"/>
      <c r="G16" s="96" t="s">
        <v>358</v>
      </c>
    </row>
    <row r="17" spans="1:7" x14ac:dyDescent="0.2">
      <c r="A17" s="93">
        <v>1</v>
      </c>
      <c r="B17" s="94" t="str">
        <f>IF('EVALUACION SGSST (1)'!Y66="","",'EVALUACION SGSST (1)'!B66)</f>
        <v/>
      </c>
      <c r="F17" s="93">
        <v>1</v>
      </c>
      <c r="G17" s="94" t="str">
        <f>IF('EVALUACION SGSST (1)'!AD66="","",'EVALUACION SGSST (1)'!B66)</f>
        <v/>
      </c>
    </row>
    <row r="18" spans="1:7" x14ac:dyDescent="0.2">
      <c r="A18" s="93">
        <v>2</v>
      </c>
      <c r="B18" s="94" t="str">
        <f>IF('EVALUACION SGSST (1)'!Y67="","",'EVALUACION SGSST (1)'!B67)</f>
        <v/>
      </c>
      <c r="F18" s="93">
        <v>2</v>
      </c>
      <c r="G18" s="94" t="str">
        <f>IF('EVALUACION SGSST (1)'!AD67="","",'EVALUACION SGSST (1)'!B67)</f>
        <v/>
      </c>
    </row>
    <row r="19" spans="1:7" x14ac:dyDescent="0.2">
      <c r="A19" s="93">
        <v>3</v>
      </c>
      <c r="B19" s="94" t="str">
        <f>IF('EVALUACION SGSST (1)'!Y68="","",'EVALUACION SGSST (1)'!B68)</f>
        <v/>
      </c>
      <c r="F19" s="93">
        <v>3</v>
      </c>
      <c r="G19" s="94" t="str">
        <f>IF('EVALUACION SGSST (1)'!AD68="","",'EVALUACION SGSST (1)'!B68)</f>
        <v/>
      </c>
    </row>
    <row r="20" spans="1:7" x14ac:dyDescent="0.2">
      <c r="A20" s="93">
        <v>4</v>
      </c>
      <c r="B20" s="94" t="str">
        <f>IF('EVALUACION SGSST (1)'!Y69="","",'EVALUACION SGSST (1)'!B69)</f>
        <v/>
      </c>
      <c r="F20" s="93">
        <v>4</v>
      </c>
      <c r="G20" s="94" t="str">
        <f>IF('EVALUACION SGSST (1)'!AD69="","",'EVALUACION SGSST (1)'!B69)</f>
        <v/>
      </c>
    </row>
    <row r="21" spans="1:7" x14ac:dyDescent="0.2">
      <c r="A21" s="93">
        <v>5</v>
      </c>
      <c r="B21" s="94" t="str">
        <f>IF('EVALUACION SGSST (1)'!Y70="","",'EVALUACION SGSST (1)'!B70)</f>
        <v/>
      </c>
      <c r="F21" s="93">
        <v>5</v>
      </c>
      <c r="G21" s="94" t="str">
        <f>IF('EVALUACION SGSST (1)'!AD70="","",'EVALUACION SGSST (1)'!B70)</f>
        <v/>
      </c>
    </row>
    <row r="22" spans="1:7" x14ac:dyDescent="0.2">
      <c r="A22" s="93">
        <v>6</v>
      </c>
      <c r="B22" s="94" t="str">
        <f>IF('EVALUACION SGSST (1)'!Y71="","",'EVALUACION SGSST (1)'!B71)</f>
        <v/>
      </c>
      <c r="F22" s="93">
        <v>6</v>
      </c>
      <c r="G22" s="94" t="str">
        <f>IF('EVALUACION SGSST (1)'!AD71="","",'EVALUACION SGSST (1)'!B71)</f>
        <v/>
      </c>
    </row>
    <row r="23" spans="1:7" x14ac:dyDescent="0.2">
      <c r="A23" s="93">
        <v>7</v>
      </c>
      <c r="B23" s="94" t="str">
        <f>IF('EVALUACION SGSST (1)'!Y72="","",'EVALUACION SGSST (1)'!B72)</f>
        <v/>
      </c>
      <c r="F23" s="93">
        <v>7</v>
      </c>
      <c r="G23" s="94" t="str">
        <f>IF('EVALUACION SGSST (1)'!AD72="","",'EVALUACION SGSST (1)'!B72)</f>
        <v/>
      </c>
    </row>
    <row r="24" spans="1:7" x14ac:dyDescent="0.2">
      <c r="A24" s="93">
        <v>8</v>
      </c>
      <c r="B24" s="94" t="str">
        <f>IF('EVALUACION SGSST (1)'!Y73="","",'EVALUACION SGSST (1)'!B73)</f>
        <v/>
      </c>
      <c r="F24" s="93">
        <v>8</v>
      </c>
      <c r="G24" s="94" t="str">
        <f>IF('EVALUACION SGSST (1)'!AD73="","",'EVALUACION SGSST (1)'!B73)</f>
        <v/>
      </c>
    </row>
    <row r="25" spans="1:7" x14ac:dyDescent="0.2">
      <c r="A25" s="93">
        <v>9</v>
      </c>
      <c r="B25" s="94" t="str">
        <f>IF('EVALUACION SGSST (1)'!Y74="","",'EVALUACION SGSST (1)'!B74)</f>
        <v/>
      </c>
      <c r="F25" s="93">
        <v>9</v>
      </c>
      <c r="G25" s="94" t="str">
        <f>IF('EVALUACION SGSST (1)'!AD74="","",'EVALUACION SGSST (1)'!B74)</f>
        <v/>
      </c>
    </row>
    <row r="26" spans="1:7" x14ac:dyDescent="0.2">
      <c r="A26" s="93">
        <v>10</v>
      </c>
      <c r="B26" s="94" t="str">
        <f>IF('EVALUACION SGSST (1)'!Y75="","",'EVALUACION SGSST (1)'!B75)</f>
        <v/>
      </c>
      <c r="F26" s="93">
        <v>10</v>
      </c>
      <c r="G26" s="94" t="str">
        <f>IF('EVALUACION SGSST (1)'!AD75="","",'EVALUACION SGSST (1)'!B75)</f>
        <v/>
      </c>
    </row>
    <row r="27" spans="1:7" x14ac:dyDescent="0.2">
      <c r="A27" s="379" t="s">
        <v>86</v>
      </c>
      <c r="B27" s="379"/>
      <c r="F27" s="379" t="s">
        <v>86</v>
      </c>
      <c r="G27" s="379"/>
    </row>
    <row r="28" spans="1:7" x14ac:dyDescent="0.2">
      <c r="A28" s="95"/>
      <c r="B28" s="96" t="s">
        <v>358</v>
      </c>
      <c r="F28" s="95"/>
      <c r="G28" s="96" t="s">
        <v>358</v>
      </c>
    </row>
    <row r="29" spans="1:7" x14ac:dyDescent="0.2">
      <c r="A29" s="93">
        <v>1</v>
      </c>
      <c r="B29" s="94" t="str">
        <f>IF('EVALUACION SGSST (1)'!Y83="","",'EVALUACION SGSST (1)'!B83)</f>
        <v/>
      </c>
      <c r="F29" s="93">
        <v>1</v>
      </c>
      <c r="G29" s="94" t="str">
        <f>IF('EVALUACION SGSST (1)'!AD83="","",'EVALUACION SGSST (1)'!B83)</f>
        <v/>
      </c>
    </row>
    <row r="30" spans="1:7" x14ac:dyDescent="0.2">
      <c r="A30" s="93">
        <v>2</v>
      </c>
      <c r="B30" s="94" t="str">
        <f>IF('EVALUACION SGSST (1)'!Y84="","",'EVALUACION SGSST (1)'!B84)</f>
        <v/>
      </c>
      <c r="F30" s="93">
        <v>2</v>
      </c>
      <c r="G30" s="94" t="str">
        <f>IF('EVALUACION SGSST (1)'!AD84="","",'EVALUACION SGSST (1)'!B84)</f>
        <v/>
      </c>
    </row>
    <row r="31" spans="1:7" x14ac:dyDescent="0.2">
      <c r="A31" s="93">
        <v>3</v>
      </c>
      <c r="B31" s="94" t="str">
        <f>IF('EVALUACION SGSST (1)'!Y85="","",'EVALUACION SGSST (1)'!B85)</f>
        <v/>
      </c>
      <c r="F31" s="93">
        <v>3</v>
      </c>
      <c r="G31" s="94" t="str">
        <f>IF('EVALUACION SGSST (1)'!AD85="","",'EVALUACION SGSST (1)'!B85)</f>
        <v/>
      </c>
    </row>
    <row r="32" spans="1:7" x14ac:dyDescent="0.2">
      <c r="A32" s="93">
        <v>4</v>
      </c>
      <c r="B32" s="94" t="str">
        <f>IF('EVALUACION SGSST (1)'!Y86="","",'EVALUACION SGSST (1)'!B86)</f>
        <v/>
      </c>
      <c r="F32" s="93">
        <v>4</v>
      </c>
      <c r="G32" s="94" t="str">
        <f>IF('EVALUACION SGSST (1)'!AD86="","",'EVALUACION SGSST (1)'!B86)</f>
        <v/>
      </c>
    </row>
    <row r="33" spans="1:7" x14ac:dyDescent="0.2">
      <c r="A33" s="93">
        <v>5</v>
      </c>
      <c r="B33" s="94" t="str">
        <f>IF('EVALUACION SGSST (1)'!Y87="","",'EVALUACION SGSST (1)'!B87)</f>
        <v/>
      </c>
      <c r="F33" s="93">
        <v>5</v>
      </c>
      <c r="G33" s="94" t="str">
        <f>IF('EVALUACION SGSST (1)'!AD87="","",'EVALUACION SGSST (1)'!B87)</f>
        <v/>
      </c>
    </row>
    <row r="34" spans="1:7" x14ac:dyDescent="0.2">
      <c r="A34" s="93">
        <v>6</v>
      </c>
      <c r="B34" s="94" t="str">
        <f>IF('EVALUACION SGSST (1)'!Y88="","",'EVALUACION SGSST (1)'!B88)</f>
        <v/>
      </c>
      <c r="F34" s="93">
        <v>6</v>
      </c>
      <c r="G34" s="94" t="str">
        <f>IF('EVALUACION SGSST (1)'!AD88="","",'EVALUACION SGSST (1)'!B88)</f>
        <v/>
      </c>
    </row>
    <row r="35" spans="1:7" x14ac:dyDescent="0.2">
      <c r="A35" s="93">
        <v>7</v>
      </c>
      <c r="B35" s="94" t="str">
        <f>IF('EVALUACION SGSST (1)'!Y89="","",'EVALUACION SGSST (1)'!B89)</f>
        <v/>
      </c>
      <c r="F35" s="93">
        <v>7</v>
      </c>
      <c r="G35" s="94" t="str">
        <f>IF('EVALUACION SGSST (1)'!AD89="","",'EVALUACION SGSST (1)'!B89)</f>
        <v/>
      </c>
    </row>
    <row r="36" spans="1:7" x14ac:dyDescent="0.2">
      <c r="A36" s="93">
        <v>8</v>
      </c>
      <c r="B36" s="94" t="str">
        <f>IF('EVALUACION SGSST (1)'!Y90="","",'EVALUACION SGSST (1)'!B90)</f>
        <v/>
      </c>
      <c r="F36" s="93">
        <v>8</v>
      </c>
      <c r="G36" s="94" t="str">
        <f>IF('EVALUACION SGSST (1)'!AD90="","",'EVALUACION SGSST (1)'!B90)</f>
        <v/>
      </c>
    </row>
    <row r="37" spans="1:7" x14ac:dyDescent="0.2">
      <c r="A37" s="93">
        <v>9</v>
      </c>
      <c r="B37" s="94" t="str">
        <f>IF('EVALUACION SGSST (1)'!Y91="","",'EVALUACION SGSST (1)'!B91)</f>
        <v/>
      </c>
      <c r="F37" s="93">
        <v>9</v>
      </c>
      <c r="G37" s="94" t="str">
        <f>IF('EVALUACION SGSST (1)'!AD91="","",'EVALUACION SGSST (1)'!B91)</f>
        <v/>
      </c>
    </row>
    <row r="38" spans="1:7" x14ac:dyDescent="0.2">
      <c r="A38" s="93">
        <v>10</v>
      </c>
      <c r="B38" s="94" t="str">
        <f>IF('EVALUACION SGSST (1)'!Y92="","",'EVALUACION SGSST (1)'!B92)</f>
        <v/>
      </c>
      <c r="F38" s="93">
        <v>10</v>
      </c>
      <c r="G38" s="94" t="str">
        <f>IF('EVALUACION SGSST (1)'!AD92="","",'EVALUACION SGSST (1)'!B92)</f>
        <v/>
      </c>
    </row>
    <row r="39" spans="1:7" x14ac:dyDescent="0.2">
      <c r="A39" s="379" t="s">
        <v>87</v>
      </c>
      <c r="B39" s="379"/>
      <c r="F39" s="379" t="s">
        <v>87</v>
      </c>
      <c r="G39" s="379"/>
    </row>
    <row r="40" spans="1:7" x14ac:dyDescent="0.2">
      <c r="A40" s="95"/>
      <c r="B40" s="96" t="s">
        <v>358</v>
      </c>
      <c r="F40" s="95"/>
      <c r="G40" s="96" t="s">
        <v>358</v>
      </c>
    </row>
    <row r="41" spans="1:7" x14ac:dyDescent="0.2">
      <c r="A41" s="93">
        <v>1</v>
      </c>
      <c r="B41" s="94" t="str">
        <f>IF('EVALUACION SGSST (1)'!Y100="","",'EVALUACION SGSST (1)'!B100)</f>
        <v/>
      </c>
      <c r="F41" s="93">
        <v>1</v>
      </c>
      <c r="G41" s="94" t="str">
        <f>IF('EVALUACION SGSST (1)'!AD100="","",'EVALUACION SGSST (1)'!B100)</f>
        <v/>
      </c>
    </row>
    <row r="42" spans="1:7" x14ac:dyDescent="0.2">
      <c r="A42" s="93">
        <v>2</v>
      </c>
      <c r="B42" s="94" t="str">
        <f>IF('EVALUACION SGSST (1)'!Y101="","",'EVALUACION SGSST (1)'!B101)</f>
        <v/>
      </c>
      <c r="F42" s="93">
        <v>2</v>
      </c>
      <c r="G42" s="94" t="str">
        <f>IF('EVALUACION SGSST (1)'!AD101="","",'EVALUACION SGSST (1)'!B101)</f>
        <v/>
      </c>
    </row>
    <row r="43" spans="1:7" x14ac:dyDescent="0.2">
      <c r="A43" s="93">
        <v>3</v>
      </c>
      <c r="B43" s="94" t="str">
        <f>IF('EVALUACION SGSST (1)'!Y102="","",'EVALUACION SGSST (1)'!B102)</f>
        <v/>
      </c>
      <c r="F43" s="93">
        <v>3</v>
      </c>
      <c r="G43" s="94" t="str">
        <f>IF('EVALUACION SGSST (1)'!AD102="","",'EVALUACION SGSST (1)'!B102)</f>
        <v/>
      </c>
    </row>
    <row r="44" spans="1:7" x14ac:dyDescent="0.2">
      <c r="A44" s="93">
        <v>4</v>
      </c>
      <c r="B44" s="94" t="str">
        <f>IF('EVALUACION SGSST (1)'!Y103="","",'EVALUACION SGSST (1)'!B103)</f>
        <v/>
      </c>
      <c r="F44" s="93">
        <v>4</v>
      </c>
      <c r="G44" s="94" t="str">
        <f>IF('EVALUACION SGSST (1)'!AD103="","",'EVALUACION SGSST (1)'!B103)</f>
        <v/>
      </c>
    </row>
    <row r="45" spans="1:7" x14ac:dyDescent="0.2">
      <c r="A45" s="93">
        <v>5</v>
      </c>
      <c r="B45" s="94" t="str">
        <f>IF('EVALUACION SGSST (1)'!Y104="","",'EVALUACION SGSST (1)'!B104)</f>
        <v/>
      </c>
      <c r="F45" s="93">
        <v>5</v>
      </c>
      <c r="G45" s="94" t="str">
        <f>IF('EVALUACION SGSST (1)'!AD104="","",'EVALUACION SGSST (1)'!B104)</f>
        <v/>
      </c>
    </row>
    <row r="46" spans="1:7" x14ac:dyDescent="0.2">
      <c r="A46" s="93">
        <v>6</v>
      </c>
      <c r="B46" s="94" t="str">
        <f>IF('EVALUACION SGSST (1)'!Y105="","",'EVALUACION SGSST (1)'!B105)</f>
        <v/>
      </c>
      <c r="F46" s="93">
        <v>6</v>
      </c>
      <c r="G46" s="94" t="str">
        <f>IF('EVALUACION SGSST (1)'!AD105="","",'EVALUACION SGSST (1)'!B105)</f>
        <v/>
      </c>
    </row>
    <row r="47" spans="1:7" x14ac:dyDescent="0.2">
      <c r="A47" s="93">
        <v>7</v>
      </c>
      <c r="B47" s="94" t="str">
        <f>IF('EVALUACION SGSST (1)'!Y106="","",'EVALUACION SGSST (1)'!B106)</f>
        <v/>
      </c>
      <c r="F47" s="93">
        <v>7</v>
      </c>
      <c r="G47" s="94" t="str">
        <f>IF('EVALUACION SGSST (1)'!AD106="","",'EVALUACION SGSST (1)'!B106)</f>
        <v/>
      </c>
    </row>
    <row r="48" spans="1:7" x14ac:dyDescent="0.2">
      <c r="A48" s="93">
        <v>8</v>
      </c>
      <c r="B48" s="94" t="str">
        <f>IF('EVALUACION SGSST (1)'!Y107="","",'EVALUACION SGSST (1)'!B107)</f>
        <v/>
      </c>
      <c r="F48" s="93">
        <v>8</v>
      </c>
      <c r="G48" s="94" t="str">
        <f>IF('EVALUACION SGSST (1)'!AD107="","",'EVALUACION SGSST (1)'!B107)</f>
        <v/>
      </c>
    </row>
    <row r="49" spans="1:7" x14ac:dyDescent="0.2">
      <c r="A49" s="93">
        <v>9</v>
      </c>
      <c r="B49" s="94" t="str">
        <f>IF('EVALUACION SGSST (1)'!Y108="","",'EVALUACION SGSST (1)'!B108)</f>
        <v/>
      </c>
      <c r="F49" s="93">
        <v>9</v>
      </c>
      <c r="G49" s="94" t="str">
        <f>IF('EVALUACION SGSST (1)'!AD108="","",'EVALUACION SGSST (1)'!B108)</f>
        <v/>
      </c>
    </row>
    <row r="50" spans="1:7" x14ac:dyDescent="0.2">
      <c r="A50" s="93">
        <v>10</v>
      </c>
      <c r="B50" s="94" t="str">
        <f>IF('EVALUACION SGSST (1)'!Y109="","",'EVALUACION SGSST (1)'!B109)</f>
        <v/>
      </c>
      <c r="F50" s="93">
        <v>10</v>
      </c>
      <c r="G50" s="94" t="str">
        <f>IF('EVALUACION SGSST (1)'!AD109="","",'EVALUACION SGSST (1)'!B109)</f>
        <v/>
      </c>
    </row>
    <row r="51" spans="1:7" x14ac:dyDescent="0.2">
      <c r="A51" s="379" t="s">
        <v>88</v>
      </c>
      <c r="B51" s="379"/>
      <c r="F51" s="379" t="s">
        <v>88</v>
      </c>
      <c r="G51" s="379"/>
    </row>
    <row r="52" spans="1:7" x14ac:dyDescent="0.2">
      <c r="A52" s="95"/>
      <c r="B52" s="96" t="s">
        <v>358</v>
      </c>
      <c r="F52" s="95"/>
      <c r="G52" s="96" t="s">
        <v>358</v>
      </c>
    </row>
    <row r="53" spans="1:7" x14ac:dyDescent="0.2">
      <c r="A53" s="93">
        <v>1</v>
      </c>
      <c r="B53" s="94" t="str">
        <f>IF('EVALUACION SGSST (1)'!Y117="","",'EVALUACION SGSST (1)'!B117)</f>
        <v/>
      </c>
      <c r="F53" s="93">
        <v>1</v>
      </c>
      <c r="G53" s="94" t="str">
        <f>IF('EVALUACION SGSST (1)'!AD117="","",'EVALUACION SGSST (1)'!B117)</f>
        <v/>
      </c>
    </row>
    <row r="54" spans="1:7" x14ac:dyDescent="0.2">
      <c r="A54" s="93">
        <v>2</v>
      </c>
      <c r="B54" s="94" t="str">
        <f>IF('EVALUACION SGSST (1)'!Y118="","",'EVALUACION SGSST (1)'!B118)</f>
        <v/>
      </c>
      <c r="F54" s="93">
        <v>2</v>
      </c>
      <c r="G54" s="94" t="str">
        <f>IF('EVALUACION SGSST (1)'!AD118="","",'EVALUACION SGSST (1)'!B118)</f>
        <v/>
      </c>
    </row>
    <row r="55" spans="1:7" x14ac:dyDescent="0.2">
      <c r="A55" s="93">
        <v>3</v>
      </c>
      <c r="B55" s="94" t="str">
        <f>IF('EVALUACION SGSST (1)'!Y119="","",'EVALUACION SGSST (1)'!B119)</f>
        <v/>
      </c>
      <c r="F55" s="93">
        <v>3</v>
      </c>
      <c r="G55" s="94" t="str">
        <f>IF('EVALUACION SGSST (1)'!AD119="","",'EVALUACION SGSST (1)'!B119)</f>
        <v/>
      </c>
    </row>
    <row r="56" spans="1:7" x14ac:dyDescent="0.2">
      <c r="A56" s="93">
        <v>4</v>
      </c>
      <c r="B56" s="94" t="str">
        <f>IF('EVALUACION SGSST (1)'!Y120="","",'EVALUACION SGSST (1)'!B120)</f>
        <v/>
      </c>
      <c r="F56" s="93">
        <v>4</v>
      </c>
      <c r="G56" s="94" t="str">
        <f>IF('EVALUACION SGSST (1)'!AD120="","",'EVALUACION SGSST (1)'!B120)</f>
        <v/>
      </c>
    </row>
    <row r="57" spans="1:7" x14ac:dyDescent="0.2">
      <c r="A57" s="93">
        <v>5</v>
      </c>
      <c r="B57" s="94" t="str">
        <f>IF('EVALUACION SGSST (1)'!Y121="","",'EVALUACION SGSST (1)'!B121)</f>
        <v/>
      </c>
      <c r="F57" s="93">
        <v>5</v>
      </c>
      <c r="G57" s="94" t="str">
        <f>IF('EVALUACION SGSST (1)'!AD121="","",'EVALUACION SGSST (1)'!B121)</f>
        <v/>
      </c>
    </row>
    <row r="58" spans="1:7" x14ac:dyDescent="0.2">
      <c r="A58" s="93">
        <v>6</v>
      </c>
      <c r="B58" s="94" t="str">
        <f>IF('EVALUACION SGSST (1)'!Y122="","",'EVALUACION SGSST (1)'!B122)</f>
        <v/>
      </c>
      <c r="F58" s="93">
        <v>6</v>
      </c>
      <c r="G58" s="94" t="str">
        <f>IF('EVALUACION SGSST (1)'!AD122="","",'EVALUACION SGSST (1)'!B122)</f>
        <v/>
      </c>
    </row>
    <row r="59" spans="1:7" x14ac:dyDescent="0.2">
      <c r="A59" s="93">
        <v>7</v>
      </c>
      <c r="B59" s="94" t="str">
        <f>IF('EVALUACION SGSST (1)'!Y123="","",'EVALUACION SGSST (1)'!B123)</f>
        <v/>
      </c>
      <c r="F59" s="93">
        <v>7</v>
      </c>
      <c r="G59" s="94" t="str">
        <f>IF('EVALUACION SGSST (1)'!AD123="","",'EVALUACION SGSST (1)'!B123)</f>
        <v/>
      </c>
    </row>
    <row r="60" spans="1:7" x14ac:dyDescent="0.2">
      <c r="A60" s="93">
        <v>8</v>
      </c>
      <c r="B60" s="94" t="str">
        <f>IF('EVALUACION SGSST (1)'!Y124="","",'EVALUACION SGSST (1)'!B124)</f>
        <v/>
      </c>
      <c r="F60" s="93">
        <v>8</v>
      </c>
      <c r="G60" s="94" t="str">
        <f>IF('EVALUACION SGSST (1)'!AD124="","",'EVALUACION SGSST (1)'!B124)</f>
        <v/>
      </c>
    </row>
    <row r="61" spans="1:7" x14ac:dyDescent="0.2">
      <c r="A61" s="93">
        <v>9</v>
      </c>
      <c r="B61" s="94" t="str">
        <f>IF('EVALUACION SGSST (1)'!Y125="","",'EVALUACION SGSST (1)'!B125)</f>
        <v/>
      </c>
      <c r="F61" s="93">
        <v>9</v>
      </c>
      <c r="G61" s="94" t="str">
        <f>IF('EVALUACION SGSST (1)'!AD125="","",'EVALUACION SGSST (1)'!B125)</f>
        <v/>
      </c>
    </row>
    <row r="62" spans="1:7" x14ac:dyDescent="0.2">
      <c r="A62" s="93">
        <v>10</v>
      </c>
      <c r="B62" s="94" t="str">
        <f>IF('EVALUACION SGSST (1)'!Y126="","",'EVALUACION SGSST (1)'!B126)</f>
        <v/>
      </c>
      <c r="F62" s="93">
        <v>10</v>
      </c>
      <c r="G62" s="94" t="str">
        <f>IF('EVALUACION SGSST (1)'!AD126="","",'EVALUACION SGSST (1)'!B126)</f>
        <v/>
      </c>
    </row>
    <row r="63" spans="1:7" x14ac:dyDescent="0.2">
      <c r="A63" s="379" t="s">
        <v>89</v>
      </c>
      <c r="B63" s="379"/>
      <c r="F63" s="379" t="s">
        <v>89</v>
      </c>
      <c r="G63" s="379"/>
    </row>
    <row r="64" spans="1:7" x14ac:dyDescent="0.2">
      <c r="A64" s="95"/>
      <c r="B64" s="96" t="s">
        <v>358</v>
      </c>
      <c r="F64" s="95"/>
      <c r="G64" s="96" t="s">
        <v>358</v>
      </c>
    </row>
    <row r="65" spans="1:7" x14ac:dyDescent="0.2">
      <c r="A65" s="93">
        <v>1</v>
      </c>
      <c r="B65" s="94" t="str">
        <f>IF('EVALUACION SGSST (1)'!Y134="","",'EVALUACION SGSST (1)'!B134)</f>
        <v/>
      </c>
      <c r="F65" s="93">
        <v>1</v>
      </c>
      <c r="G65" s="94" t="str">
        <f>IF('EVALUACION SGSST (1)'!AD134="","",'EVALUACION SGSST (1)'!B134)</f>
        <v/>
      </c>
    </row>
    <row r="66" spans="1:7" x14ac:dyDescent="0.2">
      <c r="A66" s="93">
        <v>2</v>
      </c>
      <c r="B66" s="94" t="str">
        <f>IF('EVALUACION SGSST (1)'!Y135="","",'EVALUACION SGSST (1)'!B135)</f>
        <v/>
      </c>
      <c r="F66" s="93">
        <v>2</v>
      </c>
      <c r="G66" s="94" t="str">
        <f>IF('EVALUACION SGSST (1)'!AD135="","",'EVALUACION SGSST (1)'!B135)</f>
        <v/>
      </c>
    </row>
    <row r="67" spans="1:7" x14ac:dyDescent="0.2">
      <c r="A67" s="93">
        <v>3</v>
      </c>
      <c r="B67" s="94" t="str">
        <f>IF('EVALUACION SGSST (1)'!Y136="","",'EVALUACION SGSST (1)'!B136)</f>
        <v/>
      </c>
      <c r="F67" s="93">
        <v>3</v>
      </c>
      <c r="G67" s="94" t="str">
        <f>IF('EVALUACION SGSST (1)'!AD136="","",'EVALUACION SGSST (1)'!B136)</f>
        <v/>
      </c>
    </row>
    <row r="68" spans="1:7" x14ac:dyDescent="0.2">
      <c r="A68" s="93">
        <v>4</v>
      </c>
      <c r="B68" s="94" t="str">
        <f>IF('EVALUACION SGSST (1)'!Y137="","",'EVALUACION SGSST (1)'!B137)</f>
        <v/>
      </c>
      <c r="F68" s="93">
        <v>4</v>
      </c>
      <c r="G68" s="94" t="str">
        <f>IF('EVALUACION SGSST (1)'!AD137="","",'EVALUACION SGSST (1)'!B137)</f>
        <v/>
      </c>
    </row>
    <row r="69" spans="1:7" x14ac:dyDescent="0.2">
      <c r="A69" s="93">
        <v>5</v>
      </c>
      <c r="B69" s="94" t="str">
        <f>IF('EVALUACION SGSST (1)'!Y138="","",'EVALUACION SGSST (1)'!B138)</f>
        <v/>
      </c>
      <c r="F69" s="93">
        <v>5</v>
      </c>
      <c r="G69" s="94" t="str">
        <f>IF('EVALUACION SGSST (1)'!AD138="","",'EVALUACION SGSST (1)'!B138)</f>
        <v/>
      </c>
    </row>
    <row r="70" spans="1:7" x14ac:dyDescent="0.2">
      <c r="A70" s="93">
        <v>6</v>
      </c>
      <c r="B70" s="94" t="str">
        <f>IF('EVALUACION SGSST (1)'!Y139="","",'EVALUACION SGSST (1)'!B139)</f>
        <v/>
      </c>
      <c r="F70" s="93">
        <v>6</v>
      </c>
      <c r="G70" s="94" t="str">
        <f>IF('EVALUACION SGSST (1)'!AD139="","",'EVALUACION SGSST (1)'!B139)</f>
        <v/>
      </c>
    </row>
    <row r="71" spans="1:7" x14ac:dyDescent="0.2">
      <c r="A71" s="93">
        <v>7</v>
      </c>
      <c r="B71" s="94" t="str">
        <f>IF('EVALUACION SGSST (1)'!Y140="","",'EVALUACION SGSST (1)'!B140)</f>
        <v/>
      </c>
      <c r="F71" s="93">
        <v>7</v>
      </c>
      <c r="G71" s="94" t="str">
        <f>IF('EVALUACION SGSST (1)'!AD140="","",'EVALUACION SGSST (1)'!B140)</f>
        <v/>
      </c>
    </row>
    <row r="72" spans="1:7" x14ac:dyDescent="0.2">
      <c r="A72" s="93">
        <v>8</v>
      </c>
      <c r="B72" s="94" t="str">
        <f>IF('EVALUACION SGSST (1)'!Y141="","",'EVALUACION SGSST (1)'!B141)</f>
        <v/>
      </c>
      <c r="F72" s="93">
        <v>8</v>
      </c>
      <c r="G72" s="94" t="str">
        <f>IF('EVALUACION SGSST (1)'!AD141="","",'EVALUACION SGSST (1)'!B141)</f>
        <v/>
      </c>
    </row>
    <row r="73" spans="1:7" x14ac:dyDescent="0.2">
      <c r="A73" s="93">
        <v>9</v>
      </c>
      <c r="B73" s="94" t="str">
        <f>IF('EVALUACION SGSST (1)'!Y142="","",'EVALUACION SGSST (1)'!B142)</f>
        <v/>
      </c>
      <c r="F73" s="93">
        <v>9</v>
      </c>
      <c r="G73" s="94" t="str">
        <f>IF('EVALUACION SGSST (1)'!AD142="","",'EVALUACION SGSST (1)'!B142)</f>
        <v/>
      </c>
    </row>
    <row r="74" spans="1:7" x14ac:dyDescent="0.2">
      <c r="A74" s="93">
        <v>10</v>
      </c>
      <c r="B74" s="94" t="str">
        <f>IF('EVALUACION SGSST (1)'!Y143="","",'EVALUACION SGSST (1)'!B143)</f>
        <v/>
      </c>
      <c r="F74" s="93">
        <v>10</v>
      </c>
      <c r="G74" s="94" t="str">
        <f>IF('EVALUACION SGSST (1)'!AD143="","",'EVALUACION SGSST (1)'!B143)</f>
        <v/>
      </c>
    </row>
    <row r="75" spans="1:7" x14ac:dyDescent="0.2">
      <c r="A75" s="379" t="s">
        <v>101</v>
      </c>
      <c r="B75" s="379"/>
      <c r="F75" s="379" t="s">
        <v>101</v>
      </c>
      <c r="G75" s="379"/>
    </row>
    <row r="76" spans="1:7" x14ac:dyDescent="0.2">
      <c r="A76" s="95"/>
      <c r="B76" s="96" t="s">
        <v>358</v>
      </c>
      <c r="F76" s="95"/>
      <c r="G76" s="96" t="s">
        <v>358</v>
      </c>
    </row>
    <row r="77" spans="1:7" x14ac:dyDescent="0.2">
      <c r="A77" s="93">
        <v>1</v>
      </c>
      <c r="B77" s="94" t="str">
        <f>IF('EVALUACION SGSST (1)'!Y151="","",'EVALUACION SGSST (1)'!B151)</f>
        <v/>
      </c>
      <c r="F77" s="93">
        <v>1</v>
      </c>
      <c r="G77" s="94" t="str">
        <f>IF('EVALUACION SGSST (1)'!AD151="","",'EVALUACION SGSST (1)'!B151)</f>
        <v/>
      </c>
    </row>
    <row r="78" spans="1:7" x14ac:dyDescent="0.2">
      <c r="A78" s="93">
        <v>2</v>
      </c>
      <c r="B78" s="94" t="str">
        <f>IF('EVALUACION SGSST (1)'!Y152="","",'EVALUACION SGSST (1)'!B152)</f>
        <v/>
      </c>
      <c r="F78" s="93">
        <v>2</v>
      </c>
      <c r="G78" s="94" t="str">
        <f>IF('EVALUACION SGSST (1)'!AD152="","",'EVALUACION SGSST (1)'!B152)</f>
        <v/>
      </c>
    </row>
    <row r="79" spans="1:7" x14ac:dyDescent="0.2">
      <c r="A79" s="93">
        <v>3</v>
      </c>
      <c r="B79" s="94" t="str">
        <f>IF('EVALUACION SGSST (1)'!Y153="","",'EVALUACION SGSST (1)'!B153)</f>
        <v/>
      </c>
      <c r="F79" s="93">
        <v>3</v>
      </c>
      <c r="G79" s="94" t="str">
        <f>IF('EVALUACION SGSST (1)'!AD153="","",'EVALUACION SGSST (1)'!B153)</f>
        <v/>
      </c>
    </row>
    <row r="80" spans="1:7" x14ac:dyDescent="0.2">
      <c r="A80" s="93">
        <v>4</v>
      </c>
      <c r="B80" s="94" t="str">
        <f>IF('EVALUACION SGSST (1)'!Y154="","",'EVALUACION SGSST (1)'!B154)</f>
        <v/>
      </c>
      <c r="F80" s="93">
        <v>4</v>
      </c>
      <c r="G80" s="94" t="str">
        <f>IF('EVALUACION SGSST (1)'!AD154="","",'EVALUACION SGSST (1)'!B154)</f>
        <v/>
      </c>
    </row>
    <row r="81" spans="1:7" x14ac:dyDescent="0.2">
      <c r="A81" s="93">
        <v>5</v>
      </c>
      <c r="B81" s="94" t="str">
        <f>IF('EVALUACION SGSST (1)'!Y155="","",'EVALUACION SGSST (1)'!B155)</f>
        <v/>
      </c>
      <c r="F81" s="93">
        <v>5</v>
      </c>
      <c r="G81" s="94" t="str">
        <f>IF('EVALUACION SGSST (1)'!AD155="","",'EVALUACION SGSST (1)'!B155)</f>
        <v/>
      </c>
    </row>
    <row r="82" spans="1:7" x14ac:dyDescent="0.2">
      <c r="A82" s="93">
        <v>6</v>
      </c>
      <c r="B82" s="94" t="str">
        <f>IF('EVALUACION SGSST (1)'!Y156="","",'EVALUACION SGSST (1)'!B156)</f>
        <v/>
      </c>
      <c r="F82" s="93">
        <v>6</v>
      </c>
      <c r="G82" s="94" t="str">
        <f>IF('EVALUACION SGSST (1)'!AD156="","",'EVALUACION SGSST (1)'!B156)</f>
        <v/>
      </c>
    </row>
    <row r="83" spans="1:7" x14ac:dyDescent="0.2">
      <c r="A83" s="93">
        <v>7</v>
      </c>
      <c r="B83" s="94" t="str">
        <f>IF('EVALUACION SGSST (1)'!Y157="","",'EVALUACION SGSST (1)'!B157)</f>
        <v/>
      </c>
      <c r="F83" s="93">
        <v>7</v>
      </c>
      <c r="G83" s="94" t="str">
        <f>IF('EVALUACION SGSST (1)'!AD157="","",'EVALUACION SGSST (1)'!B157)</f>
        <v/>
      </c>
    </row>
    <row r="84" spans="1:7" x14ac:dyDescent="0.2">
      <c r="A84" s="93">
        <v>8</v>
      </c>
      <c r="B84" s="94" t="str">
        <f>IF('EVALUACION SGSST (1)'!Y158="","",'EVALUACION SGSST (1)'!B158)</f>
        <v/>
      </c>
      <c r="F84" s="93">
        <v>8</v>
      </c>
      <c r="G84" s="94" t="str">
        <f>IF('EVALUACION SGSST (1)'!AD158="","",'EVALUACION SGSST (1)'!B158)</f>
        <v/>
      </c>
    </row>
    <row r="85" spans="1:7" x14ac:dyDescent="0.2">
      <c r="A85" s="93">
        <v>9</v>
      </c>
      <c r="B85" s="94" t="str">
        <f>IF('EVALUACION SGSST (1)'!Y159="","",'EVALUACION SGSST (1)'!B159)</f>
        <v/>
      </c>
      <c r="F85" s="93">
        <v>9</v>
      </c>
      <c r="G85" s="94" t="str">
        <f>IF('EVALUACION SGSST (1)'!AD159="","",'EVALUACION SGSST (1)'!B159)</f>
        <v/>
      </c>
    </row>
    <row r="86" spans="1:7" x14ac:dyDescent="0.2">
      <c r="A86" s="93">
        <v>10</v>
      </c>
      <c r="B86" s="94" t="str">
        <f>IF('EVALUACION SGSST (1)'!Y160="","",'EVALUACION SGSST (1)'!B160)</f>
        <v/>
      </c>
      <c r="F86" s="93">
        <v>10</v>
      </c>
      <c r="G86" s="94" t="str">
        <f>IF('EVALUACION SGSST (1)'!AD160="","",'EVALUACION SGSST (1)'!B160)</f>
        <v/>
      </c>
    </row>
    <row r="87" spans="1:7" x14ac:dyDescent="0.2">
      <c r="A87" s="379" t="s">
        <v>90</v>
      </c>
      <c r="B87" s="379"/>
      <c r="F87" s="379" t="s">
        <v>90</v>
      </c>
      <c r="G87" s="379"/>
    </row>
    <row r="88" spans="1:7" x14ac:dyDescent="0.2">
      <c r="A88" s="95"/>
      <c r="B88" s="96" t="s">
        <v>358</v>
      </c>
      <c r="F88" s="95"/>
      <c r="G88" s="96" t="s">
        <v>358</v>
      </c>
    </row>
    <row r="89" spans="1:7" x14ac:dyDescent="0.2">
      <c r="A89" s="93">
        <v>1</v>
      </c>
      <c r="B89" s="94" t="str">
        <f>IF('EVALUACION SGSST (1)'!Y168="","",'EVALUACION SGSST (1)'!B168)</f>
        <v/>
      </c>
      <c r="F89" s="93">
        <v>1</v>
      </c>
      <c r="G89" s="94" t="str">
        <f>IF('EVALUACION SGSST (1)'!AD168="","",'EVALUACION SGSST (1)'!B168)</f>
        <v/>
      </c>
    </row>
    <row r="90" spans="1:7" x14ac:dyDescent="0.2">
      <c r="A90" s="93">
        <v>2</v>
      </c>
      <c r="B90" s="94" t="str">
        <f>IF('EVALUACION SGSST (1)'!Y169="","",'EVALUACION SGSST (1)'!B169)</f>
        <v/>
      </c>
      <c r="F90" s="93">
        <v>2</v>
      </c>
      <c r="G90" s="94" t="str">
        <f>IF('EVALUACION SGSST (1)'!AD169="","",'EVALUACION SGSST (1)'!B169)</f>
        <v/>
      </c>
    </row>
    <row r="91" spans="1:7" x14ac:dyDescent="0.2">
      <c r="A91" s="93">
        <v>3</v>
      </c>
      <c r="B91" s="94" t="str">
        <f>IF('EVALUACION SGSST (1)'!Y170="","",'EVALUACION SGSST (1)'!B170)</f>
        <v/>
      </c>
      <c r="F91" s="93">
        <v>3</v>
      </c>
      <c r="G91" s="94" t="str">
        <f>IF('EVALUACION SGSST (1)'!AD170="","",'EVALUACION SGSST (1)'!B170)</f>
        <v/>
      </c>
    </row>
    <row r="92" spans="1:7" x14ac:dyDescent="0.2">
      <c r="A92" s="93">
        <v>4</v>
      </c>
      <c r="B92" s="94" t="str">
        <f>IF('EVALUACION SGSST (1)'!Y171="","",'EVALUACION SGSST (1)'!B171)</f>
        <v/>
      </c>
      <c r="F92" s="93">
        <v>4</v>
      </c>
      <c r="G92" s="94" t="str">
        <f>IF('EVALUACION SGSST (1)'!AD171="","",'EVALUACION SGSST (1)'!B171)</f>
        <v/>
      </c>
    </row>
    <row r="93" spans="1:7" x14ac:dyDescent="0.2">
      <c r="A93" s="93">
        <v>5</v>
      </c>
      <c r="B93" s="94" t="str">
        <f>IF('EVALUACION SGSST (1)'!Y172="","",'EVALUACION SGSST (1)'!B172)</f>
        <v/>
      </c>
      <c r="F93" s="93">
        <v>5</v>
      </c>
      <c r="G93" s="94" t="str">
        <f>IF('EVALUACION SGSST (1)'!AD172="","",'EVALUACION SGSST (1)'!B172)</f>
        <v/>
      </c>
    </row>
    <row r="94" spans="1:7" x14ac:dyDescent="0.2">
      <c r="A94" s="93">
        <v>6</v>
      </c>
      <c r="B94" s="94" t="str">
        <f>IF('EVALUACION SGSST (1)'!Y173="","",'EVALUACION SGSST (1)'!B173)</f>
        <v/>
      </c>
      <c r="F94" s="93">
        <v>6</v>
      </c>
      <c r="G94" s="94" t="str">
        <f>IF('EVALUACION SGSST (1)'!AD173="","",'EVALUACION SGSST (1)'!B173)</f>
        <v/>
      </c>
    </row>
    <row r="95" spans="1:7" x14ac:dyDescent="0.2">
      <c r="A95" s="93">
        <v>7</v>
      </c>
      <c r="B95" s="94" t="str">
        <f>IF('EVALUACION SGSST (1)'!Y174="","",'EVALUACION SGSST (1)'!B174)</f>
        <v/>
      </c>
      <c r="F95" s="93">
        <v>7</v>
      </c>
      <c r="G95" s="94" t="str">
        <f>IF('EVALUACION SGSST (1)'!AD174="","",'EVALUACION SGSST (1)'!B174)</f>
        <v/>
      </c>
    </row>
    <row r="96" spans="1:7" x14ac:dyDescent="0.2">
      <c r="A96" s="93">
        <v>8</v>
      </c>
      <c r="B96" s="94" t="str">
        <f>IF('EVALUACION SGSST (1)'!Y175="","",'EVALUACION SGSST (1)'!B175)</f>
        <v/>
      </c>
      <c r="F96" s="93">
        <v>8</v>
      </c>
      <c r="G96" s="94" t="str">
        <f>IF('EVALUACION SGSST (1)'!AD175="","",'EVALUACION SGSST (1)'!B175)</f>
        <v/>
      </c>
    </row>
    <row r="97" spans="1:7" x14ac:dyDescent="0.2">
      <c r="A97" s="93">
        <v>9</v>
      </c>
      <c r="B97" s="94" t="str">
        <f>IF('EVALUACION SGSST (1)'!Y176="","",'EVALUACION SGSST (1)'!B176)</f>
        <v/>
      </c>
      <c r="F97" s="93">
        <v>9</v>
      </c>
      <c r="G97" s="94" t="str">
        <f>IF('EVALUACION SGSST (1)'!AD176="","",'EVALUACION SGSST (1)'!B176)</f>
        <v/>
      </c>
    </row>
    <row r="98" spans="1:7" x14ac:dyDescent="0.2">
      <c r="A98" s="93">
        <v>10</v>
      </c>
      <c r="B98" s="94" t="str">
        <f>IF('EVALUACION SGSST (1)'!Y177="","",'EVALUACION SGSST (1)'!B177)</f>
        <v/>
      </c>
      <c r="F98" s="93">
        <v>10</v>
      </c>
      <c r="G98" s="94" t="str">
        <f>IF('EVALUACION SGSST (1)'!AD177="","",'EVALUACION SGSST (1)'!B177)</f>
        <v/>
      </c>
    </row>
    <row r="99" spans="1:7" x14ac:dyDescent="0.2">
      <c r="A99" s="379" t="s">
        <v>102</v>
      </c>
      <c r="B99" s="379"/>
      <c r="F99" s="379" t="s">
        <v>102</v>
      </c>
      <c r="G99" s="379"/>
    </row>
    <row r="100" spans="1:7" x14ac:dyDescent="0.2">
      <c r="A100" s="95"/>
      <c r="B100" s="96" t="s">
        <v>358</v>
      </c>
      <c r="F100" s="95"/>
      <c r="G100" s="96" t="s">
        <v>358</v>
      </c>
    </row>
    <row r="101" spans="1:7" x14ac:dyDescent="0.2">
      <c r="A101" s="93">
        <v>1</v>
      </c>
      <c r="B101" s="94" t="str">
        <f>IF('EVALUACION SGSST (1)'!Y185="","",'EVALUACION SGSST (1)'!B185)</f>
        <v/>
      </c>
      <c r="F101" s="93">
        <v>1</v>
      </c>
      <c r="G101" s="94" t="str">
        <f>IF('EVALUACION SGSST (1)'!AD185="","",'EVALUACION SGSST (1)'!B185)</f>
        <v/>
      </c>
    </row>
    <row r="102" spans="1:7" x14ac:dyDescent="0.2">
      <c r="A102" s="93">
        <v>2</v>
      </c>
      <c r="B102" s="94" t="str">
        <f>IF('EVALUACION SGSST (1)'!Y186="","",'EVALUACION SGSST (1)'!B186)</f>
        <v/>
      </c>
      <c r="F102" s="93">
        <v>2</v>
      </c>
      <c r="G102" s="94" t="str">
        <f>IF('EVALUACION SGSST (1)'!AD186="","",'EVALUACION SGSST (1)'!B186)</f>
        <v/>
      </c>
    </row>
    <row r="103" spans="1:7" x14ac:dyDescent="0.2">
      <c r="A103" s="93">
        <v>3</v>
      </c>
      <c r="B103" s="94" t="str">
        <f>IF('EVALUACION SGSST (1)'!Y187="","",'EVALUACION SGSST (1)'!B187)</f>
        <v/>
      </c>
      <c r="F103" s="93">
        <v>3</v>
      </c>
      <c r="G103" s="94" t="str">
        <f>IF('EVALUACION SGSST (1)'!AD187="","",'EVALUACION SGSST (1)'!B187)</f>
        <v/>
      </c>
    </row>
    <row r="104" spans="1:7" x14ac:dyDescent="0.2">
      <c r="A104" s="93">
        <v>4</v>
      </c>
      <c r="B104" s="94" t="str">
        <f>IF('EVALUACION SGSST (1)'!Y188="","",'EVALUACION SGSST (1)'!B188)</f>
        <v/>
      </c>
      <c r="F104" s="93">
        <v>4</v>
      </c>
      <c r="G104" s="94" t="str">
        <f>IF('EVALUACION SGSST (1)'!AD188="","",'EVALUACION SGSST (1)'!B188)</f>
        <v/>
      </c>
    </row>
    <row r="105" spans="1:7" x14ac:dyDescent="0.2">
      <c r="A105" s="93">
        <v>5</v>
      </c>
      <c r="B105" s="94" t="str">
        <f>IF('EVALUACION SGSST (1)'!Y189="","",'EVALUACION SGSST (1)'!B189)</f>
        <v/>
      </c>
      <c r="F105" s="93">
        <v>5</v>
      </c>
      <c r="G105" s="94" t="str">
        <f>IF('EVALUACION SGSST (1)'!AD189="","",'EVALUACION SGSST (1)'!B189)</f>
        <v/>
      </c>
    </row>
    <row r="106" spans="1:7" x14ac:dyDescent="0.2">
      <c r="A106" s="93">
        <v>6</v>
      </c>
      <c r="B106" s="94" t="str">
        <f>IF('EVALUACION SGSST (1)'!Y190="","",'EVALUACION SGSST (1)'!B190)</f>
        <v/>
      </c>
      <c r="F106" s="93">
        <v>6</v>
      </c>
      <c r="G106" s="94" t="str">
        <f>IF('EVALUACION SGSST (1)'!AD190="","",'EVALUACION SGSST (1)'!B190)</f>
        <v/>
      </c>
    </row>
    <row r="107" spans="1:7" x14ac:dyDescent="0.2">
      <c r="A107" s="93">
        <v>7</v>
      </c>
      <c r="B107" s="94" t="str">
        <f>IF('EVALUACION SGSST (1)'!Y191="","",'EVALUACION SGSST (1)'!B191)</f>
        <v/>
      </c>
      <c r="F107" s="93">
        <v>7</v>
      </c>
      <c r="G107" s="94" t="str">
        <f>IF('EVALUACION SGSST (1)'!AD191="","",'EVALUACION SGSST (1)'!B191)</f>
        <v/>
      </c>
    </row>
    <row r="108" spans="1:7" x14ac:dyDescent="0.2">
      <c r="A108" s="93">
        <v>8</v>
      </c>
      <c r="B108" s="94" t="str">
        <f>IF('EVALUACION SGSST (1)'!Y192="","",'EVALUACION SGSST (1)'!B192)</f>
        <v/>
      </c>
      <c r="F108" s="93">
        <v>8</v>
      </c>
      <c r="G108" s="94" t="str">
        <f>IF('EVALUACION SGSST (1)'!AD192="","",'EVALUACION SGSST (1)'!B192)</f>
        <v/>
      </c>
    </row>
  </sheetData>
  <autoFilter ref="A1:J108" xr:uid="{00000000-0009-0000-0000-000003000000}">
    <filterColumn colId="2" showButton="0"/>
    <filterColumn colId="3" showButton="0"/>
    <filterColumn colId="7" showButton="0"/>
    <filterColumn colId="8" showButton="0"/>
  </autoFilter>
  <mergeCells count="22">
    <mergeCell ref="A87:B87"/>
    <mergeCell ref="A99:B99"/>
    <mergeCell ref="A63:B63"/>
    <mergeCell ref="A75:B75"/>
    <mergeCell ref="A2:B2"/>
    <mergeCell ref="A15:B15"/>
    <mergeCell ref="A51:B51"/>
    <mergeCell ref="A27:B27"/>
    <mergeCell ref="A39:B39"/>
    <mergeCell ref="A3:B3"/>
    <mergeCell ref="F87:G87"/>
    <mergeCell ref="F99:G99"/>
    <mergeCell ref="F2:G2"/>
    <mergeCell ref="F3:G3"/>
    <mergeCell ref="F15:G15"/>
    <mergeCell ref="F27:G27"/>
    <mergeCell ref="F39:G39"/>
    <mergeCell ref="C1:E1"/>
    <mergeCell ref="H1:J1"/>
    <mergeCell ref="F51:G51"/>
    <mergeCell ref="F63:G63"/>
    <mergeCell ref="F75:G7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J108"/>
  <sheetViews>
    <sheetView workbookViewId="0">
      <selection activeCell="C14" sqref="C14"/>
    </sheetView>
  </sheetViews>
  <sheetFormatPr baseColWidth="10" defaultRowHeight="12.75" x14ac:dyDescent="0.2"/>
  <cols>
    <col min="1" max="1" width="7.5703125" customWidth="1"/>
    <col min="2" max="2" width="102" style="92" customWidth="1"/>
    <col min="6" max="6" width="7.5703125" style="98" customWidth="1"/>
    <col min="7" max="7" width="102" style="92" customWidth="1"/>
  </cols>
  <sheetData>
    <row r="1" spans="1:10" s="98" customFormat="1" ht="24.75" customHeight="1" thickBot="1" x14ac:dyDescent="0.25">
      <c r="B1" s="92"/>
      <c r="C1" s="376" t="s">
        <v>369</v>
      </c>
      <c r="D1" s="377"/>
      <c r="E1" s="378"/>
      <c r="G1" s="92"/>
      <c r="H1" s="376" t="s">
        <v>370</v>
      </c>
      <c r="I1" s="377"/>
      <c r="J1" s="378"/>
    </row>
    <row r="2" spans="1:10" ht="24.75" customHeight="1" thickBot="1" x14ac:dyDescent="0.25">
      <c r="A2" s="384" t="s">
        <v>359</v>
      </c>
      <c r="B2" s="384"/>
      <c r="C2" s="127">
        <f>'EVALUACION SGSST (1)'!V218</f>
        <v>0</v>
      </c>
      <c r="D2" s="127">
        <f>'EVALUACION SGSST (1)'!Y218</f>
        <v>0</v>
      </c>
      <c r="E2" s="128">
        <f>'EVALUACION SGSST (1)'!AB218</f>
        <v>0</v>
      </c>
      <c r="F2" s="384" t="s">
        <v>364</v>
      </c>
      <c r="G2" s="384"/>
      <c r="H2" s="127">
        <f>'EVALUACION SGSST (1)'!V219</f>
        <v>0</v>
      </c>
      <c r="I2" s="127">
        <f>'EVALUACION SGSST (1)'!Y219</f>
        <v>0</v>
      </c>
      <c r="J2" s="128">
        <f>'EVALUACION SGSST (1)'!AB219</f>
        <v>0</v>
      </c>
    </row>
    <row r="3" spans="1:10" ht="22.5" customHeight="1" x14ac:dyDescent="0.2">
      <c r="A3" s="384" t="s">
        <v>85</v>
      </c>
      <c r="B3" s="384"/>
      <c r="F3" s="384" t="s">
        <v>85</v>
      </c>
      <c r="G3" s="384"/>
    </row>
    <row r="4" spans="1:10" ht="33.75" customHeight="1" x14ac:dyDescent="0.2">
      <c r="A4" s="113"/>
      <c r="B4" s="114" t="s">
        <v>360</v>
      </c>
      <c r="F4" s="113"/>
      <c r="G4" s="114" t="s">
        <v>360</v>
      </c>
    </row>
    <row r="5" spans="1:10" x14ac:dyDescent="0.2">
      <c r="A5" s="93">
        <v>1</v>
      </c>
      <c r="B5" s="94" t="str">
        <f>IF('EVALUACION SGSST (1)'!X49="","",'EVALUACION SGSST (1)'!B49)</f>
        <v/>
      </c>
      <c r="F5" s="93">
        <v>1</v>
      </c>
      <c r="G5" s="94" t="str">
        <f>IF('EVALUACION SGSST (1)'!AC49="","",'EVALUACION SGSST (1)'!B49)</f>
        <v/>
      </c>
    </row>
    <row r="6" spans="1:10" x14ac:dyDescent="0.2">
      <c r="A6" s="93">
        <v>2</v>
      </c>
      <c r="B6" s="94" t="str">
        <f>IF('EVALUACION SGSST (1)'!X50="","",'EVALUACION SGSST (1)'!B50)</f>
        <v/>
      </c>
      <c r="F6" s="93">
        <v>2</v>
      </c>
      <c r="G6" s="94" t="str">
        <f>IF('EVALUACION SGSST (1)'!AC50="","",'EVALUACION SGSST (1)'!B50)</f>
        <v/>
      </c>
    </row>
    <row r="7" spans="1:10" x14ac:dyDescent="0.2">
      <c r="A7" s="93">
        <v>3</v>
      </c>
      <c r="B7" s="94" t="str">
        <f>IF('EVALUACION SGSST (1)'!X51="","",'EVALUACION SGSST (1)'!B51)</f>
        <v/>
      </c>
      <c r="F7" s="93">
        <v>3</v>
      </c>
      <c r="G7" s="94" t="str">
        <f>IF('EVALUACION SGSST (1)'!AC51="","",'EVALUACION SGSST (1)'!B51)</f>
        <v/>
      </c>
    </row>
    <row r="8" spans="1:10" x14ac:dyDescent="0.2">
      <c r="A8" s="93">
        <v>4</v>
      </c>
      <c r="B8" s="94" t="str">
        <f>IF('EVALUACION SGSST (1)'!X52="","",'EVALUACION SGSST (1)'!B52)</f>
        <v/>
      </c>
      <c r="F8" s="93">
        <v>4</v>
      </c>
      <c r="G8" s="94" t="str">
        <f>IF('EVALUACION SGSST (1)'!AC52="","",'EVALUACION SGSST (1)'!B52)</f>
        <v/>
      </c>
    </row>
    <row r="9" spans="1:10" x14ac:dyDescent="0.2">
      <c r="A9" s="93">
        <v>5</v>
      </c>
      <c r="B9" s="94" t="str">
        <f>IF('EVALUACION SGSST (1)'!X53="","",'EVALUACION SGSST (1)'!B53)</f>
        <v/>
      </c>
      <c r="F9" s="93">
        <v>5</v>
      </c>
      <c r="G9" s="94" t="str">
        <f>IF('EVALUACION SGSST (1)'!AC53="","",'EVALUACION SGSST (1)'!B53)</f>
        <v/>
      </c>
    </row>
    <row r="10" spans="1:10" x14ac:dyDescent="0.2">
      <c r="A10" s="93">
        <v>6</v>
      </c>
      <c r="B10" s="94" t="str">
        <f>IF('EVALUACION SGSST (1)'!X54="","",'EVALUACION SGSST (1)'!B54)</f>
        <v/>
      </c>
      <c r="F10" s="93">
        <v>6</v>
      </c>
      <c r="G10" s="94" t="str">
        <f>IF('EVALUACION SGSST (1)'!AC54="","",'EVALUACION SGSST (1)'!B54)</f>
        <v/>
      </c>
    </row>
    <row r="11" spans="1:10" x14ac:dyDescent="0.2">
      <c r="A11" s="93">
        <v>7</v>
      </c>
      <c r="B11" s="94" t="str">
        <f>IF('EVALUACION SGSST (1)'!X55="","",'EVALUACION SGSST (1)'!B55)</f>
        <v/>
      </c>
      <c r="F11" s="93">
        <v>7</v>
      </c>
      <c r="G11" s="94" t="str">
        <f>IF('EVALUACION SGSST (1)'!AC55="","",'EVALUACION SGSST (1)'!B55)</f>
        <v/>
      </c>
    </row>
    <row r="12" spans="1:10" x14ac:dyDescent="0.2">
      <c r="A12" s="93">
        <v>8</v>
      </c>
      <c r="B12" s="94" t="str">
        <f>IF('EVALUACION SGSST (1)'!X56="","",'EVALUACION SGSST (1)'!B56)</f>
        <v/>
      </c>
      <c r="F12" s="93">
        <v>8</v>
      </c>
      <c r="G12" s="94" t="str">
        <f>IF('EVALUACION SGSST (1)'!AC56="","",'EVALUACION SGSST (1)'!B56)</f>
        <v/>
      </c>
    </row>
    <row r="13" spans="1:10" x14ac:dyDescent="0.2">
      <c r="A13" s="93">
        <v>9</v>
      </c>
      <c r="B13" s="94" t="str">
        <f>IF('EVALUACION SGSST (1)'!X57="","",'EVALUACION SGSST (1)'!B57)</f>
        <v/>
      </c>
      <c r="F13" s="93">
        <v>9</v>
      </c>
      <c r="G13" s="94" t="str">
        <f>IF('EVALUACION SGSST (1)'!AC57="","",'EVALUACION SGSST (1)'!B57)</f>
        <v/>
      </c>
    </row>
    <row r="14" spans="1:10" x14ac:dyDescent="0.2">
      <c r="A14" s="93">
        <v>10</v>
      </c>
      <c r="B14" s="94" t="str">
        <f>IF('EVALUACION SGSST (1)'!X58="","",'EVALUACION SGSST (1)'!B58)</f>
        <v/>
      </c>
      <c r="F14" s="93">
        <v>10</v>
      </c>
      <c r="G14" s="94" t="str">
        <f>IF('EVALUACION SGSST (1)'!AC58="","",'EVALUACION SGSST (1)'!B58)</f>
        <v/>
      </c>
    </row>
    <row r="15" spans="1:10" ht="25.5" customHeight="1" x14ac:dyDescent="0.2">
      <c r="A15" s="384" t="s">
        <v>359</v>
      </c>
      <c r="B15" s="384"/>
      <c r="F15" s="384" t="s">
        <v>364</v>
      </c>
      <c r="G15" s="384"/>
    </row>
    <row r="16" spans="1:10" ht="22.5" customHeight="1" x14ac:dyDescent="0.2">
      <c r="A16" s="384" t="s">
        <v>98</v>
      </c>
      <c r="B16" s="384"/>
      <c r="F16" s="384" t="s">
        <v>98</v>
      </c>
      <c r="G16" s="384"/>
    </row>
    <row r="17" spans="1:7" x14ac:dyDescent="0.2">
      <c r="A17" s="93">
        <v>1</v>
      </c>
      <c r="B17" s="94" t="str">
        <f>IF('EVALUACION SGSST (1)'!X66="","",'EVALUACION SGSST (1)'!B66)</f>
        <v/>
      </c>
      <c r="F17" s="93">
        <v>1</v>
      </c>
      <c r="G17" s="94" t="str">
        <f>IF('EVALUACION SGSST (1)'!AC66="","",'EVALUACION SGSST (1)'!B66)</f>
        <v/>
      </c>
    </row>
    <row r="18" spans="1:7" x14ac:dyDescent="0.2">
      <c r="A18" s="93">
        <v>2</v>
      </c>
      <c r="B18" s="94" t="str">
        <f>IF('EVALUACION SGSST (1)'!X67="","",'EVALUACION SGSST (1)'!B67)</f>
        <v/>
      </c>
      <c r="F18" s="93">
        <v>2</v>
      </c>
      <c r="G18" s="94" t="str">
        <f>IF('EVALUACION SGSST (1)'!AC67="","",'EVALUACION SGSST (1)'!B67)</f>
        <v/>
      </c>
    </row>
    <row r="19" spans="1:7" x14ac:dyDescent="0.2">
      <c r="A19" s="93">
        <v>3</v>
      </c>
      <c r="B19" s="94" t="str">
        <f>IF('EVALUACION SGSST (1)'!X68="","",'EVALUACION SGSST (1)'!B68)</f>
        <v/>
      </c>
      <c r="F19" s="93">
        <v>3</v>
      </c>
      <c r="G19" s="94" t="str">
        <f>IF('EVALUACION SGSST (1)'!AC68="","",'EVALUACION SGSST (1)'!B68)</f>
        <v/>
      </c>
    </row>
    <row r="20" spans="1:7" x14ac:dyDescent="0.2">
      <c r="A20" s="93">
        <v>4</v>
      </c>
      <c r="B20" s="94" t="str">
        <f>IF('EVALUACION SGSST (1)'!X69="","",'EVALUACION SGSST (1)'!B69)</f>
        <v/>
      </c>
      <c r="F20" s="93">
        <v>4</v>
      </c>
      <c r="G20" s="94" t="str">
        <f>IF('EVALUACION SGSST (1)'!AC69="","",'EVALUACION SGSST (1)'!B69)</f>
        <v/>
      </c>
    </row>
    <row r="21" spans="1:7" x14ac:dyDescent="0.2">
      <c r="A21" s="93">
        <v>5</v>
      </c>
      <c r="B21" s="94" t="str">
        <f>IF('EVALUACION SGSST (1)'!X70="","",'EVALUACION SGSST (1)'!B70)</f>
        <v/>
      </c>
      <c r="F21" s="93">
        <v>5</v>
      </c>
      <c r="G21" s="94" t="str">
        <f>IF('EVALUACION SGSST (1)'!AC70="","",'EVALUACION SGSST (1)'!B70)</f>
        <v/>
      </c>
    </row>
    <row r="22" spans="1:7" x14ac:dyDescent="0.2">
      <c r="A22" s="93">
        <v>6</v>
      </c>
      <c r="B22" s="94" t="str">
        <f>IF('EVALUACION SGSST (1)'!X71="","",'EVALUACION SGSST (1)'!B71)</f>
        <v/>
      </c>
      <c r="F22" s="93">
        <v>6</v>
      </c>
      <c r="G22" s="94" t="str">
        <f>IF('EVALUACION SGSST (1)'!AC71="","",'EVALUACION SGSST (1)'!B71)</f>
        <v/>
      </c>
    </row>
    <row r="23" spans="1:7" x14ac:dyDescent="0.2">
      <c r="A23" s="93">
        <v>7</v>
      </c>
      <c r="B23" s="94" t="str">
        <f>IF('EVALUACION SGSST (1)'!X72="","",'EVALUACION SGSST (1)'!B72)</f>
        <v/>
      </c>
      <c r="F23" s="93">
        <v>7</v>
      </c>
      <c r="G23" s="94" t="str">
        <f>IF('EVALUACION SGSST (1)'!AC72="","",'EVALUACION SGSST (1)'!B72)</f>
        <v/>
      </c>
    </row>
    <row r="24" spans="1:7" x14ac:dyDescent="0.2">
      <c r="A24" s="93">
        <v>8</v>
      </c>
      <c r="B24" s="94" t="str">
        <f>IF('EVALUACION SGSST (1)'!X73="","",'EVALUACION SGSST (1)'!B73)</f>
        <v/>
      </c>
      <c r="F24" s="93">
        <v>8</v>
      </c>
      <c r="G24" s="94" t="str">
        <f>IF('EVALUACION SGSST (1)'!AC73="","",'EVALUACION SGSST (1)'!B73)</f>
        <v/>
      </c>
    </row>
    <row r="25" spans="1:7" x14ac:dyDescent="0.2">
      <c r="A25" s="93">
        <v>9</v>
      </c>
      <c r="B25" s="94" t="str">
        <f>IF('EVALUACION SGSST (1)'!X74="","",'EVALUACION SGSST (1)'!B74)</f>
        <v/>
      </c>
      <c r="F25" s="93">
        <v>9</v>
      </c>
      <c r="G25" s="94" t="str">
        <f>IF('EVALUACION SGSST (1)'!AC74="","",'EVALUACION SGSST (1)'!B74)</f>
        <v/>
      </c>
    </row>
    <row r="26" spans="1:7" x14ac:dyDescent="0.2">
      <c r="A26" s="93">
        <v>10</v>
      </c>
      <c r="B26" s="94" t="str">
        <f>IF('EVALUACION SGSST (1)'!X75="","",'EVALUACION SGSST (1)'!B75)</f>
        <v/>
      </c>
      <c r="F26" s="93">
        <v>10</v>
      </c>
      <c r="G26" s="94" t="str">
        <f>IF('EVALUACION SGSST (1)'!AC75="","",'EVALUACION SGSST (1)'!B75)</f>
        <v/>
      </c>
    </row>
    <row r="27" spans="1:7" x14ac:dyDescent="0.2">
      <c r="A27" s="384" t="s">
        <v>359</v>
      </c>
      <c r="B27" s="384"/>
      <c r="F27" s="384" t="s">
        <v>364</v>
      </c>
      <c r="G27" s="384"/>
    </row>
    <row r="28" spans="1:7" x14ac:dyDescent="0.2">
      <c r="A28" s="384" t="s">
        <v>86</v>
      </c>
      <c r="B28" s="384"/>
      <c r="F28" s="384" t="s">
        <v>86</v>
      </c>
      <c r="G28" s="384"/>
    </row>
    <row r="29" spans="1:7" x14ac:dyDescent="0.2">
      <c r="A29" s="93">
        <v>1</v>
      </c>
      <c r="B29" s="94" t="str">
        <f>IF('EVALUACION SGSST (1)'!X83="","",'EVALUACION SGSST (1)'!B83)</f>
        <v/>
      </c>
      <c r="F29" s="93">
        <v>1</v>
      </c>
      <c r="G29" s="94" t="str">
        <f>IF('EVALUACION SGSST (1)'!AC83="","",'EVALUACION SGSST (1)'!B83)</f>
        <v/>
      </c>
    </row>
    <row r="30" spans="1:7" x14ac:dyDescent="0.2">
      <c r="A30" s="93">
        <v>2</v>
      </c>
      <c r="B30" s="94" t="str">
        <f>IF('EVALUACION SGSST (1)'!X84="","",'EVALUACION SGSST (1)'!B84)</f>
        <v/>
      </c>
      <c r="F30" s="93">
        <v>2</v>
      </c>
      <c r="G30" s="94" t="str">
        <f>IF('EVALUACION SGSST (1)'!AC84="","",'EVALUACION SGSST (1)'!B84)</f>
        <v/>
      </c>
    </row>
    <row r="31" spans="1:7" x14ac:dyDescent="0.2">
      <c r="A31" s="93">
        <v>3</v>
      </c>
      <c r="B31" s="94" t="str">
        <f>IF('EVALUACION SGSST (1)'!X85="","",'EVALUACION SGSST (1)'!B85)</f>
        <v/>
      </c>
      <c r="F31" s="93">
        <v>3</v>
      </c>
      <c r="G31" s="94" t="str">
        <f>IF('EVALUACION SGSST (1)'!AC85="","",'EVALUACION SGSST (1)'!B85)</f>
        <v/>
      </c>
    </row>
    <row r="32" spans="1:7" x14ac:dyDescent="0.2">
      <c r="A32" s="93">
        <v>4</v>
      </c>
      <c r="B32" s="94" t="str">
        <f>IF('EVALUACION SGSST (1)'!X86="","",'EVALUACION SGSST (1)'!B86)</f>
        <v/>
      </c>
      <c r="F32" s="93">
        <v>4</v>
      </c>
      <c r="G32" s="94" t="str">
        <f>IF('EVALUACION SGSST (1)'!AC86="","",'EVALUACION SGSST (1)'!B86)</f>
        <v/>
      </c>
    </row>
    <row r="33" spans="1:7" x14ac:dyDescent="0.2">
      <c r="A33" s="93">
        <v>5</v>
      </c>
      <c r="B33" s="94" t="str">
        <f>IF('EVALUACION SGSST (1)'!X87="","",'EVALUACION SGSST (1)'!B87)</f>
        <v/>
      </c>
      <c r="F33" s="93">
        <v>5</v>
      </c>
      <c r="G33" s="94" t="str">
        <f>IF('EVALUACION SGSST (1)'!AC87="","",'EVALUACION SGSST (1)'!B87)</f>
        <v/>
      </c>
    </row>
    <row r="34" spans="1:7" x14ac:dyDescent="0.2">
      <c r="A34" s="93">
        <v>6</v>
      </c>
      <c r="B34" s="94" t="str">
        <f>IF('EVALUACION SGSST (1)'!X88="","",'EVALUACION SGSST (1)'!B88)</f>
        <v/>
      </c>
      <c r="F34" s="93">
        <v>6</v>
      </c>
      <c r="G34" s="94" t="str">
        <f>IF('EVALUACION SGSST (1)'!AC88="","",'EVALUACION SGSST (1)'!B88)</f>
        <v/>
      </c>
    </row>
    <row r="35" spans="1:7" x14ac:dyDescent="0.2">
      <c r="A35" s="93">
        <v>7</v>
      </c>
      <c r="B35" s="94" t="str">
        <f>IF('EVALUACION SGSST (1)'!X89="","",'EVALUACION SGSST (1)'!B89)</f>
        <v/>
      </c>
      <c r="F35" s="93">
        <v>7</v>
      </c>
      <c r="G35" s="94" t="str">
        <f>IF('EVALUACION SGSST (1)'!AC89="","",'EVALUACION SGSST (1)'!B89)</f>
        <v/>
      </c>
    </row>
    <row r="36" spans="1:7" x14ac:dyDescent="0.2">
      <c r="A36" s="93">
        <v>8</v>
      </c>
      <c r="B36" s="94" t="str">
        <f>IF('EVALUACION SGSST (1)'!X90="","",'EVALUACION SGSST (1)'!B90)</f>
        <v/>
      </c>
      <c r="F36" s="93">
        <v>8</v>
      </c>
      <c r="G36" s="94" t="str">
        <f>IF('EVALUACION SGSST (1)'!AC90="","",'EVALUACION SGSST (1)'!B90)</f>
        <v/>
      </c>
    </row>
    <row r="37" spans="1:7" x14ac:dyDescent="0.2">
      <c r="A37" s="93">
        <v>9</v>
      </c>
      <c r="B37" s="94" t="str">
        <f>IF('EVALUACION SGSST (1)'!X91="","",'EVALUACION SGSST (1)'!B91)</f>
        <v/>
      </c>
      <c r="F37" s="93">
        <v>9</v>
      </c>
      <c r="G37" s="94" t="str">
        <f>IF('EVALUACION SGSST (1)'!AC91="","",'EVALUACION SGSST (1)'!B91)</f>
        <v/>
      </c>
    </row>
    <row r="38" spans="1:7" x14ac:dyDescent="0.2">
      <c r="A38" s="93">
        <v>10</v>
      </c>
      <c r="B38" s="94" t="str">
        <f>IF('EVALUACION SGSST (1)'!X92="","",'EVALUACION SGSST (1)'!B92)</f>
        <v/>
      </c>
      <c r="F38" s="93">
        <v>10</v>
      </c>
      <c r="G38" s="94" t="str">
        <f>IF('EVALUACION SGSST (1)'!AC92="","",'EVALUACION SGSST (1)'!B92)</f>
        <v/>
      </c>
    </row>
    <row r="39" spans="1:7" x14ac:dyDescent="0.2">
      <c r="A39" s="384" t="s">
        <v>359</v>
      </c>
      <c r="B39" s="384"/>
      <c r="F39" s="384" t="s">
        <v>364</v>
      </c>
      <c r="G39" s="384"/>
    </row>
    <row r="40" spans="1:7" x14ac:dyDescent="0.2">
      <c r="A40" s="384" t="s">
        <v>87</v>
      </c>
      <c r="B40" s="384"/>
      <c r="F40" s="384" t="s">
        <v>87</v>
      </c>
      <c r="G40" s="384"/>
    </row>
    <row r="41" spans="1:7" x14ac:dyDescent="0.2">
      <c r="A41" s="93">
        <v>1</v>
      </c>
      <c r="B41" s="94" t="str">
        <f>IF('EVALUACION SGSST (1)'!X100="","",'EVALUACION SGSST (1)'!B100)</f>
        <v/>
      </c>
      <c r="F41" s="93">
        <v>1</v>
      </c>
      <c r="G41" s="94" t="str">
        <f>IF('EVALUACION SGSST (1)'!AC100="","",'EVALUACION SGSST (1)'!B100)</f>
        <v/>
      </c>
    </row>
    <row r="42" spans="1:7" x14ac:dyDescent="0.2">
      <c r="A42" s="93">
        <v>2</v>
      </c>
      <c r="B42" s="94" t="str">
        <f>IF('EVALUACION SGSST (1)'!X101="","",'EVALUACION SGSST (1)'!B101)</f>
        <v/>
      </c>
      <c r="F42" s="93">
        <v>2</v>
      </c>
      <c r="G42" s="94" t="str">
        <f>IF('EVALUACION SGSST (1)'!AC101="","",'EVALUACION SGSST (1)'!B101)</f>
        <v/>
      </c>
    </row>
    <row r="43" spans="1:7" x14ac:dyDescent="0.2">
      <c r="A43" s="93">
        <v>3</v>
      </c>
      <c r="B43" s="94" t="str">
        <f>IF('EVALUACION SGSST (1)'!X102="","",'EVALUACION SGSST (1)'!B102)</f>
        <v/>
      </c>
      <c r="F43" s="93">
        <v>3</v>
      </c>
      <c r="G43" s="94" t="str">
        <f>IF('EVALUACION SGSST (1)'!AC102="","",'EVALUACION SGSST (1)'!B102)</f>
        <v/>
      </c>
    </row>
    <row r="44" spans="1:7" x14ac:dyDescent="0.2">
      <c r="A44" s="93">
        <v>4</v>
      </c>
      <c r="B44" s="94" t="str">
        <f>IF('EVALUACION SGSST (1)'!X103="","",'EVALUACION SGSST (1)'!B103)</f>
        <v/>
      </c>
      <c r="F44" s="93">
        <v>4</v>
      </c>
      <c r="G44" s="94" t="str">
        <f>IF('EVALUACION SGSST (1)'!AC103="","",'EVALUACION SGSST (1)'!B103)</f>
        <v/>
      </c>
    </row>
    <row r="45" spans="1:7" x14ac:dyDescent="0.2">
      <c r="A45" s="93">
        <v>5</v>
      </c>
      <c r="B45" s="94" t="str">
        <f>IF('EVALUACION SGSST (1)'!X104="","",'EVALUACION SGSST (1)'!B104)</f>
        <v/>
      </c>
      <c r="F45" s="93">
        <v>5</v>
      </c>
      <c r="G45" s="94" t="str">
        <f>IF('EVALUACION SGSST (1)'!AC104="","",'EVALUACION SGSST (1)'!B104)</f>
        <v/>
      </c>
    </row>
    <row r="46" spans="1:7" x14ac:dyDescent="0.2">
      <c r="A46" s="93">
        <v>6</v>
      </c>
      <c r="B46" s="94" t="str">
        <f>IF('EVALUACION SGSST (1)'!X105="","",'EVALUACION SGSST (1)'!B105)</f>
        <v/>
      </c>
      <c r="F46" s="93">
        <v>6</v>
      </c>
      <c r="G46" s="94" t="str">
        <f>IF('EVALUACION SGSST (1)'!AC105="","",'EVALUACION SGSST (1)'!B105)</f>
        <v/>
      </c>
    </row>
    <row r="47" spans="1:7" x14ac:dyDescent="0.2">
      <c r="A47" s="93">
        <v>7</v>
      </c>
      <c r="B47" s="94" t="str">
        <f>IF('EVALUACION SGSST (1)'!X106="","",'EVALUACION SGSST (1)'!B106)</f>
        <v/>
      </c>
      <c r="F47" s="93">
        <v>7</v>
      </c>
      <c r="G47" s="94" t="str">
        <f>IF('EVALUACION SGSST (1)'!AC106="","",'EVALUACION SGSST (1)'!B106)</f>
        <v/>
      </c>
    </row>
    <row r="48" spans="1:7" x14ac:dyDescent="0.2">
      <c r="A48" s="93">
        <v>8</v>
      </c>
      <c r="B48" s="94" t="str">
        <f>IF('EVALUACION SGSST (1)'!X107="","",'EVALUACION SGSST (1)'!B107)</f>
        <v/>
      </c>
      <c r="F48" s="93">
        <v>8</v>
      </c>
      <c r="G48" s="94" t="str">
        <f>IF('EVALUACION SGSST (1)'!AC107="","",'EVALUACION SGSST (1)'!B107)</f>
        <v/>
      </c>
    </row>
    <row r="49" spans="1:7" x14ac:dyDescent="0.2">
      <c r="A49" s="93">
        <v>9</v>
      </c>
      <c r="B49" s="94" t="str">
        <f>IF('EVALUACION SGSST (1)'!X108="","",'EVALUACION SGSST (1)'!B108)</f>
        <v/>
      </c>
      <c r="F49" s="93">
        <v>9</v>
      </c>
      <c r="G49" s="94" t="str">
        <f>IF('EVALUACION SGSST (1)'!AC108="","",'EVALUACION SGSST (1)'!B108)</f>
        <v/>
      </c>
    </row>
    <row r="50" spans="1:7" x14ac:dyDescent="0.2">
      <c r="A50" s="93">
        <v>10</v>
      </c>
      <c r="B50" s="94" t="str">
        <f>IF('EVALUACION SGSST (1)'!X109="","",'EVALUACION SGSST (1)'!B109)</f>
        <v/>
      </c>
      <c r="F50" s="93">
        <v>10</v>
      </c>
      <c r="G50" s="94" t="str">
        <f>IF('EVALUACION SGSST (1)'!AC109="","",'EVALUACION SGSST (1)'!B109)</f>
        <v/>
      </c>
    </row>
    <row r="51" spans="1:7" x14ac:dyDescent="0.2">
      <c r="A51" s="384" t="s">
        <v>359</v>
      </c>
      <c r="B51" s="384"/>
      <c r="F51" s="384" t="s">
        <v>364</v>
      </c>
      <c r="G51" s="384"/>
    </row>
    <row r="52" spans="1:7" x14ac:dyDescent="0.2">
      <c r="A52" s="384" t="s">
        <v>88</v>
      </c>
      <c r="B52" s="384"/>
      <c r="F52" s="384" t="s">
        <v>88</v>
      </c>
      <c r="G52" s="384"/>
    </row>
    <row r="53" spans="1:7" x14ac:dyDescent="0.2">
      <c r="A53" s="93">
        <v>1</v>
      </c>
      <c r="B53" s="94" t="str">
        <f>IF('EVALUACION SGSST (1)'!X117="","",'EVALUACION SGSST (1)'!B117)</f>
        <v/>
      </c>
      <c r="F53" s="93">
        <v>1</v>
      </c>
      <c r="G53" s="94" t="str">
        <f>IF('EVALUACION SGSST (1)'!AC117="","",'EVALUACION SGSST (1)'!B117)</f>
        <v/>
      </c>
    </row>
    <row r="54" spans="1:7" x14ac:dyDescent="0.2">
      <c r="A54" s="93">
        <v>2</v>
      </c>
      <c r="B54" s="94" t="str">
        <f>IF('EVALUACION SGSST (1)'!X118="","",'EVALUACION SGSST (1)'!B118)</f>
        <v/>
      </c>
      <c r="F54" s="93">
        <v>2</v>
      </c>
      <c r="G54" s="94" t="str">
        <f>IF('EVALUACION SGSST (1)'!AC118="","",'EVALUACION SGSST (1)'!B118)</f>
        <v/>
      </c>
    </row>
    <row r="55" spans="1:7" x14ac:dyDescent="0.2">
      <c r="A55" s="93">
        <v>3</v>
      </c>
      <c r="B55" s="94" t="str">
        <f>IF('EVALUACION SGSST (1)'!X119="","",'EVALUACION SGSST (1)'!B119)</f>
        <v/>
      </c>
      <c r="F55" s="93">
        <v>3</v>
      </c>
      <c r="G55" s="94" t="str">
        <f>IF('EVALUACION SGSST (1)'!AC119="","",'EVALUACION SGSST (1)'!B119)</f>
        <v/>
      </c>
    </row>
    <row r="56" spans="1:7" x14ac:dyDescent="0.2">
      <c r="A56" s="93">
        <v>4</v>
      </c>
      <c r="B56" s="94" t="str">
        <f>IF('EVALUACION SGSST (1)'!X120="","",'EVALUACION SGSST (1)'!B120)</f>
        <v/>
      </c>
      <c r="F56" s="93">
        <v>4</v>
      </c>
      <c r="G56" s="94" t="str">
        <f>IF('EVALUACION SGSST (1)'!AC120="","",'EVALUACION SGSST (1)'!B120)</f>
        <v/>
      </c>
    </row>
    <row r="57" spans="1:7" x14ac:dyDescent="0.2">
      <c r="A57" s="93">
        <v>5</v>
      </c>
      <c r="B57" s="94" t="str">
        <f>IF('EVALUACION SGSST (1)'!X121="","",'EVALUACION SGSST (1)'!B121)</f>
        <v/>
      </c>
      <c r="F57" s="93">
        <v>5</v>
      </c>
      <c r="G57" s="94" t="str">
        <f>IF('EVALUACION SGSST (1)'!AC121="","",'EVALUACION SGSST (1)'!B121)</f>
        <v/>
      </c>
    </row>
    <row r="58" spans="1:7" x14ac:dyDescent="0.2">
      <c r="A58" s="93">
        <v>6</v>
      </c>
      <c r="B58" s="94" t="str">
        <f>IF('EVALUACION SGSST (1)'!X122="","",'EVALUACION SGSST (1)'!B122)</f>
        <v/>
      </c>
      <c r="F58" s="93">
        <v>6</v>
      </c>
      <c r="G58" s="94" t="str">
        <f>IF('EVALUACION SGSST (1)'!AC122="","",'EVALUACION SGSST (1)'!B122)</f>
        <v/>
      </c>
    </row>
    <row r="59" spans="1:7" x14ac:dyDescent="0.2">
      <c r="A59" s="93">
        <v>7</v>
      </c>
      <c r="B59" s="94" t="str">
        <f>IF('EVALUACION SGSST (1)'!X123="","",'EVALUACION SGSST (1)'!B123)</f>
        <v/>
      </c>
      <c r="F59" s="93">
        <v>7</v>
      </c>
      <c r="G59" s="94" t="str">
        <f>IF('EVALUACION SGSST (1)'!AC123="","",'EVALUACION SGSST (1)'!B123)</f>
        <v/>
      </c>
    </row>
    <row r="60" spans="1:7" x14ac:dyDescent="0.2">
      <c r="A60" s="93">
        <v>8</v>
      </c>
      <c r="B60" s="94" t="str">
        <f>IF('EVALUACION SGSST (1)'!X124="","",'EVALUACION SGSST (1)'!B124)</f>
        <v/>
      </c>
      <c r="F60" s="93">
        <v>8</v>
      </c>
      <c r="G60" s="94" t="str">
        <f>IF('EVALUACION SGSST (1)'!AC124="","",'EVALUACION SGSST (1)'!B124)</f>
        <v/>
      </c>
    </row>
    <row r="61" spans="1:7" x14ac:dyDescent="0.2">
      <c r="A61" s="93">
        <v>9</v>
      </c>
      <c r="B61" s="94" t="str">
        <f>IF('EVALUACION SGSST (1)'!X125="","",'EVALUACION SGSST (1)'!B125)</f>
        <v/>
      </c>
      <c r="F61" s="93">
        <v>9</v>
      </c>
      <c r="G61" s="94" t="str">
        <f>IF('EVALUACION SGSST (1)'!AC125="","",'EVALUACION SGSST (1)'!B125)</f>
        <v/>
      </c>
    </row>
    <row r="62" spans="1:7" x14ac:dyDescent="0.2">
      <c r="A62" s="93">
        <v>10</v>
      </c>
      <c r="B62" s="94" t="str">
        <f>IF('EVALUACION SGSST (1)'!X126="","",'EVALUACION SGSST (1)'!B126)</f>
        <v/>
      </c>
      <c r="F62" s="93">
        <v>10</v>
      </c>
      <c r="G62" s="94" t="str">
        <f>IF('EVALUACION SGSST (1)'!AC126="","",'EVALUACION SGSST (1)'!B126)</f>
        <v/>
      </c>
    </row>
    <row r="63" spans="1:7" x14ac:dyDescent="0.2">
      <c r="A63" s="384" t="s">
        <v>359</v>
      </c>
      <c r="B63" s="384"/>
      <c r="F63" s="384" t="s">
        <v>364</v>
      </c>
      <c r="G63" s="384"/>
    </row>
    <row r="64" spans="1:7" x14ac:dyDescent="0.2">
      <c r="A64" s="384" t="s">
        <v>89</v>
      </c>
      <c r="B64" s="384"/>
      <c r="F64" s="384" t="s">
        <v>89</v>
      </c>
      <c r="G64" s="384"/>
    </row>
    <row r="65" spans="1:7" x14ac:dyDescent="0.2">
      <c r="A65" s="93">
        <v>1</v>
      </c>
      <c r="B65" s="94" t="str">
        <f>IF('EVALUACION SGSST (1)'!X134="","",'EVALUACION SGSST (1)'!B134)</f>
        <v/>
      </c>
      <c r="F65" s="93">
        <v>1</v>
      </c>
      <c r="G65" s="94" t="str">
        <f>IF('EVALUACION SGSST (1)'!AC134="","",'EVALUACION SGSST (1)'!B134)</f>
        <v/>
      </c>
    </row>
    <row r="66" spans="1:7" x14ac:dyDescent="0.2">
      <c r="A66" s="93">
        <v>2</v>
      </c>
      <c r="B66" s="94" t="str">
        <f>IF('EVALUACION SGSST (1)'!X135="","",'EVALUACION SGSST (1)'!B135)</f>
        <v/>
      </c>
      <c r="F66" s="93">
        <v>2</v>
      </c>
      <c r="G66" s="94" t="str">
        <f>IF('EVALUACION SGSST (1)'!AC135="","",'EVALUACION SGSST (1)'!B135)</f>
        <v/>
      </c>
    </row>
    <row r="67" spans="1:7" x14ac:dyDescent="0.2">
      <c r="A67" s="93">
        <v>3</v>
      </c>
      <c r="B67" s="94" t="str">
        <f>IF('EVALUACION SGSST (1)'!X136="","",'EVALUACION SGSST (1)'!B136)</f>
        <v/>
      </c>
      <c r="F67" s="93">
        <v>3</v>
      </c>
      <c r="G67" s="94" t="str">
        <f>IF('EVALUACION SGSST (1)'!AC136="","",'EVALUACION SGSST (1)'!B136)</f>
        <v/>
      </c>
    </row>
    <row r="68" spans="1:7" x14ac:dyDescent="0.2">
      <c r="A68" s="93">
        <v>4</v>
      </c>
      <c r="B68" s="94" t="str">
        <f>IF('EVALUACION SGSST (1)'!X137="","",'EVALUACION SGSST (1)'!B137)</f>
        <v/>
      </c>
      <c r="F68" s="93">
        <v>4</v>
      </c>
      <c r="G68" s="94" t="str">
        <f>IF('EVALUACION SGSST (1)'!AC137="","",'EVALUACION SGSST (1)'!B137)</f>
        <v/>
      </c>
    </row>
    <row r="69" spans="1:7" x14ac:dyDescent="0.2">
      <c r="A69" s="93">
        <v>5</v>
      </c>
      <c r="B69" s="94" t="str">
        <f>IF('EVALUACION SGSST (1)'!X138="","",'EVALUACION SGSST (1)'!B138)</f>
        <v/>
      </c>
      <c r="F69" s="93">
        <v>5</v>
      </c>
      <c r="G69" s="94" t="str">
        <f>IF('EVALUACION SGSST (1)'!AC138="","",'EVALUACION SGSST (1)'!B138)</f>
        <v/>
      </c>
    </row>
    <row r="70" spans="1:7" x14ac:dyDescent="0.2">
      <c r="A70" s="93">
        <v>6</v>
      </c>
      <c r="B70" s="94" t="str">
        <f>IF('EVALUACION SGSST (1)'!X139="","",'EVALUACION SGSST (1)'!B139)</f>
        <v/>
      </c>
      <c r="F70" s="93">
        <v>6</v>
      </c>
      <c r="G70" s="94" t="str">
        <f>IF('EVALUACION SGSST (1)'!AC139="","",'EVALUACION SGSST (1)'!B139)</f>
        <v/>
      </c>
    </row>
    <row r="71" spans="1:7" x14ac:dyDescent="0.2">
      <c r="A71" s="93">
        <v>7</v>
      </c>
      <c r="B71" s="94" t="str">
        <f>IF('EVALUACION SGSST (1)'!X140="","",'EVALUACION SGSST (1)'!B140)</f>
        <v/>
      </c>
      <c r="F71" s="93">
        <v>7</v>
      </c>
      <c r="G71" s="94" t="str">
        <f>IF('EVALUACION SGSST (1)'!AC140="","",'EVALUACION SGSST (1)'!B140)</f>
        <v/>
      </c>
    </row>
    <row r="72" spans="1:7" x14ac:dyDescent="0.2">
      <c r="A72" s="93">
        <v>8</v>
      </c>
      <c r="B72" s="94" t="str">
        <f>IF('EVALUACION SGSST (1)'!X141="","",'EVALUACION SGSST (1)'!B141)</f>
        <v/>
      </c>
      <c r="F72" s="93">
        <v>8</v>
      </c>
      <c r="G72" s="94" t="str">
        <f>IF('EVALUACION SGSST (1)'!AC141="","",'EVALUACION SGSST (1)'!B141)</f>
        <v/>
      </c>
    </row>
    <row r="73" spans="1:7" x14ac:dyDescent="0.2">
      <c r="A73" s="93">
        <v>9</v>
      </c>
      <c r="B73" s="94" t="str">
        <f>IF('EVALUACION SGSST (1)'!X142="","",'EVALUACION SGSST (1)'!B142)</f>
        <v/>
      </c>
      <c r="F73" s="93">
        <v>9</v>
      </c>
      <c r="G73" s="94" t="str">
        <f>IF('EVALUACION SGSST (1)'!AC142="","",'EVALUACION SGSST (1)'!B142)</f>
        <v/>
      </c>
    </row>
    <row r="74" spans="1:7" x14ac:dyDescent="0.2">
      <c r="A74" s="93">
        <v>10</v>
      </c>
      <c r="B74" s="94" t="str">
        <f>IF('EVALUACION SGSST (1)'!X143="","",'EVALUACION SGSST (1)'!B143)</f>
        <v/>
      </c>
      <c r="F74" s="93">
        <v>10</v>
      </c>
      <c r="G74" s="94" t="str">
        <f>IF('EVALUACION SGSST (1)'!AC143="","",'EVALUACION SGSST (1)'!B143)</f>
        <v/>
      </c>
    </row>
    <row r="75" spans="1:7" x14ac:dyDescent="0.2">
      <c r="A75" s="384" t="s">
        <v>359</v>
      </c>
      <c r="B75" s="384"/>
      <c r="F75" s="384" t="s">
        <v>364</v>
      </c>
      <c r="G75" s="384"/>
    </row>
    <row r="76" spans="1:7" x14ac:dyDescent="0.2">
      <c r="A76" s="384" t="s">
        <v>101</v>
      </c>
      <c r="B76" s="384"/>
      <c r="F76" s="384" t="s">
        <v>101</v>
      </c>
      <c r="G76" s="384"/>
    </row>
    <row r="77" spans="1:7" x14ac:dyDescent="0.2">
      <c r="A77" s="93">
        <v>1</v>
      </c>
      <c r="B77" s="94" t="str">
        <f>IF('EVALUACION SGSST (1)'!X151="","",'EVALUACION SGSST (1)'!B151)</f>
        <v/>
      </c>
      <c r="F77" s="93">
        <v>1</v>
      </c>
      <c r="G77" s="94" t="str">
        <f>IF('EVALUACION SGSST (1)'!AC151="","",'EVALUACION SGSST (1)'!B151)</f>
        <v/>
      </c>
    </row>
    <row r="78" spans="1:7" x14ac:dyDescent="0.2">
      <c r="A78" s="93">
        <v>2</v>
      </c>
      <c r="B78" s="94" t="str">
        <f>IF('EVALUACION SGSST (1)'!X152="","",'EVALUACION SGSST (1)'!B152)</f>
        <v/>
      </c>
      <c r="F78" s="93">
        <v>2</v>
      </c>
      <c r="G78" s="94" t="str">
        <f>IF('EVALUACION SGSST (1)'!AC152="","",'EVALUACION SGSST (1)'!B152)</f>
        <v/>
      </c>
    </row>
    <row r="79" spans="1:7" x14ac:dyDescent="0.2">
      <c r="A79" s="93">
        <v>3</v>
      </c>
      <c r="B79" s="94" t="str">
        <f>IF('EVALUACION SGSST (1)'!X153="","",'EVALUACION SGSST (1)'!B153)</f>
        <v/>
      </c>
      <c r="F79" s="93">
        <v>3</v>
      </c>
      <c r="G79" s="94" t="str">
        <f>IF('EVALUACION SGSST (1)'!AC153="","",'EVALUACION SGSST (1)'!B153)</f>
        <v/>
      </c>
    </row>
    <row r="80" spans="1:7" x14ac:dyDescent="0.2">
      <c r="A80" s="93">
        <v>4</v>
      </c>
      <c r="B80" s="94" t="str">
        <f>IF('EVALUACION SGSST (1)'!X154="","",'EVALUACION SGSST (1)'!B154)</f>
        <v/>
      </c>
      <c r="F80" s="93">
        <v>4</v>
      </c>
      <c r="G80" s="94" t="str">
        <f>IF('EVALUACION SGSST (1)'!AC154="","",'EVALUACION SGSST (1)'!B154)</f>
        <v/>
      </c>
    </row>
    <row r="81" spans="1:7" x14ac:dyDescent="0.2">
      <c r="A81" s="93">
        <v>5</v>
      </c>
      <c r="B81" s="94" t="str">
        <f>IF('EVALUACION SGSST (1)'!X155="","",'EVALUACION SGSST (1)'!B155)</f>
        <v/>
      </c>
      <c r="F81" s="93">
        <v>5</v>
      </c>
      <c r="G81" s="94" t="str">
        <f>IF('EVALUACION SGSST (1)'!AC155="","",'EVALUACION SGSST (1)'!B155)</f>
        <v/>
      </c>
    </row>
    <row r="82" spans="1:7" x14ac:dyDescent="0.2">
      <c r="A82" s="93">
        <v>6</v>
      </c>
      <c r="B82" s="94" t="str">
        <f>IF('EVALUACION SGSST (1)'!X156="","",'EVALUACION SGSST (1)'!B156)</f>
        <v/>
      </c>
      <c r="F82" s="93">
        <v>6</v>
      </c>
      <c r="G82" s="94" t="str">
        <f>IF('EVALUACION SGSST (1)'!AC156="","",'EVALUACION SGSST (1)'!B156)</f>
        <v/>
      </c>
    </row>
    <row r="83" spans="1:7" x14ac:dyDescent="0.2">
      <c r="A83" s="93">
        <v>7</v>
      </c>
      <c r="B83" s="94" t="str">
        <f>IF('EVALUACION SGSST (1)'!X157="","",'EVALUACION SGSST (1)'!B157)</f>
        <v/>
      </c>
      <c r="F83" s="93">
        <v>7</v>
      </c>
      <c r="G83" s="94" t="str">
        <f>IF('EVALUACION SGSST (1)'!AC157="","",'EVALUACION SGSST (1)'!B157)</f>
        <v/>
      </c>
    </row>
    <row r="84" spans="1:7" x14ac:dyDescent="0.2">
      <c r="A84" s="93">
        <v>8</v>
      </c>
      <c r="B84" s="94" t="str">
        <f>IF('EVALUACION SGSST (1)'!X158="","",'EVALUACION SGSST (1)'!B158)</f>
        <v/>
      </c>
      <c r="F84" s="93">
        <v>8</v>
      </c>
      <c r="G84" s="94" t="str">
        <f>IF('EVALUACION SGSST (1)'!AC158="","",'EVALUACION SGSST (1)'!B158)</f>
        <v/>
      </c>
    </row>
    <row r="85" spans="1:7" x14ac:dyDescent="0.2">
      <c r="A85" s="93">
        <v>9</v>
      </c>
      <c r="B85" s="94" t="str">
        <f>IF('EVALUACION SGSST (1)'!X159="","",'EVALUACION SGSST (1)'!B159)</f>
        <v/>
      </c>
      <c r="F85" s="93">
        <v>9</v>
      </c>
      <c r="G85" s="94" t="str">
        <f>IF('EVALUACION SGSST (1)'!AC159="","",'EVALUACION SGSST (1)'!B159)</f>
        <v/>
      </c>
    </row>
    <row r="86" spans="1:7" x14ac:dyDescent="0.2">
      <c r="A86" s="93">
        <v>10</v>
      </c>
      <c r="B86" s="94" t="str">
        <f>IF('EVALUACION SGSST (1)'!X160="","",'EVALUACION SGSST (1)'!B160)</f>
        <v/>
      </c>
      <c r="F86" s="93">
        <v>10</v>
      </c>
      <c r="G86" s="94" t="str">
        <f>IF('EVALUACION SGSST (1)'!AC160="","",'EVALUACION SGSST (1)'!B160)</f>
        <v/>
      </c>
    </row>
    <row r="87" spans="1:7" x14ac:dyDescent="0.2">
      <c r="A87" s="384" t="s">
        <v>359</v>
      </c>
      <c r="B87" s="384"/>
      <c r="F87" s="384" t="s">
        <v>364</v>
      </c>
      <c r="G87" s="384"/>
    </row>
    <row r="88" spans="1:7" x14ac:dyDescent="0.2">
      <c r="A88" s="384" t="s">
        <v>90</v>
      </c>
      <c r="B88" s="384"/>
      <c r="F88" s="384" t="s">
        <v>90</v>
      </c>
      <c r="G88" s="384"/>
    </row>
    <row r="89" spans="1:7" x14ac:dyDescent="0.2">
      <c r="A89" s="93">
        <v>1</v>
      </c>
      <c r="B89" s="94" t="str">
        <f>IF('EVALUACION SGSST (1)'!X168="","",'EVALUACION SGSST (1)'!B168)</f>
        <v/>
      </c>
      <c r="F89" s="93">
        <v>1</v>
      </c>
      <c r="G89" s="94" t="str">
        <f>IF('EVALUACION SGSST (1)'!AC168="","",'EVALUACION SGSST (1)'!B168)</f>
        <v/>
      </c>
    </row>
    <row r="90" spans="1:7" x14ac:dyDescent="0.2">
      <c r="A90" s="93">
        <v>2</v>
      </c>
      <c r="B90" s="94" t="str">
        <f>IF('EVALUACION SGSST (1)'!X169="","",'EVALUACION SGSST (1)'!B169)</f>
        <v/>
      </c>
      <c r="F90" s="93">
        <v>2</v>
      </c>
      <c r="G90" s="94" t="str">
        <f>IF('EVALUACION SGSST (1)'!AC169="","",'EVALUACION SGSST (1)'!B169)</f>
        <v/>
      </c>
    </row>
    <row r="91" spans="1:7" x14ac:dyDescent="0.2">
      <c r="A91" s="93">
        <v>3</v>
      </c>
      <c r="B91" s="94" t="str">
        <f>IF('EVALUACION SGSST (1)'!X170="","",'EVALUACION SGSST (1)'!B170)</f>
        <v/>
      </c>
      <c r="F91" s="93">
        <v>3</v>
      </c>
      <c r="G91" s="94" t="str">
        <f>IF('EVALUACION SGSST (1)'!AC170="","",'EVALUACION SGSST (1)'!B170)</f>
        <v/>
      </c>
    </row>
    <row r="92" spans="1:7" x14ac:dyDescent="0.2">
      <c r="A92" s="93">
        <v>4</v>
      </c>
      <c r="B92" s="94" t="str">
        <f>IF('EVALUACION SGSST (1)'!X171="","",'EVALUACION SGSST (1)'!B171)</f>
        <v/>
      </c>
      <c r="F92" s="93">
        <v>4</v>
      </c>
      <c r="G92" s="94" t="str">
        <f>IF('EVALUACION SGSST (1)'!AC171="","",'EVALUACION SGSST (1)'!B171)</f>
        <v/>
      </c>
    </row>
    <row r="93" spans="1:7" x14ac:dyDescent="0.2">
      <c r="A93" s="93">
        <v>5</v>
      </c>
      <c r="B93" s="94" t="str">
        <f>IF('EVALUACION SGSST (1)'!X172="","",'EVALUACION SGSST (1)'!B172)</f>
        <v/>
      </c>
      <c r="F93" s="93">
        <v>5</v>
      </c>
      <c r="G93" s="94" t="str">
        <f>IF('EVALUACION SGSST (1)'!AC172="","",'EVALUACION SGSST (1)'!B172)</f>
        <v/>
      </c>
    </row>
    <row r="94" spans="1:7" x14ac:dyDescent="0.2">
      <c r="A94" s="93">
        <v>6</v>
      </c>
      <c r="B94" s="94" t="str">
        <f>IF('EVALUACION SGSST (1)'!X173="","",'EVALUACION SGSST (1)'!B173)</f>
        <v/>
      </c>
      <c r="F94" s="93">
        <v>6</v>
      </c>
      <c r="G94" s="94" t="str">
        <f>IF('EVALUACION SGSST (1)'!AC173="","",'EVALUACION SGSST (1)'!B173)</f>
        <v/>
      </c>
    </row>
    <row r="95" spans="1:7" x14ac:dyDescent="0.2">
      <c r="A95" s="93">
        <v>7</v>
      </c>
      <c r="B95" s="94" t="str">
        <f>IF('EVALUACION SGSST (1)'!X174="","",'EVALUACION SGSST (1)'!B174)</f>
        <v/>
      </c>
      <c r="F95" s="93">
        <v>7</v>
      </c>
      <c r="G95" s="94" t="str">
        <f>IF('EVALUACION SGSST (1)'!AC174="","",'EVALUACION SGSST (1)'!B174)</f>
        <v/>
      </c>
    </row>
    <row r="96" spans="1:7" x14ac:dyDescent="0.2">
      <c r="A96" s="93">
        <v>8</v>
      </c>
      <c r="B96" s="94" t="str">
        <f>IF('EVALUACION SGSST (1)'!X175="","",'EVALUACION SGSST (1)'!B175)</f>
        <v/>
      </c>
      <c r="F96" s="93">
        <v>8</v>
      </c>
      <c r="G96" s="94" t="str">
        <f>IF('EVALUACION SGSST (1)'!AC175="","",'EVALUACION SGSST (1)'!B175)</f>
        <v/>
      </c>
    </row>
    <row r="97" spans="1:7" x14ac:dyDescent="0.2">
      <c r="A97" s="93">
        <v>9</v>
      </c>
      <c r="B97" s="94" t="str">
        <f>IF('EVALUACION SGSST (1)'!X176="","",'EVALUACION SGSST (1)'!B176)</f>
        <v/>
      </c>
      <c r="F97" s="93">
        <v>9</v>
      </c>
      <c r="G97" s="94" t="str">
        <f>IF('EVALUACION SGSST (1)'!AC176="","",'EVALUACION SGSST (1)'!B176)</f>
        <v/>
      </c>
    </row>
    <row r="98" spans="1:7" x14ac:dyDescent="0.2">
      <c r="A98" s="93">
        <v>10</v>
      </c>
      <c r="B98" s="94" t="str">
        <f>IF('EVALUACION SGSST (1)'!X177="","",'EVALUACION SGSST (1)'!B177)</f>
        <v/>
      </c>
      <c r="F98" s="93">
        <v>10</v>
      </c>
      <c r="G98" s="94" t="str">
        <f>IF('EVALUACION SGSST (1)'!AC177="","",'EVALUACION SGSST (1)'!B177)</f>
        <v/>
      </c>
    </row>
    <row r="99" spans="1:7" x14ac:dyDescent="0.2">
      <c r="A99" s="384" t="s">
        <v>359</v>
      </c>
      <c r="B99" s="384"/>
      <c r="F99" s="384" t="s">
        <v>364</v>
      </c>
      <c r="G99" s="384"/>
    </row>
    <row r="100" spans="1:7" x14ac:dyDescent="0.2">
      <c r="A100" s="384" t="s">
        <v>102</v>
      </c>
      <c r="B100" s="384"/>
      <c r="F100" s="384" t="s">
        <v>102</v>
      </c>
      <c r="G100" s="384"/>
    </row>
    <row r="101" spans="1:7" x14ac:dyDescent="0.2">
      <c r="A101" s="93">
        <v>1</v>
      </c>
      <c r="B101" s="94" t="str">
        <f>IF('EVALUACION SGSST (1)'!X185="","",'EVALUACION SGSST (1)'!B185)</f>
        <v/>
      </c>
      <c r="F101" s="93">
        <v>1</v>
      </c>
      <c r="G101" s="94" t="str">
        <f>IF('EVALUACION SGSST (1)'!AC185="","",'EVALUACION SGSST (1)'!B185)</f>
        <v/>
      </c>
    </row>
    <row r="102" spans="1:7" x14ac:dyDescent="0.2">
      <c r="A102" s="93">
        <v>2</v>
      </c>
      <c r="B102" s="94" t="str">
        <f>IF('EVALUACION SGSST (1)'!X186="","",'EVALUACION SGSST (1)'!B186)</f>
        <v/>
      </c>
      <c r="F102" s="93">
        <v>2</v>
      </c>
      <c r="G102" s="94" t="str">
        <f>IF('EVALUACION SGSST (1)'!AC186="","",'EVALUACION SGSST (1)'!B186)</f>
        <v/>
      </c>
    </row>
    <row r="103" spans="1:7" x14ac:dyDescent="0.2">
      <c r="A103" s="93">
        <v>3</v>
      </c>
      <c r="B103" s="94" t="str">
        <f>IF('EVALUACION SGSST (1)'!X187="","",'EVALUACION SGSST (1)'!B187)</f>
        <v/>
      </c>
      <c r="F103" s="93">
        <v>3</v>
      </c>
      <c r="G103" s="94" t="str">
        <f>IF('EVALUACION SGSST (1)'!AC187="","",'EVALUACION SGSST (1)'!B187)</f>
        <v/>
      </c>
    </row>
    <row r="104" spans="1:7" x14ac:dyDescent="0.2">
      <c r="A104" s="93">
        <v>4</v>
      </c>
      <c r="B104" s="94" t="str">
        <f>IF('EVALUACION SGSST (1)'!X188="","",'EVALUACION SGSST (1)'!B188)</f>
        <v/>
      </c>
      <c r="F104" s="93">
        <v>4</v>
      </c>
      <c r="G104" s="94" t="str">
        <f>IF('EVALUACION SGSST (1)'!AC188="","",'EVALUACION SGSST (1)'!B188)</f>
        <v/>
      </c>
    </row>
    <row r="105" spans="1:7" x14ac:dyDescent="0.2">
      <c r="A105" s="93">
        <v>5</v>
      </c>
      <c r="B105" s="94" t="str">
        <f>IF('EVALUACION SGSST (1)'!X189="","",'EVALUACION SGSST (1)'!B189)</f>
        <v/>
      </c>
      <c r="F105" s="93">
        <v>5</v>
      </c>
      <c r="G105" s="94" t="str">
        <f>IF('EVALUACION SGSST (1)'!AC189="","",'EVALUACION SGSST (1)'!B189)</f>
        <v/>
      </c>
    </row>
    <row r="106" spans="1:7" x14ac:dyDescent="0.2">
      <c r="A106" s="93">
        <v>6</v>
      </c>
      <c r="B106" s="94" t="str">
        <f>IF('EVALUACION SGSST (1)'!X190="","",'EVALUACION SGSST (1)'!B190)</f>
        <v/>
      </c>
      <c r="F106" s="93">
        <v>6</v>
      </c>
      <c r="G106" s="94" t="str">
        <f>IF('EVALUACION SGSST (1)'!AC190="","",'EVALUACION SGSST (1)'!B190)</f>
        <v/>
      </c>
    </row>
    <row r="107" spans="1:7" x14ac:dyDescent="0.2">
      <c r="A107" s="93">
        <v>7</v>
      </c>
      <c r="B107" s="94" t="str">
        <f>IF('EVALUACION SGSST (1)'!X191="","",'EVALUACION SGSST (1)'!B191)</f>
        <v/>
      </c>
      <c r="F107" s="93">
        <v>7</v>
      </c>
      <c r="G107" s="94" t="str">
        <f>IF('EVALUACION SGSST (1)'!AC191="","",'EVALUACION SGSST (1)'!B191)</f>
        <v/>
      </c>
    </row>
    <row r="108" spans="1:7" x14ac:dyDescent="0.2">
      <c r="A108" s="93">
        <v>8</v>
      </c>
      <c r="B108" s="94" t="str">
        <f>IF('EVALUACION SGSST (1)'!X192="","",'EVALUACION SGSST (1)'!B192)</f>
        <v/>
      </c>
      <c r="F108" s="93">
        <v>8</v>
      </c>
      <c r="G108" s="94" t="str">
        <f>IF('EVALUACION SGSST (1)'!AC192="","",'EVALUACION SGSST (1)'!B192)</f>
        <v/>
      </c>
    </row>
  </sheetData>
  <autoFilter ref="A1:J108" xr:uid="{00000000-0009-0000-0000-000004000000}">
    <filterColumn colId="2" showButton="0"/>
    <filterColumn colId="3" showButton="0"/>
    <filterColumn colId="7" showButton="0"/>
    <filterColumn colId="8" showButton="0"/>
  </autoFilter>
  <mergeCells count="38">
    <mergeCell ref="A2:B2"/>
    <mergeCell ref="A3:B3"/>
    <mergeCell ref="A15:B15"/>
    <mergeCell ref="A16:B16"/>
    <mergeCell ref="A27:B27"/>
    <mergeCell ref="A87:B87"/>
    <mergeCell ref="A88:B88"/>
    <mergeCell ref="A99:B99"/>
    <mergeCell ref="A100:B100"/>
    <mergeCell ref="A51:B51"/>
    <mergeCell ref="A52:B52"/>
    <mergeCell ref="A63:B63"/>
    <mergeCell ref="A64:B64"/>
    <mergeCell ref="A75:B75"/>
    <mergeCell ref="F3:G3"/>
    <mergeCell ref="F15:G15"/>
    <mergeCell ref="F16:G16"/>
    <mergeCell ref="F27:G27"/>
    <mergeCell ref="A76:B76"/>
    <mergeCell ref="A39:B39"/>
    <mergeCell ref="A40:B40"/>
    <mergeCell ref="A28:B28"/>
    <mergeCell ref="F88:G88"/>
    <mergeCell ref="F99:G99"/>
    <mergeCell ref="F100:G100"/>
    <mergeCell ref="H1:J1"/>
    <mergeCell ref="C1:E1"/>
    <mergeCell ref="F63:G63"/>
    <mergeCell ref="F64:G64"/>
    <mergeCell ref="F75:G75"/>
    <mergeCell ref="F76:G76"/>
    <mergeCell ref="F87:G87"/>
    <mergeCell ref="F28:G28"/>
    <mergeCell ref="F39:G39"/>
    <mergeCell ref="F40:G40"/>
    <mergeCell ref="F51:G51"/>
    <mergeCell ref="F52:G52"/>
    <mergeCell ref="F2:G2"/>
  </mergeCells>
  <pageMargins left="0.7" right="0.7" top="0.75" bottom="0.75" header="0.3" footer="0.3"/>
  <pageSetup paperSize="9" orientation="portrait" horizontalDpi="0"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499984740745262"/>
  </sheetPr>
  <dimension ref="A1:J108"/>
  <sheetViews>
    <sheetView workbookViewId="0">
      <selection activeCell="C1" sqref="C1:E1"/>
    </sheetView>
  </sheetViews>
  <sheetFormatPr baseColWidth="10" defaultRowHeight="12.75" x14ac:dyDescent="0.2"/>
  <cols>
    <col min="1" max="1" width="7.5703125" customWidth="1"/>
    <col min="2" max="2" width="102" style="92" customWidth="1"/>
    <col min="6" max="6" width="7.5703125" style="98" customWidth="1"/>
    <col min="7" max="7" width="102" style="92" customWidth="1"/>
  </cols>
  <sheetData>
    <row r="1" spans="1:10" s="98" customFormat="1" ht="24.75" customHeight="1" thickBot="1" x14ac:dyDescent="0.25">
      <c r="B1" s="92"/>
      <c r="C1" s="376" t="s">
        <v>369</v>
      </c>
      <c r="D1" s="377"/>
      <c r="E1" s="378"/>
      <c r="G1" s="92"/>
      <c r="H1" s="376" t="s">
        <v>370</v>
      </c>
      <c r="I1" s="377"/>
      <c r="J1" s="378"/>
    </row>
    <row r="2" spans="1:10" ht="18" customHeight="1" thickBot="1" x14ac:dyDescent="0.25">
      <c r="A2" s="387" t="s">
        <v>359</v>
      </c>
      <c r="B2" s="388"/>
      <c r="C2" s="127">
        <f>'EVALUACION SGSST (1)'!V218</f>
        <v>0</v>
      </c>
      <c r="D2" s="127">
        <f>'EVALUACION SGSST (1)'!Y218</f>
        <v>0</v>
      </c>
      <c r="E2" s="128">
        <f>'EVALUACION SGSST (1)'!AB218</f>
        <v>0</v>
      </c>
      <c r="F2" s="387" t="s">
        <v>364</v>
      </c>
      <c r="G2" s="388"/>
      <c r="H2" s="127">
        <f>'EVALUACION SGSST (1)'!V219</f>
        <v>0</v>
      </c>
      <c r="I2" s="127">
        <f>'EVALUACION SGSST (1)'!Y219</f>
        <v>0</v>
      </c>
      <c r="J2" s="128">
        <f>'EVALUACION SGSST (1)'!AB219</f>
        <v>0</v>
      </c>
    </row>
    <row r="3" spans="1:10" ht="22.5" customHeight="1" x14ac:dyDescent="0.2">
      <c r="A3" s="385" t="s">
        <v>85</v>
      </c>
      <c r="B3" s="386"/>
      <c r="F3" s="385" t="s">
        <v>85</v>
      </c>
      <c r="G3" s="386"/>
    </row>
    <row r="4" spans="1:10" ht="21" customHeight="1" x14ac:dyDescent="0.2">
      <c r="A4" s="115"/>
      <c r="B4" s="116" t="s">
        <v>361</v>
      </c>
      <c r="F4" s="115"/>
      <c r="G4" s="116" t="s">
        <v>361</v>
      </c>
    </row>
    <row r="5" spans="1:10" x14ac:dyDescent="0.2">
      <c r="A5" s="107">
        <v>1</v>
      </c>
      <c r="B5" s="108" t="str">
        <f>IF('EVALUACION SGSST (1)'!W49="","",'EVALUACION SGSST (1)'!B49)</f>
        <v/>
      </c>
      <c r="F5" s="107">
        <v>1</v>
      </c>
      <c r="G5" s="108" t="str">
        <f>IF('EVALUACION SGSST (1)'!AB49="","",'EVALUACION SGSST (1)'!B49)</f>
        <v/>
      </c>
    </row>
    <row r="6" spans="1:10" x14ac:dyDescent="0.2">
      <c r="A6" s="107">
        <v>2</v>
      </c>
      <c r="B6" s="108" t="str">
        <f>IF('EVALUACION SGSST (1)'!W50="","",'EVALUACION SGSST (1)'!B50)</f>
        <v/>
      </c>
      <c r="F6" s="107">
        <v>2</v>
      </c>
      <c r="G6" s="108" t="str">
        <f>IF('EVALUACION SGSST (1)'!AB50="","",'EVALUACION SGSST (1)'!B50)</f>
        <v/>
      </c>
    </row>
    <row r="7" spans="1:10" x14ac:dyDescent="0.2">
      <c r="A7" s="107">
        <v>3</v>
      </c>
      <c r="B7" s="108" t="str">
        <f>IF('EVALUACION SGSST (1)'!W51="","",'EVALUACION SGSST (1)'!B51)</f>
        <v/>
      </c>
      <c r="F7" s="107">
        <v>3</v>
      </c>
      <c r="G7" s="108" t="str">
        <f>IF('EVALUACION SGSST (1)'!AB51="","",'EVALUACION SGSST (1)'!B51)</f>
        <v/>
      </c>
    </row>
    <row r="8" spans="1:10" x14ac:dyDescent="0.2">
      <c r="A8" s="107">
        <v>4</v>
      </c>
      <c r="B8" s="108" t="str">
        <f>IF('EVALUACION SGSST (1)'!W52="","",'EVALUACION SGSST (1)'!B52)</f>
        <v/>
      </c>
      <c r="F8" s="107">
        <v>4</v>
      </c>
      <c r="G8" s="108" t="str">
        <f>IF('EVALUACION SGSST (1)'!AB52="","",'EVALUACION SGSST (1)'!B52)</f>
        <v/>
      </c>
    </row>
    <row r="9" spans="1:10" x14ac:dyDescent="0.2">
      <c r="A9" s="107">
        <v>5</v>
      </c>
      <c r="B9" s="108" t="str">
        <f>IF('EVALUACION SGSST (1)'!W53="","",'EVALUACION SGSST (1)'!B53)</f>
        <v/>
      </c>
      <c r="F9" s="107">
        <v>5</v>
      </c>
      <c r="G9" s="108" t="str">
        <f>IF('EVALUACION SGSST (1)'!AB53="","",'EVALUACION SGSST (1)'!B53)</f>
        <v/>
      </c>
    </row>
    <row r="10" spans="1:10" x14ac:dyDescent="0.2">
      <c r="A10" s="107">
        <v>6</v>
      </c>
      <c r="B10" s="108" t="str">
        <f>IF('EVALUACION SGSST (1)'!W54="","",'EVALUACION SGSST (1)'!B54)</f>
        <v/>
      </c>
      <c r="F10" s="107">
        <v>6</v>
      </c>
      <c r="G10" s="108" t="str">
        <f>IF('EVALUACION SGSST (1)'!AB54="","",'EVALUACION SGSST (1)'!B54)</f>
        <v/>
      </c>
    </row>
    <row r="11" spans="1:10" x14ac:dyDescent="0.2">
      <c r="A11" s="107">
        <v>7</v>
      </c>
      <c r="B11" s="108" t="str">
        <f>IF('EVALUACION SGSST (1)'!W55="","",'EVALUACION SGSST (1)'!B55)</f>
        <v/>
      </c>
      <c r="F11" s="107">
        <v>7</v>
      </c>
      <c r="G11" s="108" t="str">
        <f>IF('EVALUACION SGSST (1)'!AB55="","",'EVALUACION SGSST (1)'!B55)</f>
        <v/>
      </c>
    </row>
    <row r="12" spans="1:10" x14ac:dyDescent="0.2">
      <c r="A12" s="107">
        <v>8</v>
      </c>
      <c r="B12" s="108" t="str">
        <f>IF('EVALUACION SGSST (1)'!W56="","",'EVALUACION SGSST (1)'!B56)</f>
        <v/>
      </c>
      <c r="F12" s="107">
        <v>8</v>
      </c>
      <c r="G12" s="108" t="str">
        <f>IF('EVALUACION SGSST (1)'!AB56="","",'EVALUACION SGSST (1)'!B56)</f>
        <v/>
      </c>
    </row>
    <row r="13" spans="1:10" x14ac:dyDescent="0.2">
      <c r="A13" s="107">
        <v>9</v>
      </c>
      <c r="B13" s="108" t="str">
        <f>IF('EVALUACION SGSST (1)'!W57="","",'EVALUACION SGSST (1)'!B57)</f>
        <v/>
      </c>
      <c r="F13" s="107">
        <v>9</v>
      </c>
      <c r="G13" s="108" t="str">
        <f>IF('EVALUACION SGSST (1)'!AB57="","",'EVALUACION SGSST (1)'!B57)</f>
        <v/>
      </c>
    </row>
    <row r="14" spans="1:10" x14ac:dyDescent="0.2">
      <c r="A14" s="107">
        <v>10</v>
      </c>
      <c r="B14" s="108" t="str">
        <f>IF('EVALUACION SGSST (1)'!W58="","",'EVALUACION SGSST (1)'!B58)</f>
        <v/>
      </c>
      <c r="F14" s="107">
        <v>10</v>
      </c>
      <c r="G14" s="108" t="str">
        <f>IF('EVALUACION SGSST (1)'!AB58="","",'EVALUACION SGSST (1)'!B58)</f>
        <v/>
      </c>
    </row>
    <row r="15" spans="1:10" ht="22.5" customHeight="1" x14ac:dyDescent="0.2">
      <c r="A15" s="385" t="s">
        <v>98</v>
      </c>
      <c r="B15" s="386"/>
      <c r="F15" s="385" t="s">
        <v>98</v>
      </c>
      <c r="G15" s="386"/>
    </row>
    <row r="16" spans="1:10" ht="22.5" customHeight="1" x14ac:dyDescent="0.2">
      <c r="A16" s="115"/>
      <c r="B16" s="116" t="s">
        <v>361</v>
      </c>
      <c r="F16" s="115"/>
      <c r="G16" s="116" t="s">
        <v>361</v>
      </c>
    </row>
    <row r="17" spans="1:7" x14ac:dyDescent="0.2">
      <c r="A17" s="107">
        <v>1</v>
      </c>
      <c r="B17" s="108" t="str">
        <f>IF('EVALUACION SGSST (1)'!W66="","",'EVALUACION SGSST (1)'!B66)</f>
        <v/>
      </c>
      <c r="F17" s="107">
        <v>1</v>
      </c>
      <c r="G17" s="108" t="str">
        <f>IF('EVALUACION SGSST (1)'!AB66="","",'EVALUACION SGSST (1)'!B66)</f>
        <v/>
      </c>
    </row>
    <row r="18" spans="1:7" x14ac:dyDescent="0.2">
      <c r="A18" s="107">
        <v>2</v>
      </c>
      <c r="B18" s="108" t="str">
        <f>IF('EVALUACION SGSST (1)'!W67="","",'EVALUACION SGSST (1)'!B67)</f>
        <v/>
      </c>
      <c r="F18" s="107">
        <v>2</v>
      </c>
      <c r="G18" s="108" t="str">
        <f>IF('EVALUACION SGSST (1)'!AB67="","",'EVALUACION SGSST (1)'!B67)</f>
        <v/>
      </c>
    </row>
    <row r="19" spans="1:7" x14ac:dyDescent="0.2">
      <c r="A19" s="107">
        <v>3</v>
      </c>
      <c r="B19" s="108" t="str">
        <f>IF('EVALUACION SGSST (1)'!W68="","",'EVALUACION SGSST (1)'!B68)</f>
        <v/>
      </c>
      <c r="F19" s="107">
        <v>3</v>
      </c>
      <c r="G19" s="108" t="str">
        <f>IF('EVALUACION SGSST (1)'!AB68="","",'EVALUACION SGSST (1)'!B68)</f>
        <v/>
      </c>
    </row>
    <row r="20" spans="1:7" x14ac:dyDescent="0.2">
      <c r="A20" s="107">
        <v>4</v>
      </c>
      <c r="B20" s="108" t="str">
        <f>IF('EVALUACION SGSST (1)'!W69="","",'EVALUACION SGSST (1)'!B69)</f>
        <v/>
      </c>
      <c r="F20" s="107">
        <v>4</v>
      </c>
      <c r="G20" s="108" t="str">
        <f>IF('EVALUACION SGSST (1)'!AB69="","",'EVALUACION SGSST (1)'!B69)</f>
        <v/>
      </c>
    </row>
    <row r="21" spans="1:7" x14ac:dyDescent="0.2">
      <c r="A21" s="107">
        <v>5</v>
      </c>
      <c r="B21" s="108" t="str">
        <f>IF('EVALUACION SGSST (1)'!W70="","",'EVALUACION SGSST (1)'!B70)</f>
        <v/>
      </c>
      <c r="F21" s="107">
        <v>5</v>
      </c>
      <c r="G21" s="108" t="str">
        <f>IF('EVALUACION SGSST (1)'!AB70="","",'EVALUACION SGSST (1)'!B70)</f>
        <v/>
      </c>
    </row>
    <row r="22" spans="1:7" x14ac:dyDescent="0.2">
      <c r="A22" s="107">
        <v>6</v>
      </c>
      <c r="B22" s="108" t="str">
        <f>IF('EVALUACION SGSST (1)'!W71="","",'EVALUACION SGSST (1)'!B71)</f>
        <v/>
      </c>
      <c r="F22" s="107">
        <v>6</v>
      </c>
      <c r="G22" s="108" t="str">
        <f>IF('EVALUACION SGSST (1)'!AB71="","",'EVALUACION SGSST (1)'!B71)</f>
        <v/>
      </c>
    </row>
    <row r="23" spans="1:7" x14ac:dyDescent="0.2">
      <c r="A23" s="107">
        <v>7</v>
      </c>
      <c r="B23" s="108" t="str">
        <f>IF('EVALUACION SGSST (1)'!W72="","",'EVALUACION SGSST (1)'!B72)</f>
        <v/>
      </c>
      <c r="F23" s="107">
        <v>7</v>
      </c>
      <c r="G23" s="108" t="str">
        <f>IF('EVALUACION SGSST (1)'!AB72="","",'EVALUACION SGSST (1)'!B72)</f>
        <v/>
      </c>
    </row>
    <row r="24" spans="1:7" x14ac:dyDescent="0.2">
      <c r="A24" s="107">
        <v>8</v>
      </c>
      <c r="B24" s="108" t="str">
        <f>IF('EVALUACION SGSST (1)'!W73="","",'EVALUACION SGSST (1)'!B73)</f>
        <v/>
      </c>
      <c r="F24" s="107">
        <v>8</v>
      </c>
      <c r="G24" s="108" t="str">
        <f>IF('EVALUACION SGSST (1)'!AB73="","",'EVALUACION SGSST (1)'!B73)</f>
        <v/>
      </c>
    </row>
    <row r="25" spans="1:7" x14ac:dyDescent="0.2">
      <c r="A25" s="107">
        <v>9</v>
      </c>
      <c r="B25" s="108" t="str">
        <f>IF('EVALUACION SGSST (1)'!W74="","",'EVALUACION SGSST (1)'!B74)</f>
        <v/>
      </c>
      <c r="F25" s="107">
        <v>9</v>
      </c>
      <c r="G25" s="108" t="str">
        <f>IF('EVALUACION SGSST (1)'!AB74="","",'EVALUACION SGSST (1)'!B74)</f>
        <v/>
      </c>
    </row>
    <row r="26" spans="1:7" x14ac:dyDescent="0.2">
      <c r="A26" s="107">
        <v>10</v>
      </c>
      <c r="B26" s="108" t="str">
        <f>IF('EVALUACION SGSST (1)'!W75="","",'EVALUACION SGSST (1)'!B75)</f>
        <v/>
      </c>
      <c r="F26" s="107">
        <v>10</v>
      </c>
      <c r="G26" s="108" t="str">
        <f>IF('EVALUACION SGSST (1)'!AB75="","",'EVALUACION SGSST (1)'!B75)</f>
        <v/>
      </c>
    </row>
    <row r="27" spans="1:7" x14ac:dyDescent="0.2">
      <c r="A27" s="385" t="s">
        <v>86</v>
      </c>
      <c r="B27" s="386"/>
      <c r="F27" s="385" t="s">
        <v>86</v>
      </c>
      <c r="G27" s="386"/>
    </row>
    <row r="28" spans="1:7" x14ac:dyDescent="0.2">
      <c r="A28" s="115"/>
      <c r="B28" s="116" t="s">
        <v>361</v>
      </c>
      <c r="F28" s="115"/>
      <c r="G28" s="116" t="s">
        <v>361</v>
      </c>
    </row>
    <row r="29" spans="1:7" x14ac:dyDescent="0.2">
      <c r="A29" s="107">
        <v>1</v>
      </c>
      <c r="B29" s="108" t="str">
        <f>IF('EVALUACION SGSST (1)'!W83="","",'EVALUACION SGSST (1)'!B83)</f>
        <v/>
      </c>
      <c r="F29" s="107">
        <v>1</v>
      </c>
      <c r="G29" s="108" t="str">
        <f>IF('EVALUACION SGSST (1)'!AB83="","",'EVALUACION SGSST (1)'!B83)</f>
        <v/>
      </c>
    </row>
    <row r="30" spans="1:7" x14ac:dyDescent="0.2">
      <c r="A30" s="107">
        <v>2</v>
      </c>
      <c r="B30" s="108" t="str">
        <f>IF('EVALUACION SGSST (1)'!W84="","",'EVALUACION SGSST (1)'!B84)</f>
        <v/>
      </c>
      <c r="F30" s="107">
        <v>2</v>
      </c>
      <c r="G30" s="108" t="str">
        <f>IF('EVALUACION SGSST (1)'!AB84="","",'EVALUACION SGSST (1)'!B84)</f>
        <v/>
      </c>
    </row>
    <row r="31" spans="1:7" x14ac:dyDescent="0.2">
      <c r="A31" s="107">
        <v>3</v>
      </c>
      <c r="B31" s="108" t="str">
        <f>IF('EVALUACION SGSST (1)'!W85="","",'EVALUACION SGSST (1)'!B85)</f>
        <v/>
      </c>
      <c r="F31" s="107">
        <v>3</v>
      </c>
      <c r="G31" s="108" t="str">
        <f>IF('EVALUACION SGSST (1)'!AB85="","",'EVALUACION SGSST (1)'!B85)</f>
        <v/>
      </c>
    </row>
    <row r="32" spans="1:7" x14ac:dyDescent="0.2">
      <c r="A32" s="107">
        <v>4</v>
      </c>
      <c r="B32" s="108" t="str">
        <f>IF('EVALUACION SGSST (1)'!W86="","",'EVALUACION SGSST (1)'!B86)</f>
        <v/>
      </c>
      <c r="F32" s="107">
        <v>4</v>
      </c>
      <c r="G32" s="108" t="str">
        <f>IF('EVALUACION SGSST (1)'!AB86="","",'EVALUACION SGSST (1)'!B86)</f>
        <v/>
      </c>
    </row>
    <row r="33" spans="1:7" x14ac:dyDescent="0.2">
      <c r="A33" s="107">
        <v>5</v>
      </c>
      <c r="B33" s="108" t="str">
        <f>IF('EVALUACION SGSST (1)'!W87="","",'EVALUACION SGSST (1)'!B87)</f>
        <v/>
      </c>
      <c r="F33" s="107">
        <v>5</v>
      </c>
      <c r="G33" s="108" t="str">
        <f>IF('EVALUACION SGSST (1)'!AB87="","",'EVALUACION SGSST (1)'!B87)</f>
        <v/>
      </c>
    </row>
    <row r="34" spans="1:7" x14ac:dyDescent="0.2">
      <c r="A34" s="107">
        <v>6</v>
      </c>
      <c r="B34" s="108" t="str">
        <f>IF('EVALUACION SGSST (1)'!W88="","",'EVALUACION SGSST (1)'!B88)</f>
        <v/>
      </c>
      <c r="F34" s="107">
        <v>6</v>
      </c>
      <c r="G34" s="108" t="str">
        <f>IF('EVALUACION SGSST (1)'!AB88="","",'EVALUACION SGSST (1)'!B88)</f>
        <v/>
      </c>
    </row>
    <row r="35" spans="1:7" x14ac:dyDescent="0.2">
      <c r="A35" s="107">
        <v>7</v>
      </c>
      <c r="B35" s="108" t="str">
        <f>IF('EVALUACION SGSST (1)'!W89="","",'EVALUACION SGSST (1)'!B89)</f>
        <v/>
      </c>
      <c r="F35" s="107">
        <v>7</v>
      </c>
      <c r="G35" s="108" t="str">
        <f>IF('EVALUACION SGSST (1)'!AB89="","",'EVALUACION SGSST (1)'!B89)</f>
        <v/>
      </c>
    </row>
    <row r="36" spans="1:7" x14ac:dyDescent="0.2">
      <c r="A36" s="107">
        <v>8</v>
      </c>
      <c r="B36" s="108" t="str">
        <f>IF('EVALUACION SGSST (1)'!W90="","",'EVALUACION SGSST (1)'!B90)</f>
        <v/>
      </c>
      <c r="F36" s="107">
        <v>8</v>
      </c>
      <c r="G36" s="108" t="str">
        <f>IF('EVALUACION SGSST (1)'!AB90="","",'EVALUACION SGSST (1)'!B90)</f>
        <v/>
      </c>
    </row>
    <row r="37" spans="1:7" x14ac:dyDescent="0.2">
      <c r="A37" s="107">
        <v>9</v>
      </c>
      <c r="B37" s="108" t="str">
        <f>IF('EVALUACION SGSST (1)'!W91="","",'EVALUACION SGSST (1)'!B91)</f>
        <v/>
      </c>
      <c r="F37" s="107">
        <v>9</v>
      </c>
      <c r="G37" s="108" t="str">
        <f>IF('EVALUACION SGSST (1)'!AB91="","",'EVALUACION SGSST (1)'!B91)</f>
        <v/>
      </c>
    </row>
    <row r="38" spans="1:7" x14ac:dyDescent="0.2">
      <c r="A38" s="107">
        <v>10</v>
      </c>
      <c r="B38" s="108" t="str">
        <f>IF('EVALUACION SGSST (1)'!W92="","",'EVALUACION SGSST (1)'!B92)</f>
        <v/>
      </c>
      <c r="F38" s="107">
        <v>10</v>
      </c>
      <c r="G38" s="108" t="str">
        <f>IF('EVALUACION SGSST (1)'!AB92="","",'EVALUACION SGSST (1)'!B92)</f>
        <v/>
      </c>
    </row>
    <row r="39" spans="1:7" x14ac:dyDescent="0.2">
      <c r="A39" s="385" t="s">
        <v>87</v>
      </c>
      <c r="B39" s="386"/>
      <c r="F39" s="385" t="s">
        <v>87</v>
      </c>
      <c r="G39" s="386"/>
    </row>
    <row r="40" spans="1:7" x14ac:dyDescent="0.2">
      <c r="A40" s="115"/>
      <c r="B40" s="116" t="s">
        <v>361</v>
      </c>
      <c r="F40" s="115"/>
      <c r="G40" s="116" t="s">
        <v>361</v>
      </c>
    </row>
    <row r="41" spans="1:7" x14ac:dyDescent="0.2">
      <c r="A41" s="107">
        <v>1</v>
      </c>
      <c r="B41" s="108" t="str">
        <f>IF('EVALUACION SGSST (1)'!W100="","",'EVALUACION SGSST (1)'!B100)</f>
        <v/>
      </c>
      <c r="F41" s="107">
        <v>1</v>
      </c>
      <c r="G41" s="108" t="str">
        <f>IF('EVALUACION SGSST (1)'!AB100="","",'EVALUACION SGSST (1)'!B100)</f>
        <v/>
      </c>
    </row>
    <row r="42" spans="1:7" x14ac:dyDescent="0.2">
      <c r="A42" s="107">
        <v>2</v>
      </c>
      <c r="B42" s="108" t="str">
        <f>IF('EVALUACION SGSST (1)'!W101="","",'EVALUACION SGSST (1)'!B101)</f>
        <v/>
      </c>
      <c r="F42" s="107">
        <v>2</v>
      </c>
      <c r="G42" s="108" t="str">
        <f>IF('EVALUACION SGSST (1)'!AB101="","",'EVALUACION SGSST (1)'!B101)</f>
        <v/>
      </c>
    </row>
    <row r="43" spans="1:7" x14ac:dyDescent="0.2">
      <c r="A43" s="107">
        <v>3</v>
      </c>
      <c r="B43" s="108" t="str">
        <f>IF('EVALUACION SGSST (1)'!W102="","",'EVALUACION SGSST (1)'!B102)</f>
        <v/>
      </c>
      <c r="F43" s="107">
        <v>3</v>
      </c>
      <c r="G43" s="108" t="str">
        <f>IF('EVALUACION SGSST (1)'!AB102="","",'EVALUACION SGSST (1)'!B102)</f>
        <v/>
      </c>
    </row>
    <row r="44" spans="1:7" x14ac:dyDescent="0.2">
      <c r="A44" s="107">
        <v>4</v>
      </c>
      <c r="B44" s="108" t="str">
        <f>IF('EVALUACION SGSST (1)'!W103="","",'EVALUACION SGSST (1)'!B103)</f>
        <v/>
      </c>
      <c r="F44" s="107">
        <v>4</v>
      </c>
      <c r="G44" s="108" t="str">
        <f>IF('EVALUACION SGSST (1)'!AB103="","",'EVALUACION SGSST (1)'!B103)</f>
        <v/>
      </c>
    </row>
    <row r="45" spans="1:7" x14ac:dyDescent="0.2">
      <c r="A45" s="107">
        <v>5</v>
      </c>
      <c r="B45" s="108" t="str">
        <f>IF('EVALUACION SGSST (1)'!W104="","",'EVALUACION SGSST (1)'!B104)</f>
        <v/>
      </c>
      <c r="F45" s="107">
        <v>5</v>
      </c>
      <c r="G45" s="108" t="str">
        <f>IF('EVALUACION SGSST (1)'!AB104="","",'EVALUACION SGSST (1)'!B104)</f>
        <v/>
      </c>
    </row>
    <row r="46" spans="1:7" x14ac:dyDescent="0.2">
      <c r="A46" s="107">
        <v>6</v>
      </c>
      <c r="B46" s="108" t="str">
        <f>IF('EVALUACION SGSST (1)'!W105="","",'EVALUACION SGSST (1)'!B105)</f>
        <v/>
      </c>
      <c r="F46" s="107">
        <v>6</v>
      </c>
      <c r="G46" s="108" t="str">
        <f>IF('EVALUACION SGSST (1)'!AB105="","",'EVALUACION SGSST (1)'!B105)</f>
        <v/>
      </c>
    </row>
    <row r="47" spans="1:7" x14ac:dyDescent="0.2">
      <c r="A47" s="107">
        <v>7</v>
      </c>
      <c r="B47" s="108" t="str">
        <f>IF('EVALUACION SGSST (1)'!W106="","",'EVALUACION SGSST (1)'!B106)</f>
        <v/>
      </c>
      <c r="F47" s="107">
        <v>7</v>
      </c>
      <c r="G47" s="108" t="str">
        <f>IF('EVALUACION SGSST (1)'!AB106="","",'EVALUACION SGSST (1)'!B106)</f>
        <v/>
      </c>
    </row>
    <row r="48" spans="1:7" x14ac:dyDescent="0.2">
      <c r="A48" s="107">
        <v>8</v>
      </c>
      <c r="B48" s="108" t="str">
        <f>IF('EVALUACION SGSST (1)'!W107="","",'EVALUACION SGSST (1)'!B107)</f>
        <v/>
      </c>
      <c r="F48" s="107">
        <v>8</v>
      </c>
      <c r="G48" s="108" t="str">
        <f>IF('EVALUACION SGSST (1)'!AB107="","",'EVALUACION SGSST (1)'!B107)</f>
        <v/>
      </c>
    </row>
    <row r="49" spans="1:7" x14ac:dyDescent="0.2">
      <c r="A49" s="107">
        <v>9</v>
      </c>
      <c r="B49" s="108" t="str">
        <f>IF('EVALUACION SGSST (1)'!W108="","",'EVALUACION SGSST (1)'!B108)</f>
        <v/>
      </c>
      <c r="F49" s="107">
        <v>9</v>
      </c>
      <c r="G49" s="108" t="str">
        <f>IF('EVALUACION SGSST (1)'!AB108="","",'EVALUACION SGSST (1)'!B108)</f>
        <v/>
      </c>
    </row>
    <row r="50" spans="1:7" x14ac:dyDescent="0.2">
      <c r="A50" s="107">
        <v>10</v>
      </c>
      <c r="B50" s="108" t="str">
        <f>IF('EVALUACION SGSST (1)'!W109="","",'EVALUACION SGSST (1)'!B109)</f>
        <v/>
      </c>
      <c r="F50" s="107">
        <v>10</v>
      </c>
      <c r="G50" s="108" t="str">
        <f>IF('EVALUACION SGSST (1)'!AB109="","",'EVALUACION SGSST (1)'!B109)</f>
        <v/>
      </c>
    </row>
    <row r="51" spans="1:7" x14ac:dyDescent="0.2">
      <c r="A51" s="385" t="s">
        <v>88</v>
      </c>
      <c r="B51" s="386"/>
      <c r="F51" s="385" t="s">
        <v>88</v>
      </c>
      <c r="G51" s="386"/>
    </row>
    <row r="52" spans="1:7" x14ac:dyDescent="0.2">
      <c r="A52" s="115"/>
      <c r="B52" s="116" t="s">
        <v>361</v>
      </c>
      <c r="F52" s="115"/>
      <c r="G52" s="116" t="s">
        <v>361</v>
      </c>
    </row>
    <row r="53" spans="1:7" x14ac:dyDescent="0.2">
      <c r="A53" s="107">
        <v>1</v>
      </c>
      <c r="B53" s="108" t="str">
        <f>IF('EVALUACION SGSST (1)'!W117="","",'EVALUACION SGSST (1)'!B117)</f>
        <v/>
      </c>
      <c r="F53" s="107">
        <v>1</v>
      </c>
      <c r="G53" s="108" t="str">
        <f>IF('EVALUACION SGSST (1)'!AB117="","",'EVALUACION SGSST (1)'!B117)</f>
        <v/>
      </c>
    </row>
    <row r="54" spans="1:7" x14ac:dyDescent="0.2">
      <c r="A54" s="107">
        <v>2</v>
      </c>
      <c r="B54" s="108" t="str">
        <f>IF('EVALUACION SGSST (1)'!W118="","",'EVALUACION SGSST (1)'!B118)</f>
        <v/>
      </c>
      <c r="F54" s="107">
        <v>2</v>
      </c>
      <c r="G54" s="108" t="str">
        <f>IF('EVALUACION SGSST (1)'!AB118="","",'EVALUACION SGSST (1)'!B118)</f>
        <v/>
      </c>
    </row>
    <row r="55" spans="1:7" x14ac:dyDescent="0.2">
      <c r="A55" s="107">
        <v>3</v>
      </c>
      <c r="B55" s="108" t="str">
        <f>IF('EVALUACION SGSST (1)'!W119="","",'EVALUACION SGSST (1)'!B119)</f>
        <v/>
      </c>
      <c r="F55" s="107">
        <v>3</v>
      </c>
      <c r="G55" s="108" t="str">
        <f>IF('EVALUACION SGSST (1)'!AB119="","",'EVALUACION SGSST (1)'!B119)</f>
        <v/>
      </c>
    </row>
    <row r="56" spans="1:7" x14ac:dyDescent="0.2">
      <c r="A56" s="107">
        <v>4</v>
      </c>
      <c r="B56" s="108" t="str">
        <f>IF('EVALUACION SGSST (1)'!W120="","",'EVALUACION SGSST (1)'!B120)</f>
        <v/>
      </c>
      <c r="F56" s="107">
        <v>4</v>
      </c>
      <c r="G56" s="108" t="str">
        <f>IF('EVALUACION SGSST (1)'!AB120="","",'EVALUACION SGSST (1)'!B120)</f>
        <v/>
      </c>
    </row>
    <row r="57" spans="1:7" x14ac:dyDescent="0.2">
      <c r="A57" s="107">
        <v>5</v>
      </c>
      <c r="B57" s="108" t="str">
        <f>IF('EVALUACION SGSST (1)'!W121="","",'EVALUACION SGSST (1)'!B121)</f>
        <v/>
      </c>
      <c r="F57" s="107">
        <v>5</v>
      </c>
      <c r="G57" s="108" t="str">
        <f>IF('EVALUACION SGSST (1)'!AB121="","",'EVALUACION SGSST (1)'!B121)</f>
        <v/>
      </c>
    </row>
    <row r="58" spans="1:7" x14ac:dyDescent="0.2">
      <c r="A58" s="107">
        <v>6</v>
      </c>
      <c r="B58" s="108" t="str">
        <f>IF('EVALUACION SGSST (1)'!W122="","",'EVALUACION SGSST (1)'!B122)</f>
        <v/>
      </c>
      <c r="F58" s="107">
        <v>6</v>
      </c>
      <c r="G58" s="108" t="str">
        <f>IF('EVALUACION SGSST (1)'!AB122="","",'EVALUACION SGSST (1)'!B122)</f>
        <v/>
      </c>
    </row>
    <row r="59" spans="1:7" x14ac:dyDescent="0.2">
      <c r="A59" s="107">
        <v>7</v>
      </c>
      <c r="B59" s="108" t="str">
        <f>IF('EVALUACION SGSST (1)'!W123="","",'EVALUACION SGSST (1)'!B123)</f>
        <v/>
      </c>
      <c r="F59" s="107">
        <v>7</v>
      </c>
      <c r="G59" s="108" t="str">
        <f>IF('EVALUACION SGSST (1)'!AB123="","",'EVALUACION SGSST (1)'!B123)</f>
        <v/>
      </c>
    </row>
    <row r="60" spans="1:7" x14ac:dyDescent="0.2">
      <c r="A60" s="107">
        <v>8</v>
      </c>
      <c r="B60" s="108" t="str">
        <f>IF('EVALUACION SGSST (1)'!W124="","",'EVALUACION SGSST (1)'!B124)</f>
        <v/>
      </c>
      <c r="F60" s="107">
        <v>8</v>
      </c>
      <c r="G60" s="108" t="str">
        <f>IF('EVALUACION SGSST (1)'!AB124="","",'EVALUACION SGSST (1)'!B124)</f>
        <v/>
      </c>
    </row>
    <row r="61" spans="1:7" x14ac:dyDescent="0.2">
      <c r="A61" s="107">
        <v>9</v>
      </c>
      <c r="B61" s="108" t="str">
        <f>IF('EVALUACION SGSST (1)'!W125="","",'EVALUACION SGSST (1)'!B125)</f>
        <v/>
      </c>
      <c r="F61" s="107">
        <v>9</v>
      </c>
      <c r="G61" s="108" t="str">
        <f>IF('EVALUACION SGSST (1)'!AB125="","",'EVALUACION SGSST (1)'!B125)</f>
        <v/>
      </c>
    </row>
    <row r="62" spans="1:7" x14ac:dyDescent="0.2">
      <c r="A62" s="107">
        <v>10</v>
      </c>
      <c r="B62" s="108" t="str">
        <f>IF('EVALUACION SGSST (1)'!W126="","",'EVALUACION SGSST (1)'!B126)</f>
        <v/>
      </c>
      <c r="F62" s="107">
        <v>10</v>
      </c>
      <c r="G62" s="108" t="str">
        <f>IF('EVALUACION SGSST (1)'!AB126="","",'EVALUACION SGSST (1)'!B126)</f>
        <v/>
      </c>
    </row>
    <row r="63" spans="1:7" x14ac:dyDescent="0.2">
      <c r="A63" s="385" t="s">
        <v>89</v>
      </c>
      <c r="B63" s="386"/>
      <c r="F63" s="385" t="s">
        <v>89</v>
      </c>
      <c r="G63" s="386"/>
    </row>
    <row r="64" spans="1:7" x14ac:dyDescent="0.2">
      <c r="A64" s="115"/>
      <c r="B64" s="116" t="s">
        <v>361</v>
      </c>
      <c r="F64" s="115"/>
      <c r="G64" s="116" t="s">
        <v>361</v>
      </c>
    </row>
    <row r="65" spans="1:7" x14ac:dyDescent="0.2">
      <c r="A65" s="107">
        <v>1</v>
      </c>
      <c r="B65" s="108" t="str">
        <f>IF('EVALUACION SGSST (1)'!W134="","",'EVALUACION SGSST (1)'!B134)</f>
        <v/>
      </c>
      <c r="F65" s="107">
        <v>1</v>
      </c>
      <c r="G65" s="108" t="str">
        <f>IF('EVALUACION SGSST (1)'!AB134="","",'EVALUACION SGSST (1)'!B134)</f>
        <v/>
      </c>
    </row>
    <row r="66" spans="1:7" x14ac:dyDescent="0.2">
      <c r="A66" s="107">
        <v>2</v>
      </c>
      <c r="B66" s="108" t="str">
        <f>IF('EVALUACION SGSST (1)'!W135="","",'EVALUACION SGSST (1)'!B135)</f>
        <v/>
      </c>
      <c r="F66" s="107">
        <v>2</v>
      </c>
      <c r="G66" s="108" t="str">
        <f>IF('EVALUACION SGSST (1)'!AB135="","",'EVALUACION SGSST (1)'!B135)</f>
        <v/>
      </c>
    </row>
    <row r="67" spans="1:7" x14ac:dyDescent="0.2">
      <c r="A67" s="107">
        <v>3</v>
      </c>
      <c r="B67" s="108" t="str">
        <f>IF('EVALUACION SGSST (1)'!W136="","",'EVALUACION SGSST (1)'!B136)</f>
        <v/>
      </c>
      <c r="F67" s="107">
        <v>3</v>
      </c>
      <c r="G67" s="108" t="str">
        <f>IF('EVALUACION SGSST (1)'!AB136="","",'EVALUACION SGSST (1)'!B136)</f>
        <v/>
      </c>
    </row>
    <row r="68" spans="1:7" x14ac:dyDescent="0.2">
      <c r="A68" s="107">
        <v>4</v>
      </c>
      <c r="B68" s="108" t="str">
        <f>IF('EVALUACION SGSST (1)'!W137="","",'EVALUACION SGSST (1)'!B137)</f>
        <v/>
      </c>
      <c r="F68" s="107">
        <v>4</v>
      </c>
      <c r="G68" s="108" t="str">
        <f>IF('EVALUACION SGSST (1)'!AB137="","",'EVALUACION SGSST (1)'!B137)</f>
        <v/>
      </c>
    </row>
    <row r="69" spans="1:7" x14ac:dyDescent="0.2">
      <c r="A69" s="107">
        <v>5</v>
      </c>
      <c r="B69" s="108" t="str">
        <f>IF('EVALUACION SGSST (1)'!W138="","",'EVALUACION SGSST (1)'!B138)</f>
        <v/>
      </c>
      <c r="F69" s="107">
        <v>5</v>
      </c>
      <c r="G69" s="108" t="str">
        <f>IF('EVALUACION SGSST (1)'!AB138="","",'EVALUACION SGSST (1)'!B138)</f>
        <v/>
      </c>
    </row>
    <row r="70" spans="1:7" x14ac:dyDescent="0.2">
      <c r="A70" s="107">
        <v>6</v>
      </c>
      <c r="B70" s="108" t="str">
        <f>IF('EVALUACION SGSST (1)'!W139="","",'EVALUACION SGSST (1)'!B139)</f>
        <v/>
      </c>
      <c r="F70" s="107">
        <v>6</v>
      </c>
      <c r="G70" s="108" t="str">
        <f>IF('EVALUACION SGSST (1)'!AB139="","",'EVALUACION SGSST (1)'!B139)</f>
        <v/>
      </c>
    </row>
    <row r="71" spans="1:7" x14ac:dyDescent="0.2">
      <c r="A71" s="107">
        <v>7</v>
      </c>
      <c r="B71" s="108" t="str">
        <f>IF('EVALUACION SGSST (1)'!W140="","",'EVALUACION SGSST (1)'!B140)</f>
        <v/>
      </c>
      <c r="F71" s="107">
        <v>7</v>
      </c>
      <c r="G71" s="108" t="str">
        <f>IF('EVALUACION SGSST (1)'!AB140="","",'EVALUACION SGSST (1)'!B140)</f>
        <v/>
      </c>
    </row>
    <row r="72" spans="1:7" x14ac:dyDescent="0.2">
      <c r="A72" s="107">
        <v>8</v>
      </c>
      <c r="B72" s="108" t="str">
        <f>IF('EVALUACION SGSST (1)'!W141="","",'EVALUACION SGSST (1)'!B141)</f>
        <v/>
      </c>
      <c r="F72" s="107">
        <v>8</v>
      </c>
      <c r="G72" s="108" t="str">
        <f>IF('EVALUACION SGSST (1)'!AB141="","",'EVALUACION SGSST (1)'!B141)</f>
        <v/>
      </c>
    </row>
    <row r="73" spans="1:7" x14ac:dyDescent="0.2">
      <c r="A73" s="107">
        <v>9</v>
      </c>
      <c r="B73" s="108" t="str">
        <f>IF('EVALUACION SGSST (1)'!W142="","",'EVALUACION SGSST (1)'!B142)</f>
        <v/>
      </c>
      <c r="F73" s="107">
        <v>9</v>
      </c>
      <c r="G73" s="108" t="str">
        <f>IF('EVALUACION SGSST (1)'!AB142="","",'EVALUACION SGSST (1)'!B142)</f>
        <v/>
      </c>
    </row>
    <row r="74" spans="1:7" x14ac:dyDescent="0.2">
      <c r="A74" s="107">
        <v>10</v>
      </c>
      <c r="B74" s="108" t="str">
        <f>IF('EVALUACION SGSST (1)'!W143="","",'EVALUACION SGSST (1)'!B143)</f>
        <v/>
      </c>
      <c r="F74" s="107">
        <v>10</v>
      </c>
      <c r="G74" s="108" t="str">
        <f>IF('EVALUACION SGSST (1)'!AB143="","",'EVALUACION SGSST (1)'!B143)</f>
        <v/>
      </c>
    </row>
    <row r="75" spans="1:7" x14ac:dyDescent="0.2">
      <c r="A75" s="385" t="s">
        <v>101</v>
      </c>
      <c r="B75" s="386"/>
      <c r="F75" s="385" t="s">
        <v>101</v>
      </c>
      <c r="G75" s="386"/>
    </row>
    <row r="76" spans="1:7" x14ac:dyDescent="0.2">
      <c r="A76" s="115"/>
      <c r="B76" s="116" t="s">
        <v>361</v>
      </c>
      <c r="F76" s="115"/>
      <c r="G76" s="116" t="s">
        <v>361</v>
      </c>
    </row>
    <row r="77" spans="1:7" x14ac:dyDescent="0.2">
      <c r="A77" s="107">
        <v>1</v>
      </c>
      <c r="B77" s="108" t="str">
        <f>IF('EVALUACION SGSST (1)'!W151="","",'EVALUACION SGSST (1)'!B151)</f>
        <v/>
      </c>
      <c r="F77" s="107">
        <v>1</v>
      </c>
      <c r="G77" s="108" t="str">
        <f>IF('EVALUACION SGSST (1)'!AB151="","",'EVALUACION SGSST (1)'!B151)</f>
        <v/>
      </c>
    </row>
    <row r="78" spans="1:7" x14ac:dyDescent="0.2">
      <c r="A78" s="107">
        <v>2</v>
      </c>
      <c r="B78" s="108" t="str">
        <f>IF('EVALUACION SGSST (1)'!W152="","",'EVALUACION SGSST (1)'!B152)</f>
        <v/>
      </c>
      <c r="F78" s="107">
        <v>2</v>
      </c>
      <c r="G78" s="108" t="str">
        <f>IF('EVALUACION SGSST (1)'!AB152="","",'EVALUACION SGSST (1)'!B152)</f>
        <v/>
      </c>
    </row>
    <row r="79" spans="1:7" x14ac:dyDescent="0.2">
      <c r="A79" s="107">
        <v>3</v>
      </c>
      <c r="B79" s="108" t="str">
        <f>IF('EVALUACION SGSST (1)'!W153="","",'EVALUACION SGSST (1)'!B153)</f>
        <v/>
      </c>
      <c r="F79" s="107">
        <v>3</v>
      </c>
      <c r="G79" s="108" t="str">
        <f>IF('EVALUACION SGSST (1)'!AB153="","",'EVALUACION SGSST (1)'!B153)</f>
        <v/>
      </c>
    </row>
    <row r="80" spans="1:7" x14ac:dyDescent="0.2">
      <c r="A80" s="107">
        <v>4</v>
      </c>
      <c r="B80" s="108" t="str">
        <f>IF('EVALUACION SGSST (1)'!W154="","",'EVALUACION SGSST (1)'!B154)</f>
        <v/>
      </c>
      <c r="F80" s="107">
        <v>4</v>
      </c>
      <c r="G80" s="108" t="str">
        <f>IF('EVALUACION SGSST (1)'!AB154="","",'EVALUACION SGSST (1)'!B154)</f>
        <v/>
      </c>
    </row>
    <row r="81" spans="1:7" x14ac:dyDescent="0.2">
      <c r="A81" s="107">
        <v>5</v>
      </c>
      <c r="B81" s="108" t="str">
        <f>IF('EVALUACION SGSST (1)'!W155="","",'EVALUACION SGSST (1)'!B155)</f>
        <v/>
      </c>
      <c r="F81" s="107">
        <v>5</v>
      </c>
      <c r="G81" s="108" t="str">
        <f>IF('EVALUACION SGSST (1)'!AB155="","",'EVALUACION SGSST (1)'!B155)</f>
        <v/>
      </c>
    </row>
    <row r="82" spans="1:7" x14ac:dyDescent="0.2">
      <c r="A82" s="107">
        <v>6</v>
      </c>
      <c r="B82" s="108" t="str">
        <f>IF('EVALUACION SGSST (1)'!W156="","",'EVALUACION SGSST (1)'!B156)</f>
        <v/>
      </c>
      <c r="F82" s="107">
        <v>6</v>
      </c>
      <c r="G82" s="108" t="str">
        <f>IF('EVALUACION SGSST (1)'!AB156="","",'EVALUACION SGSST (1)'!B156)</f>
        <v/>
      </c>
    </row>
    <row r="83" spans="1:7" x14ac:dyDescent="0.2">
      <c r="A83" s="107">
        <v>7</v>
      </c>
      <c r="B83" s="108" t="str">
        <f>IF('EVALUACION SGSST (1)'!W157="","",'EVALUACION SGSST (1)'!B157)</f>
        <v/>
      </c>
      <c r="F83" s="107">
        <v>7</v>
      </c>
      <c r="G83" s="108" t="str">
        <f>IF('EVALUACION SGSST (1)'!AB157="","",'EVALUACION SGSST (1)'!B157)</f>
        <v/>
      </c>
    </row>
    <row r="84" spans="1:7" x14ac:dyDescent="0.2">
      <c r="A84" s="107">
        <v>8</v>
      </c>
      <c r="B84" s="108" t="str">
        <f>IF('EVALUACION SGSST (1)'!W158="","",'EVALUACION SGSST (1)'!B158)</f>
        <v/>
      </c>
      <c r="F84" s="107">
        <v>8</v>
      </c>
      <c r="G84" s="108" t="str">
        <f>IF('EVALUACION SGSST (1)'!AB158="","",'EVALUACION SGSST (1)'!B158)</f>
        <v/>
      </c>
    </row>
    <row r="85" spans="1:7" x14ac:dyDescent="0.2">
      <c r="A85" s="107">
        <v>9</v>
      </c>
      <c r="B85" s="108" t="str">
        <f>IF('EVALUACION SGSST (1)'!W159="","",'EVALUACION SGSST (1)'!B159)</f>
        <v/>
      </c>
      <c r="F85" s="107">
        <v>9</v>
      </c>
      <c r="G85" s="108" t="str">
        <f>IF('EVALUACION SGSST (1)'!AB159="","",'EVALUACION SGSST (1)'!B159)</f>
        <v/>
      </c>
    </row>
    <row r="86" spans="1:7" x14ac:dyDescent="0.2">
      <c r="A86" s="107">
        <v>10</v>
      </c>
      <c r="B86" s="108" t="str">
        <f>IF('EVALUACION SGSST (1)'!W160="","",'EVALUACION SGSST (1)'!B160)</f>
        <v/>
      </c>
      <c r="F86" s="107">
        <v>10</v>
      </c>
      <c r="G86" s="108" t="str">
        <f>IF('EVALUACION SGSST (1)'!AB160="","",'EVALUACION SGSST (1)'!B160)</f>
        <v/>
      </c>
    </row>
    <row r="87" spans="1:7" x14ac:dyDescent="0.2">
      <c r="A87" s="385" t="s">
        <v>90</v>
      </c>
      <c r="B87" s="386"/>
      <c r="F87" s="385" t="s">
        <v>90</v>
      </c>
      <c r="G87" s="386"/>
    </row>
    <row r="88" spans="1:7" x14ac:dyDescent="0.2">
      <c r="A88" s="115"/>
      <c r="B88" s="116" t="s">
        <v>361</v>
      </c>
      <c r="F88" s="115"/>
      <c r="G88" s="116" t="s">
        <v>361</v>
      </c>
    </row>
    <row r="89" spans="1:7" x14ac:dyDescent="0.2">
      <c r="A89" s="107">
        <v>1</v>
      </c>
      <c r="B89" s="108" t="str">
        <f>IF('EVALUACION SGSST (1)'!W168="","",'EVALUACION SGSST (1)'!B168)</f>
        <v/>
      </c>
      <c r="F89" s="107">
        <v>1</v>
      </c>
      <c r="G89" s="108" t="str">
        <f>IF('EVALUACION SGSST (1)'!AB168="","",'EVALUACION SGSST (1)'!B168)</f>
        <v/>
      </c>
    </row>
    <row r="90" spans="1:7" x14ac:dyDescent="0.2">
      <c r="A90" s="107">
        <v>2</v>
      </c>
      <c r="B90" s="108" t="str">
        <f>IF('EVALUACION SGSST (1)'!W169="","",'EVALUACION SGSST (1)'!B169)</f>
        <v/>
      </c>
      <c r="F90" s="107">
        <v>2</v>
      </c>
      <c r="G90" s="108" t="str">
        <f>IF('EVALUACION SGSST (1)'!AB169="","",'EVALUACION SGSST (1)'!B169)</f>
        <v/>
      </c>
    </row>
    <row r="91" spans="1:7" x14ac:dyDescent="0.2">
      <c r="A91" s="107">
        <v>3</v>
      </c>
      <c r="B91" s="108" t="str">
        <f>IF('EVALUACION SGSST (1)'!W170="","",'EVALUACION SGSST (1)'!B170)</f>
        <v/>
      </c>
      <c r="F91" s="107">
        <v>3</v>
      </c>
      <c r="G91" s="108" t="str">
        <f>IF('EVALUACION SGSST (1)'!AB170="","",'EVALUACION SGSST (1)'!B170)</f>
        <v/>
      </c>
    </row>
    <row r="92" spans="1:7" x14ac:dyDescent="0.2">
      <c r="A92" s="107">
        <v>4</v>
      </c>
      <c r="B92" s="108" t="str">
        <f>IF('EVALUACION SGSST (1)'!W171="","",'EVALUACION SGSST (1)'!B171)</f>
        <v/>
      </c>
      <c r="F92" s="107">
        <v>4</v>
      </c>
      <c r="G92" s="108" t="str">
        <f>IF('EVALUACION SGSST (1)'!AB171="","",'EVALUACION SGSST (1)'!B171)</f>
        <v/>
      </c>
    </row>
    <row r="93" spans="1:7" x14ac:dyDescent="0.2">
      <c r="A93" s="107">
        <v>5</v>
      </c>
      <c r="B93" s="108" t="str">
        <f>IF('EVALUACION SGSST (1)'!W172="","",'EVALUACION SGSST (1)'!B172)</f>
        <v/>
      </c>
      <c r="F93" s="107">
        <v>5</v>
      </c>
      <c r="G93" s="108" t="str">
        <f>IF('EVALUACION SGSST (1)'!AB172="","",'EVALUACION SGSST (1)'!B172)</f>
        <v/>
      </c>
    </row>
    <row r="94" spans="1:7" x14ac:dyDescent="0.2">
      <c r="A94" s="107">
        <v>6</v>
      </c>
      <c r="B94" s="108" t="str">
        <f>IF('EVALUACION SGSST (1)'!W173="","",'EVALUACION SGSST (1)'!B173)</f>
        <v/>
      </c>
      <c r="F94" s="107">
        <v>6</v>
      </c>
      <c r="G94" s="108" t="str">
        <f>IF('EVALUACION SGSST (1)'!AB173="","",'EVALUACION SGSST (1)'!B173)</f>
        <v/>
      </c>
    </row>
    <row r="95" spans="1:7" x14ac:dyDescent="0.2">
      <c r="A95" s="107">
        <v>7</v>
      </c>
      <c r="B95" s="108" t="str">
        <f>IF('EVALUACION SGSST (1)'!W174="","",'EVALUACION SGSST (1)'!B174)</f>
        <v/>
      </c>
      <c r="F95" s="107">
        <v>7</v>
      </c>
      <c r="G95" s="108" t="str">
        <f>IF('EVALUACION SGSST (1)'!AB174="","",'EVALUACION SGSST (1)'!B174)</f>
        <v/>
      </c>
    </row>
    <row r="96" spans="1:7" x14ac:dyDescent="0.2">
      <c r="A96" s="107">
        <v>8</v>
      </c>
      <c r="B96" s="108" t="str">
        <f>IF('EVALUACION SGSST (1)'!W175="","",'EVALUACION SGSST (1)'!B175)</f>
        <v/>
      </c>
      <c r="F96" s="107">
        <v>8</v>
      </c>
      <c r="G96" s="108" t="str">
        <f>IF('EVALUACION SGSST (1)'!AB175="","",'EVALUACION SGSST (1)'!B175)</f>
        <v/>
      </c>
    </row>
    <row r="97" spans="1:7" x14ac:dyDescent="0.2">
      <c r="A97" s="107">
        <v>9</v>
      </c>
      <c r="B97" s="108" t="str">
        <f>IF('EVALUACION SGSST (1)'!W176="","",'EVALUACION SGSST (1)'!B176)</f>
        <v/>
      </c>
      <c r="F97" s="107">
        <v>9</v>
      </c>
      <c r="G97" s="108" t="str">
        <f>IF('EVALUACION SGSST (1)'!AB176="","",'EVALUACION SGSST (1)'!B176)</f>
        <v/>
      </c>
    </row>
    <row r="98" spans="1:7" x14ac:dyDescent="0.2">
      <c r="A98" s="107">
        <v>10</v>
      </c>
      <c r="B98" s="108" t="str">
        <f>IF('EVALUACION SGSST (1)'!W177="","",'EVALUACION SGSST (1)'!B177)</f>
        <v/>
      </c>
      <c r="F98" s="107">
        <v>10</v>
      </c>
      <c r="G98" s="108" t="str">
        <f>IF('EVALUACION SGSST (1)'!AB177="","",'EVALUACION SGSST (1)'!B177)</f>
        <v/>
      </c>
    </row>
    <row r="99" spans="1:7" x14ac:dyDescent="0.2">
      <c r="A99" s="385" t="s">
        <v>102</v>
      </c>
      <c r="B99" s="386"/>
      <c r="F99" s="385" t="s">
        <v>102</v>
      </c>
      <c r="G99" s="386"/>
    </row>
    <row r="100" spans="1:7" x14ac:dyDescent="0.2">
      <c r="A100" s="115"/>
      <c r="B100" s="116" t="s">
        <v>361</v>
      </c>
      <c r="F100" s="115"/>
      <c r="G100" s="116" t="s">
        <v>361</v>
      </c>
    </row>
    <row r="101" spans="1:7" x14ac:dyDescent="0.2">
      <c r="A101" s="107">
        <v>1</v>
      </c>
      <c r="B101" s="108" t="str">
        <f>IF('EVALUACION SGSST (1)'!W185="","",'EVALUACION SGSST (1)'!B185)</f>
        <v/>
      </c>
      <c r="F101" s="107">
        <v>1</v>
      </c>
      <c r="G101" s="108" t="str">
        <f>IF('EVALUACION SGSST (1)'!AB185="","",'EVALUACION SGSST (1)'!B185)</f>
        <v/>
      </c>
    </row>
    <row r="102" spans="1:7" x14ac:dyDescent="0.2">
      <c r="A102" s="107">
        <v>2</v>
      </c>
      <c r="B102" s="108" t="str">
        <f>IF('EVALUACION SGSST (1)'!W186="","",'EVALUACION SGSST (1)'!B186)</f>
        <v/>
      </c>
      <c r="F102" s="107">
        <v>2</v>
      </c>
      <c r="G102" s="108" t="str">
        <f>IF('EVALUACION SGSST (1)'!AB186="","",'EVALUACION SGSST (1)'!B186)</f>
        <v/>
      </c>
    </row>
    <row r="103" spans="1:7" x14ac:dyDescent="0.2">
      <c r="A103" s="107">
        <v>3</v>
      </c>
      <c r="B103" s="108" t="str">
        <f>IF('EVALUACION SGSST (1)'!W187="","",'EVALUACION SGSST (1)'!B187)</f>
        <v/>
      </c>
      <c r="F103" s="107">
        <v>3</v>
      </c>
      <c r="G103" s="108" t="str">
        <f>IF('EVALUACION SGSST (1)'!AB187="","",'EVALUACION SGSST (1)'!B187)</f>
        <v/>
      </c>
    </row>
    <row r="104" spans="1:7" x14ac:dyDescent="0.2">
      <c r="A104" s="107">
        <v>4</v>
      </c>
      <c r="B104" s="108" t="str">
        <f>IF('EVALUACION SGSST (1)'!W188="","",'EVALUACION SGSST (1)'!B188)</f>
        <v/>
      </c>
      <c r="F104" s="107">
        <v>4</v>
      </c>
      <c r="G104" s="108" t="str">
        <f>IF('EVALUACION SGSST (1)'!AB188="","",'EVALUACION SGSST (1)'!B188)</f>
        <v/>
      </c>
    </row>
    <row r="105" spans="1:7" x14ac:dyDescent="0.2">
      <c r="A105" s="107">
        <v>5</v>
      </c>
      <c r="B105" s="108" t="str">
        <f>IF('EVALUACION SGSST (1)'!W189="","",'EVALUACION SGSST (1)'!B189)</f>
        <v/>
      </c>
      <c r="F105" s="107">
        <v>5</v>
      </c>
      <c r="G105" s="108" t="str">
        <f>IF('EVALUACION SGSST (1)'!AB189="","",'EVALUACION SGSST (1)'!B189)</f>
        <v/>
      </c>
    </row>
    <row r="106" spans="1:7" x14ac:dyDescent="0.2">
      <c r="A106" s="107">
        <v>6</v>
      </c>
      <c r="B106" s="108" t="str">
        <f>IF('EVALUACION SGSST (1)'!W190="","",'EVALUACION SGSST (1)'!B190)</f>
        <v/>
      </c>
      <c r="F106" s="107">
        <v>6</v>
      </c>
      <c r="G106" s="108" t="str">
        <f>IF('EVALUACION SGSST (1)'!AB190="","",'EVALUACION SGSST (1)'!B190)</f>
        <v/>
      </c>
    </row>
    <row r="107" spans="1:7" x14ac:dyDescent="0.2">
      <c r="A107" s="107">
        <v>7</v>
      </c>
      <c r="B107" s="108" t="str">
        <f>IF('EVALUACION SGSST (1)'!W191="","",'EVALUACION SGSST (1)'!B191)</f>
        <v/>
      </c>
      <c r="F107" s="107">
        <v>7</v>
      </c>
      <c r="G107" s="108" t="str">
        <f>IF('EVALUACION SGSST (1)'!AB191="","",'EVALUACION SGSST (1)'!B191)</f>
        <v/>
      </c>
    </row>
    <row r="108" spans="1:7" ht="13.5" thickBot="1" x14ac:dyDescent="0.25">
      <c r="A108" s="109">
        <v>8</v>
      </c>
      <c r="B108" s="110" t="str">
        <f>IF('EVALUACION SGSST (1)'!W192="","",'EVALUACION SGSST (1)'!B192)</f>
        <v/>
      </c>
      <c r="F108" s="109">
        <v>8</v>
      </c>
      <c r="G108" s="108" t="str">
        <f>IF('EVALUACION SGSST (1)'!AB192="","",'EVALUACION SGSST (1)'!B192)</f>
        <v/>
      </c>
    </row>
  </sheetData>
  <autoFilter ref="A1:J108" xr:uid="{00000000-0009-0000-0000-000005000000}">
    <filterColumn colId="2" showButton="0"/>
    <filterColumn colId="3" showButton="0"/>
    <filterColumn colId="7" showButton="0"/>
    <filterColumn colId="8" showButton="0"/>
  </autoFilter>
  <mergeCells count="22">
    <mergeCell ref="A39:B39"/>
    <mergeCell ref="A2:B2"/>
    <mergeCell ref="A3:B3"/>
    <mergeCell ref="A15:B15"/>
    <mergeCell ref="A27:B27"/>
    <mergeCell ref="A75:B75"/>
    <mergeCell ref="A87:B87"/>
    <mergeCell ref="A99:B99"/>
    <mergeCell ref="A51:B51"/>
    <mergeCell ref="A63:B63"/>
    <mergeCell ref="F87:G87"/>
    <mergeCell ref="F99:G99"/>
    <mergeCell ref="F2:G2"/>
    <mergeCell ref="F3:G3"/>
    <mergeCell ref="F15:G15"/>
    <mergeCell ref="F27:G27"/>
    <mergeCell ref="F39:G39"/>
    <mergeCell ref="C1:E1"/>
    <mergeCell ref="H1:J1"/>
    <mergeCell ref="F51:G51"/>
    <mergeCell ref="F63:G63"/>
    <mergeCell ref="F75:G7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J108"/>
  <sheetViews>
    <sheetView workbookViewId="0"/>
  </sheetViews>
  <sheetFormatPr baseColWidth="10" defaultRowHeight="12.75" x14ac:dyDescent="0.2"/>
  <cols>
    <col min="1" max="1" width="7.5703125" customWidth="1"/>
    <col min="2" max="2" width="102" style="92" customWidth="1"/>
    <col min="6" max="6" width="7.5703125" style="98" customWidth="1"/>
    <col min="7" max="7" width="102" style="92" customWidth="1"/>
  </cols>
  <sheetData>
    <row r="1" spans="1:10" s="98" customFormat="1" ht="24.75" customHeight="1" thickBot="1" x14ac:dyDescent="0.25">
      <c r="B1" s="92"/>
      <c r="C1" s="376" t="s">
        <v>369</v>
      </c>
      <c r="D1" s="377"/>
      <c r="E1" s="378"/>
      <c r="G1" s="92"/>
      <c r="H1" s="376" t="s">
        <v>370</v>
      </c>
      <c r="I1" s="377"/>
      <c r="J1" s="378"/>
    </row>
    <row r="2" spans="1:10" ht="16.5" customHeight="1" thickBot="1" x14ac:dyDescent="0.25">
      <c r="A2" s="389" t="s">
        <v>359</v>
      </c>
      <c r="B2" s="389"/>
      <c r="C2" s="127">
        <f>'EVALUACION SGSST (1)'!V218</f>
        <v>0</v>
      </c>
      <c r="D2" s="127">
        <f>'EVALUACION SGSST (1)'!Y218</f>
        <v>0</v>
      </c>
      <c r="E2" s="128">
        <f>'EVALUACION SGSST (1)'!AB218</f>
        <v>0</v>
      </c>
      <c r="F2" s="389" t="s">
        <v>359</v>
      </c>
      <c r="G2" s="389"/>
      <c r="H2" s="127">
        <f>'EVALUACION SGSST (1)'!V219</f>
        <v>0</v>
      </c>
      <c r="I2" s="127">
        <f>'EVALUACION SGSST (1)'!Y219</f>
        <v>0</v>
      </c>
      <c r="J2" s="128">
        <f>'EVALUACION SGSST (1)'!AB219</f>
        <v>0</v>
      </c>
    </row>
    <row r="3" spans="1:10" ht="16.5" customHeight="1" x14ac:dyDescent="0.2">
      <c r="A3" s="389" t="s">
        <v>85</v>
      </c>
      <c r="B3" s="389"/>
      <c r="F3" s="389" t="s">
        <v>85</v>
      </c>
      <c r="G3" s="389"/>
    </row>
    <row r="4" spans="1:10" ht="12.75" customHeight="1" x14ac:dyDescent="0.2">
      <c r="A4" s="117"/>
      <c r="B4" s="118" t="s">
        <v>362</v>
      </c>
      <c r="F4" s="117"/>
      <c r="G4" s="118" t="s">
        <v>362</v>
      </c>
    </row>
    <row r="5" spans="1:10" x14ac:dyDescent="0.2">
      <c r="A5" s="93">
        <v>1</v>
      </c>
      <c r="B5" s="94" t="str">
        <f>IF('EVALUACION SGSST (1)'!V49="","",'EVALUACION SGSST (1)'!B49)</f>
        <v/>
      </c>
      <c r="F5" s="93">
        <v>1</v>
      </c>
      <c r="G5" s="94" t="str">
        <f>IF('EVALUACION SGSST (1)'!AA49="","",'EVALUACION SGSST (1)'!B49)</f>
        <v/>
      </c>
    </row>
    <row r="6" spans="1:10" x14ac:dyDescent="0.2">
      <c r="A6" s="93">
        <v>2</v>
      </c>
      <c r="B6" s="94" t="str">
        <f>IF('EVALUACION SGSST (1)'!V50="","",'EVALUACION SGSST (1)'!B50)</f>
        <v/>
      </c>
      <c r="F6" s="93">
        <v>2</v>
      </c>
      <c r="G6" s="94" t="str">
        <f>IF('EVALUACION SGSST (1)'!AA50="","",'EVALUACION SGSST (1)'!B50)</f>
        <v/>
      </c>
    </row>
    <row r="7" spans="1:10" x14ac:dyDescent="0.2">
      <c r="A7" s="93">
        <v>3</v>
      </c>
      <c r="B7" s="94" t="str">
        <f>IF('EVALUACION SGSST (1)'!V51="","",'EVALUACION SGSST (1)'!B51)</f>
        <v/>
      </c>
      <c r="F7" s="93">
        <v>3</v>
      </c>
      <c r="G7" s="94" t="str">
        <f>IF('EVALUACION SGSST (1)'!AA51="","",'EVALUACION SGSST (1)'!B51)</f>
        <v/>
      </c>
    </row>
    <row r="8" spans="1:10" x14ac:dyDescent="0.2">
      <c r="A8" s="93">
        <v>4</v>
      </c>
      <c r="B8" s="94" t="str">
        <f>IF('EVALUACION SGSST (1)'!V52="","",'EVALUACION SGSST (1)'!B52)</f>
        <v/>
      </c>
      <c r="F8" s="93">
        <v>4</v>
      </c>
      <c r="G8" s="94" t="str">
        <f>IF('EVALUACION SGSST (1)'!AA52="","",'EVALUACION SGSST (1)'!B52)</f>
        <v/>
      </c>
    </row>
    <row r="9" spans="1:10" x14ac:dyDescent="0.2">
      <c r="A9" s="93">
        <v>5</v>
      </c>
      <c r="B9" s="94" t="str">
        <f>IF('EVALUACION SGSST (1)'!V53="","",'EVALUACION SGSST (1)'!B53)</f>
        <v/>
      </c>
      <c r="F9" s="93">
        <v>5</v>
      </c>
      <c r="G9" s="94" t="str">
        <f>IF('EVALUACION SGSST (1)'!AA53="","",'EVALUACION SGSST (1)'!B53)</f>
        <v/>
      </c>
    </row>
    <row r="10" spans="1:10" x14ac:dyDescent="0.2">
      <c r="A10" s="93">
        <v>6</v>
      </c>
      <c r="B10" s="94" t="str">
        <f>IF('EVALUACION SGSST (1)'!V54="","",'EVALUACION SGSST (1)'!B54)</f>
        <v/>
      </c>
      <c r="F10" s="93">
        <v>6</v>
      </c>
      <c r="G10" s="94" t="str">
        <f>IF('EVALUACION SGSST (1)'!AA54="","",'EVALUACION SGSST (1)'!B54)</f>
        <v/>
      </c>
    </row>
    <row r="11" spans="1:10" x14ac:dyDescent="0.2">
      <c r="A11" s="93">
        <v>7</v>
      </c>
      <c r="B11" s="94" t="str">
        <f>IF('EVALUACION SGSST (1)'!V55="","",'EVALUACION SGSST (1)'!B55)</f>
        <v/>
      </c>
      <c r="F11" s="93">
        <v>7</v>
      </c>
      <c r="G11" s="94" t="str">
        <f>IF('EVALUACION SGSST (1)'!AA55="","",'EVALUACION SGSST (1)'!B55)</f>
        <v/>
      </c>
    </row>
    <row r="12" spans="1:10" x14ac:dyDescent="0.2">
      <c r="A12" s="93">
        <v>8</v>
      </c>
      <c r="B12" s="94" t="str">
        <f>IF('EVALUACION SGSST (1)'!V56="","",'EVALUACION SGSST (1)'!B56)</f>
        <v/>
      </c>
      <c r="F12" s="93">
        <v>8</v>
      </c>
      <c r="G12" s="94" t="str">
        <f>IF('EVALUACION SGSST (1)'!AA56="","",'EVALUACION SGSST (1)'!B56)</f>
        <v/>
      </c>
    </row>
    <row r="13" spans="1:10" x14ac:dyDescent="0.2">
      <c r="A13" s="93">
        <v>9</v>
      </c>
      <c r="B13" s="94" t="str">
        <f>IF('EVALUACION SGSST (1)'!V57="","",'EVALUACION SGSST (1)'!B57)</f>
        <v/>
      </c>
      <c r="F13" s="93">
        <v>9</v>
      </c>
      <c r="G13" s="94" t="str">
        <f>IF('EVALUACION SGSST (1)'!AA57="","",'EVALUACION SGSST (1)'!B57)</f>
        <v/>
      </c>
    </row>
    <row r="14" spans="1:10" x14ac:dyDescent="0.2">
      <c r="A14" s="93">
        <v>10</v>
      </c>
      <c r="B14" s="94" t="str">
        <f>IF('EVALUACION SGSST (1)'!V58="","",'EVALUACION SGSST (1)'!B58)</f>
        <v/>
      </c>
      <c r="F14" s="93">
        <v>10</v>
      </c>
      <c r="G14" s="94" t="str">
        <f>IF('EVALUACION SGSST (1)'!AA58="","",'EVALUACION SGSST (1)'!B58)</f>
        <v/>
      </c>
    </row>
    <row r="15" spans="1:10" ht="22.5" customHeight="1" x14ac:dyDescent="0.2">
      <c r="A15" s="389" t="s">
        <v>98</v>
      </c>
      <c r="B15" s="389"/>
      <c r="F15" s="389" t="s">
        <v>98</v>
      </c>
      <c r="G15" s="389"/>
    </row>
    <row r="16" spans="1:10" ht="16.5" customHeight="1" x14ac:dyDescent="0.2">
      <c r="A16" s="117"/>
      <c r="B16" s="118" t="s">
        <v>362</v>
      </c>
      <c r="F16" s="117"/>
      <c r="G16" s="118" t="s">
        <v>362</v>
      </c>
    </row>
    <row r="17" spans="1:7" x14ac:dyDescent="0.2">
      <c r="A17" s="93">
        <v>1</v>
      </c>
      <c r="B17" s="94" t="str">
        <f>IF('EVALUACION SGSST (1)'!V66="","",'EVALUACION SGSST (1)'!B66)</f>
        <v/>
      </c>
      <c r="F17" s="93">
        <v>1</v>
      </c>
      <c r="G17" s="94" t="str">
        <f>IF('EVALUACION SGSST (1)'!AA66="","",'EVALUACION SGSST (1)'!B66)</f>
        <v/>
      </c>
    </row>
    <row r="18" spans="1:7" x14ac:dyDescent="0.2">
      <c r="A18" s="93">
        <v>2</v>
      </c>
      <c r="B18" s="94" t="str">
        <f>IF('EVALUACION SGSST (1)'!V67="","",'EVALUACION SGSST (1)'!B67)</f>
        <v/>
      </c>
      <c r="F18" s="93">
        <v>2</v>
      </c>
      <c r="G18" s="94" t="str">
        <f>IF('EVALUACION SGSST (1)'!AA67="","",'EVALUACION SGSST (1)'!B67)</f>
        <v/>
      </c>
    </row>
    <row r="19" spans="1:7" x14ac:dyDescent="0.2">
      <c r="A19" s="93">
        <v>3</v>
      </c>
      <c r="B19" s="94" t="str">
        <f>IF('EVALUACION SGSST (1)'!V68="","",'EVALUACION SGSST (1)'!B68)</f>
        <v/>
      </c>
      <c r="F19" s="93">
        <v>3</v>
      </c>
      <c r="G19" s="94" t="str">
        <f>IF('EVALUACION SGSST (1)'!AA68="","",'EVALUACION SGSST (1)'!B68)</f>
        <v/>
      </c>
    </row>
    <row r="20" spans="1:7" x14ac:dyDescent="0.2">
      <c r="A20" s="93">
        <v>4</v>
      </c>
      <c r="B20" s="94" t="str">
        <f>IF('EVALUACION SGSST (1)'!V69="","",'EVALUACION SGSST (1)'!B69)</f>
        <v/>
      </c>
      <c r="F20" s="93">
        <v>4</v>
      </c>
      <c r="G20" s="94" t="str">
        <f>IF('EVALUACION SGSST (1)'!AA69="","",'EVALUACION SGSST (1)'!B69)</f>
        <v/>
      </c>
    </row>
    <row r="21" spans="1:7" x14ac:dyDescent="0.2">
      <c r="A21" s="93">
        <v>5</v>
      </c>
      <c r="B21" s="94" t="str">
        <f>IF('EVALUACION SGSST (1)'!V70="","",'EVALUACION SGSST (1)'!B70)</f>
        <v/>
      </c>
      <c r="F21" s="93">
        <v>5</v>
      </c>
      <c r="G21" s="94" t="str">
        <f>IF('EVALUACION SGSST (1)'!AA70="","",'EVALUACION SGSST (1)'!B70)</f>
        <v/>
      </c>
    </row>
    <row r="22" spans="1:7" x14ac:dyDescent="0.2">
      <c r="A22" s="93">
        <v>6</v>
      </c>
      <c r="B22" s="94" t="str">
        <f>IF('EVALUACION SGSST (1)'!V71="","",'EVALUACION SGSST (1)'!B71)</f>
        <v/>
      </c>
      <c r="F22" s="93">
        <v>6</v>
      </c>
      <c r="G22" s="94" t="str">
        <f>IF('EVALUACION SGSST (1)'!AA71="","",'EVALUACION SGSST (1)'!B71)</f>
        <v/>
      </c>
    </row>
    <row r="23" spans="1:7" x14ac:dyDescent="0.2">
      <c r="A23" s="93">
        <v>7</v>
      </c>
      <c r="B23" s="94" t="str">
        <f>IF('EVALUACION SGSST (1)'!V72="","",'EVALUACION SGSST (1)'!B72)</f>
        <v/>
      </c>
      <c r="F23" s="93">
        <v>7</v>
      </c>
      <c r="G23" s="94" t="str">
        <f>IF('EVALUACION SGSST (1)'!AA72="","",'EVALUACION SGSST (1)'!B72)</f>
        <v/>
      </c>
    </row>
    <row r="24" spans="1:7" x14ac:dyDescent="0.2">
      <c r="A24" s="93">
        <v>8</v>
      </c>
      <c r="B24" s="94" t="str">
        <f>IF('EVALUACION SGSST (1)'!V73="","",'EVALUACION SGSST (1)'!B73)</f>
        <v/>
      </c>
      <c r="F24" s="93">
        <v>8</v>
      </c>
      <c r="G24" s="94" t="str">
        <f>IF('EVALUACION SGSST (1)'!AA73="","",'EVALUACION SGSST (1)'!B73)</f>
        <v/>
      </c>
    </row>
    <row r="25" spans="1:7" x14ac:dyDescent="0.2">
      <c r="A25" s="93">
        <v>9</v>
      </c>
      <c r="B25" s="94" t="str">
        <f>IF('EVALUACION SGSST (1)'!V74="","",'EVALUACION SGSST (1)'!B74)</f>
        <v/>
      </c>
      <c r="F25" s="93">
        <v>9</v>
      </c>
      <c r="G25" s="94" t="str">
        <f>IF('EVALUACION SGSST (1)'!AA74="","",'EVALUACION SGSST (1)'!B74)</f>
        <v/>
      </c>
    </row>
    <row r="26" spans="1:7" x14ac:dyDescent="0.2">
      <c r="A26" s="93">
        <v>10</v>
      </c>
      <c r="B26" s="94" t="str">
        <f>IF('EVALUACION SGSST (1)'!V75="","",'EVALUACION SGSST (1)'!B75)</f>
        <v/>
      </c>
      <c r="F26" s="93">
        <v>10</v>
      </c>
      <c r="G26" s="94" t="str">
        <f>IF('EVALUACION SGSST (1)'!AA75="","",'EVALUACION SGSST (1)'!G75)</f>
        <v/>
      </c>
    </row>
    <row r="27" spans="1:7" x14ac:dyDescent="0.2">
      <c r="A27" s="389" t="s">
        <v>86</v>
      </c>
      <c r="B27" s="389"/>
      <c r="F27" s="389" t="s">
        <v>86</v>
      </c>
      <c r="G27" s="389"/>
    </row>
    <row r="28" spans="1:7" x14ac:dyDescent="0.2">
      <c r="A28" s="117"/>
      <c r="B28" s="118" t="s">
        <v>362</v>
      </c>
      <c r="F28" s="117"/>
      <c r="G28" s="118" t="s">
        <v>362</v>
      </c>
    </row>
    <row r="29" spans="1:7" x14ac:dyDescent="0.2">
      <c r="A29" s="93">
        <v>1</v>
      </c>
      <c r="B29" s="94" t="str">
        <f>IF('EVALUACION SGSST (1)'!V83="","",'EVALUACION SGSST (1)'!B83)</f>
        <v/>
      </c>
      <c r="F29" s="93">
        <v>1</v>
      </c>
      <c r="G29" s="94" t="str">
        <f>IF('EVALUACION SGSST (1)'!AA83="","",'EVALUACION SGSST (1)'!B83)</f>
        <v/>
      </c>
    </row>
    <row r="30" spans="1:7" x14ac:dyDescent="0.2">
      <c r="A30" s="93">
        <v>2</v>
      </c>
      <c r="B30" s="94" t="str">
        <f>IF('EVALUACION SGSST (1)'!V84="","",'EVALUACION SGSST (1)'!B84)</f>
        <v/>
      </c>
      <c r="F30" s="93">
        <v>2</v>
      </c>
      <c r="G30" s="94" t="str">
        <f>IF('EVALUACION SGSST (1)'!AA84="","",'EVALUACION SGSST (1)'!B84)</f>
        <v/>
      </c>
    </row>
    <row r="31" spans="1:7" x14ac:dyDescent="0.2">
      <c r="A31" s="93">
        <v>3</v>
      </c>
      <c r="B31" s="94" t="str">
        <f>IF('EVALUACION SGSST (1)'!V85="","",'EVALUACION SGSST (1)'!B85)</f>
        <v/>
      </c>
      <c r="F31" s="93">
        <v>3</v>
      </c>
      <c r="G31" s="94" t="str">
        <f>IF('EVALUACION SGSST (1)'!AA85="","",'EVALUACION SGSST (1)'!B85)</f>
        <v/>
      </c>
    </row>
    <row r="32" spans="1:7" x14ac:dyDescent="0.2">
      <c r="A32" s="93">
        <v>4</v>
      </c>
      <c r="B32" s="94" t="str">
        <f>IF('EVALUACION SGSST (1)'!V86="","",'EVALUACION SGSST (1)'!B86)</f>
        <v/>
      </c>
      <c r="F32" s="93">
        <v>4</v>
      </c>
      <c r="G32" s="94" t="str">
        <f>IF('EVALUACION SGSST (1)'!AA86="","",'EVALUACION SGSST (1)'!B86)</f>
        <v/>
      </c>
    </row>
    <row r="33" spans="1:7" x14ac:dyDescent="0.2">
      <c r="A33" s="93">
        <v>5</v>
      </c>
      <c r="B33" s="94" t="str">
        <f>IF('EVALUACION SGSST (1)'!V87="","",'EVALUACION SGSST (1)'!B87)</f>
        <v/>
      </c>
      <c r="F33" s="93">
        <v>5</v>
      </c>
      <c r="G33" s="94" t="str">
        <f>IF('EVALUACION SGSST (1)'!AA87="","",'EVALUACION SGSST (1)'!B87)</f>
        <v/>
      </c>
    </row>
    <row r="34" spans="1:7" x14ac:dyDescent="0.2">
      <c r="A34" s="93">
        <v>6</v>
      </c>
      <c r="B34" s="94" t="str">
        <f>IF('EVALUACION SGSST (1)'!V88="","",'EVALUACION SGSST (1)'!B88)</f>
        <v/>
      </c>
      <c r="F34" s="93">
        <v>6</v>
      </c>
      <c r="G34" s="94" t="str">
        <f>IF('EVALUACION SGSST (1)'!AA88="","",'EVALUACION SGSST (1)'!B88)</f>
        <v/>
      </c>
    </row>
    <row r="35" spans="1:7" x14ac:dyDescent="0.2">
      <c r="A35" s="93">
        <v>7</v>
      </c>
      <c r="B35" s="94" t="str">
        <f>IF('EVALUACION SGSST (1)'!V89="","",'EVALUACION SGSST (1)'!B89)</f>
        <v/>
      </c>
      <c r="F35" s="93">
        <v>7</v>
      </c>
      <c r="G35" s="94" t="str">
        <f>IF('EVALUACION SGSST (1)'!AA89="","",'EVALUACION SGSST (1)'!B89)</f>
        <v/>
      </c>
    </row>
    <row r="36" spans="1:7" x14ac:dyDescent="0.2">
      <c r="A36" s="93">
        <v>8</v>
      </c>
      <c r="B36" s="94" t="str">
        <f>IF('EVALUACION SGSST (1)'!V90="","",'EVALUACION SGSST (1)'!B90)</f>
        <v/>
      </c>
      <c r="F36" s="93">
        <v>8</v>
      </c>
      <c r="G36" s="94" t="str">
        <f>IF('EVALUACION SGSST (1)'!AA90="","",'EVALUACION SGSST (1)'!B90)</f>
        <v/>
      </c>
    </row>
    <row r="37" spans="1:7" x14ac:dyDescent="0.2">
      <c r="A37" s="93">
        <v>9</v>
      </c>
      <c r="B37" s="94" t="str">
        <f>IF('EVALUACION SGSST (1)'!V91="","",'EVALUACION SGSST (1)'!B91)</f>
        <v/>
      </c>
      <c r="F37" s="93">
        <v>9</v>
      </c>
      <c r="G37" s="94" t="str">
        <f>IF('EVALUACION SGSST (1)'!AA91="","",'EVALUACION SGSST (1)'!B91)</f>
        <v/>
      </c>
    </row>
    <row r="38" spans="1:7" x14ac:dyDescent="0.2">
      <c r="A38" s="93">
        <v>10</v>
      </c>
      <c r="B38" s="94" t="str">
        <f>IF('EVALUACION SGSST (1)'!V92="","",'EVALUACION SGSST (1)'!B92)</f>
        <v/>
      </c>
      <c r="F38" s="93">
        <v>10</v>
      </c>
      <c r="G38" s="94" t="str">
        <f>IF('EVALUACION SGSST (1)'!AA92="","",'EVALUACION SGSST (1)'!B92)</f>
        <v/>
      </c>
    </row>
    <row r="39" spans="1:7" x14ac:dyDescent="0.2">
      <c r="A39" s="389" t="s">
        <v>87</v>
      </c>
      <c r="B39" s="389"/>
      <c r="F39" s="389" t="s">
        <v>87</v>
      </c>
      <c r="G39" s="389"/>
    </row>
    <row r="40" spans="1:7" x14ac:dyDescent="0.2">
      <c r="A40" s="117"/>
      <c r="B40" s="118" t="s">
        <v>362</v>
      </c>
      <c r="F40" s="117"/>
      <c r="G40" s="118" t="s">
        <v>362</v>
      </c>
    </row>
    <row r="41" spans="1:7" x14ac:dyDescent="0.2">
      <c r="A41" s="93">
        <v>1</v>
      </c>
      <c r="B41" s="94" t="str">
        <f>IF('EVALUACION SGSST (1)'!V100="","",'EVALUACION SGSST (1)'!B100)</f>
        <v/>
      </c>
      <c r="F41" s="93">
        <v>1</v>
      </c>
      <c r="G41" s="94" t="str">
        <f>IF('EVALUACION SGSST (1)'!AA100="","",'EVALUACION SGSST (1)'!B100)</f>
        <v/>
      </c>
    </row>
    <row r="42" spans="1:7" x14ac:dyDescent="0.2">
      <c r="A42" s="93">
        <v>2</v>
      </c>
      <c r="B42" s="94" t="str">
        <f>IF('EVALUACION SGSST (1)'!V101="","",'EVALUACION SGSST (1)'!B101)</f>
        <v/>
      </c>
      <c r="F42" s="93">
        <v>2</v>
      </c>
      <c r="G42" s="94" t="str">
        <f>IF('EVALUACION SGSST (1)'!AA101="","",'EVALUACION SGSST (1)'!B101)</f>
        <v/>
      </c>
    </row>
    <row r="43" spans="1:7" x14ac:dyDescent="0.2">
      <c r="A43" s="93">
        <v>3</v>
      </c>
      <c r="B43" s="94" t="str">
        <f>IF('EVALUACION SGSST (1)'!V102="","",'EVALUACION SGSST (1)'!B102)</f>
        <v/>
      </c>
      <c r="F43" s="93">
        <v>3</v>
      </c>
      <c r="G43" s="94" t="str">
        <f>IF('EVALUACION SGSST (1)'!AA102="","",'EVALUACION SGSST (1)'!B102)</f>
        <v/>
      </c>
    </row>
    <row r="44" spans="1:7" x14ac:dyDescent="0.2">
      <c r="A44" s="93">
        <v>4</v>
      </c>
      <c r="B44" s="94" t="str">
        <f>IF('EVALUACION SGSST (1)'!V103="","",'EVALUACION SGSST (1)'!B103)</f>
        <v/>
      </c>
      <c r="F44" s="93">
        <v>4</v>
      </c>
      <c r="G44" s="94" t="str">
        <f>IF('EVALUACION SGSST (1)'!AA103="","",'EVALUACION SGSST (1)'!B103)</f>
        <v/>
      </c>
    </row>
    <row r="45" spans="1:7" x14ac:dyDescent="0.2">
      <c r="A45" s="93">
        <v>5</v>
      </c>
      <c r="B45" s="94" t="str">
        <f>IF('EVALUACION SGSST (1)'!V104="","",'EVALUACION SGSST (1)'!B104)</f>
        <v/>
      </c>
      <c r="F45" s="93">
        <v>5</v>
      </c>
      <c r="G45" s="94" t="str">
        <f>IF('EVALUACION SGSST (1)'!AA104="","",'EVALUACION SGSST (1)'!B104)</f>
        <v/>
      </c>
    </row>
    <row r="46" spans="1:7" x14ac:dyDescent="0.2">
      <c r="A46" s="93">
        <v>6</v>
      </c>
      <c r="B46" s="94" t="str">
        <f>IF('EVALUACION SGSST (1)'!V105="","",'EVALUACION SGSST (1)'!B105)</f>
        <v/>
      </c>
      <c r="F46" s="93">
        <v>6</v>
      </c>
      <c r="G46" s="94" t="str">
        <f>IF('EVALUACION SGSST (1)'!AA105="","",'EVALUACION SGSST (1)'!B105)</f>
        <v/>
      </c>
    </row>
    <row r="47" spans="1:7" x14ac:dyDescent="0.2">
      <c r="A47" s="93">
        <v>7</v>
      </c>
      <c r="B47" s="94" t="str">
        <f>IF('EVALUACION SGSST (1)'!V106="","",'EVALUACION SGSST (1)'!B106)</f>
        <v/>
      </c>
      <c r="F47" s="93">
        <v>7</v>
      </c>
      <c r="G47" s="94" t="str">
        <f>IF('EVALUACION SGSST (1)'!AA106="","",'EVALUACION SGSST (1)'!B106)</f>
        <v/>
      </c>
    </row>
    <row r="48" spans="1:7" x14ac:dyDescent="0.2">
      <c r="A48" s="93">
        <v>8</v>
      </c>
      <c r="B48" s="94" t="str">
        <f>IF('EVALUACION SGSST (1)'!V107="","",'EVALUACION SGSST (1)'!B107)</f>
        <v/>
      </c>
      <c r="F48" s="93">
        <v>8</v>
      </c>
      <c r="G48" s="94" t="str">
        <f>IF('EVALUACION SGSST (1)'!AA107="","",'EVALUACION SGSST (1)'!B107)</f>
        <v/>
      </c>
    </row>
    <row r="49" spans="1:7" x14ac:dyDescent="0.2">
      <c r="A49" s="93">
        <v>9</v>
      </c>
      <c r="B49" s="94" t="str">
        <f>IF('EVALUACION SGSST (1)'!V108="","",'EVALUACION SGSST (1)'!B108)</f>
        <v/>
      </c>
      <c r="F49" s="93">
        <v>9</v>
      </c>
      <c r="G49" s="94" t="str">
        <f>IF('EVALUACION SGSST (1)'!AA108="","",'EVALUACION SGSST (1)'!B108)</f>
        <v/>
      </c>
    </row>
    <row r="50" spans="1:7" x14ac:dyDescent="0.2">
      <c r="A50" s="93">
        <v>10</v>
      </c>
      <c r="B50" s="94" t="str">
        <f>IF('EVALUACION SGSST (1)'!V109="","",'EVALUACION SGSST (1)'!B109)</f>
        <v/>
      </c>
      <c r="F50" s="93">
        <v>10</v>
      </c>
      <c r="G50" s="94" t="str">
        <f>IF('EVALUACION SGSST (1)'!AA109="","",'EVALUACION SGSST (1)'!B109)</f>
        <v/>
      </c>
    </row>
    <row r="51" spans="1:7" x14ac:dyDescent="0.2">
      <c r="A51" s="389" t="s">
        <v>88</v>
      </c>
      <c r="B51" s="389"/>
      <c r="F51" s="389" t="s">
        <v>88</v>
      </c>
      <c r="G51" s="389"/>
    </row>
    <row r="52" spans="1:7" x14ac:dyDescent="0.2">
      <c r="A52" s="117"/>
      <c r="B52" s="118" t="s">
        <v>362</v>
      </c>
      <c r="F52" s="117"/>
      <c r="G52" s="118" t="s">
        <v>362</v>
      </c>
    </row>
    <row r="53" spans="1:7" x14ac:dyDescent="0.2">
      <c r="A53" s="107">
        <v>1</v>
      </c>
      <c r="B53" s="108" t="str">
        <f>IF('EVALUACION SGSST (1)'!V117="","",'EVALUACION SGSST (1)'!B117)</f>
        <v/>
      </c>
      <c r="F53" s="107">
        <v>1</v>
      </c>
      <c r="G53" s="108" t="str">
        <f>IF('EVALUACION SGSST (1)'!AA117="","",'EVALUACION SGSST (1)'!B117)</f>
        <v/>
      </c>
    </row>
    <row r="54" spans="1:7" x14ac:dyDescent="0.2">
      <c r="A54" s="107">
        <v>2</v>
      </c>
      <c r="B54" s="108" t="str">
        <f>IF('EVALUACION SGSST (1)'!V118="","",'EVALUACION SGSST (1)'!B118)</f>
        <v/>
      </c>
      <c r="F54" s="107">
        <v>2</v>
      </c>
      <c r="G54" s="108" t="str">
        <f>IF('EVALUACION SGSST (1)'!AA118="","",'EVALUACION SGSST (1)'!B118)</f>
        <v/>
      </c>
    </row>
    <row r="55" spans="1:7" x14ac:dyDescent="0.2">
      <c r="A55" s="107">
        <v>3</v>
      </c>
      <c r="B55" s="108" t="str">
        <f>IF('EVALUACION SGSST (1)'!V119="","",'EVALUACION SGSST (1)'!B119)</f>
        <v/>
      </c>
      <c r="F55" s="107">
        <v>3</v>
      </c>
      <c r="G55" s="108" t="str">
        <f>IF('EVALUACION SGSST (1)'!AA119="","",'EVALUACION SGSST (1)'!B119)</f>
        <v/>
      </c>
    </row>
    <row r="56" spans="1:7" x14ac:dyDescent="0.2">
      <c r="A56" s="107">
        <v>4</v>
      </c>
      <c r="B56" s="108" t="str">
        <f>IF('EVALUACION SGSST (1)'!V120="","",'EVALUACION SGSST (1)'!B120)</f>
        <v/>
      </c>
      <c r="F56" s="107">
        <v>4</v>
      </c>
      <c r="G56" s="108" t="str">
        <f>IF('EVALUACION SGSST (1)'!AA120="","",'EVALUACION SGSST (1)'!B120)</f>
        <v/>
      </c>
    </row>
    <row r="57" spans="1:7" x14ac:dyDescent="0.2">
      <c r="A57" s="107">
        <v>5</v>
      </c>
      <c r="B57" s="108" t="str">
        <f>IF('EVALUACION SGSST (1)'!V121="","",'EVALUACION SGSST (1)'!B121)</f>
        <v/>
      </c>
      <c r="F57" s="107">
        <v>5</v>
      </c>
      <c r="G57" s="108" t="str">
        <f>IF('EVALUACION SGSST (1)'!AA121="","",'EVALUACION SGSST (1)'!B121)</f>
        <v/>
      </c>
    </row>
    <row r="58" spans="1:7" x14ac:dyDescent="0.2">
      <c r="A58" s="107">
        <v>6</v>
      </c>
      <c r="B58" s="108" t="str">
        <f>IF('EVALUACION SGSST (1)'!V122="","",'EVALUACION SGSST (1)'!B122)</f>
        <v/>
      </c>
      <c r="F58" s="107">
        <v>6</v>
      </c>
      <c r="G58" s="108" t="str">
        <f>IF('EVALUACION SGSST (1)'!AA122="","",'EVALUACION SGSST (1)'!B122)</f>
        <v/>
      </c>
    </row>
    <row r="59" spans="1:7" x14ac:dyDescent="0.2">
      <c r="A59" s="107">
        <v>7</v>
      </c>
      <c r="B59" s="108" t="str">
        <f>IF('EVALUACION SGSST (1)'!V123="","",'EVALUACION SGSST (1)'!B123)</f>
        <v/>
      </c>
      <c r="F59" s="107">
        <v>7</v>
      </c>
      <c r="G59" s="108" t="str">
        <f>IF('EVALUACION SGSST (1)'!AA123="","",'EVALUACION SGSST (1)'!B123)</f>
        <v/>
      </c>
    </row>
    <row r="60" spans="1:7" x14ac:dyDescent="0.2">
      <c r="A60" s="107">
        <v>8</v>
      </c>
      <c r="B60" s="108" t="str">
        <f>IF('EVALUACION SGSST (1)'!V124="","",'EVALUACION SGSST (1)'!B124)</f>
        <v/>
      </c>
      <c r="F60" s="107">
        <v>8</v>
      </c>
      <c r="G60" s="108" t="str">
        <f>IF('EVALUACION SGSST (1)'!AA124="","",'EVALUACION SGSST (1)'!B124)</f>
        <v/>
      </c>
    </row>
    <row r="61" spans="1:7" x14ac:dyDescent="0.2">
      <c r="A61" s="107">
        <v>9</v>
      </c>
      <c r="B61" s="108" t="str">
        <f>IF('EVALUACION SGSST (1)'!V125="","",'EVALUACION SGSST (1)'!B125)</f>
        <v/>
      </c>
      <c r="F61" s="107">
        <v>9</v>
      </c>
      <c r="G61" s="108" t="str">
        <f>IF('EVALUACION SGSST (1)'!AA125="","",'EVALUACION SGSST (1)'!B125)</f>
        <v/>
      </c>
    </row>
    <row r="62" spans="1:7" x14ac:dyDescent="0.2">
      <c r="A62" s="107">
        <v>10</v>
      </c>
      <c r="B62" s="108" t="str">
        <f>IF('EVALUACION SGSST (1)'!V126="","",'EVALUACION SGSST (1)'!B126)</f>
        <v/>
      </c>
      <c r="F62" s="107">
        <v>10</v>
      </c>
      <c r="G62" s="108" t="str">
        <f>IF('EVALUACION SGSST (1)'!AA126="","",'EVALUACION SGSST (1)'!B126)</f>
        <v/>
      </c>
    </row>
    <row r="63" spans="1:7" x14ac:dyDescent="0.2">
      <c r="A63" s="389" t="s">
        <v>89</v>
      </c>
      <c r="B63" s="389"/>
      <c r="F63" s="389" t="s">
        <v>89</v>
      </c>
      <c r="G63" s="389"/>
    </row>
    <row r="64" spans="1:7" x14ac:dyDescent="0.2">
      <c r="A64" s="117"/>
      <c r="B64" s="118" t="s">
        <v>362</v>
      </c>
      <c r="F64" s="117"/>
      <c r="G64" s="118" t="s">
        <v>362</v>
      </c>
    </row>
    <row r="65" spans="1:7" x14ac:dyDescent="0.2">
      <c r="A65" s="107">
        <v>1</v>
      </c>
      <c r="B65" s="108" t="str">
        <f>IF('EVALUACION SGSST (1)'!V134="","",'EVALUACION SGSST (1)'!B134)</f>
        <v/>
      </c>
      <c r="F65" s="107">
        <v>1</v>
      </c>
      <c r="G65" s="108" t="str">
        <f>IF('EVALUACION SGSST (1)'!AA134="","",'EVALUACION SGSST (1)'!B134)</f>
        <v/>
      </c>
    </row>
    <row r="66" spans="1:7" x14ac:dyDescent="0.2">
      <c r="A66" s="107">
        <v>2</v>
      </c>
      <c r="B66" s="108" t="str">
        <f>IF('EVALUACION SGSST (1)'!V135="","",'EVALUACION SGSST (1)'!B135)</f>
        <v/>
      </c>
      <c r="F66" s="107">
        <v>2</v>
      </c>
      <c r="G66" s="108" t="str">
        <f>IF('EVALUACION SGSST (1)'!AA135="","",'EVALUACION SGSST (1)'!B135)</f>
        <v/>
      </c>
    </row>
    <row r="67" spans="1:7" x14ac:dyDescent="0.2">
      <c r="A67" s="107">
        <v>3</v>
      </c>
      <c r="B67" s="108" t="str">
        <f>IF('EVALUACION SGSST (1)'!V136="","",'EVALUACION SGSST (1)'!B136)</f>
        <v/>
      </c>
      <c r="F67" s="107">
        <v>3</v>
      </c>
      <c r="G67" s="108" t="str">
        <f>IF('EVALUACION SGSST (1)'!AA136="","",'EVALUACION SGSST (1)'!B136)</f>
        <v/>
      </c>
    </row>
    <row r="68" spans="1:7" x14ac:dyDescent="0.2">
      <c r="A68" s="107">
        <v>4</v>
      </c>
      <c r="B68" s="108" t="str">
        <f>IF('EVALUACION SGSST (1)'!V137="","",'EVALUACION SGSST (1)'!B137)</f>
        <v/>
      </c>
      <c r="F68" s="107">
        <v>4</v>
      </c>
      <c r="G68" s="108" t="str">
        <f>IF('EVALUACION SGSST (1)'!AA137="","",'EVALUACION SGSST (1)'!B137)</f>
        <v/>
      </c>
    </row>
    <row r="69" spans="1:7" x14ac:dyDescent="0.2">
      <c r="A69" s="107">
        <v>5</v>
      </c>
      <c r="B69" s="108" t="str">
        <f>IF('EVALUACION SGSST (1)'!V138="","",'EVALUACION SGSST (1)'!B138)</f>
        <v/>
      </c>
      <c r="F69" s="107">
        <v>5</v>
      </c>
      <c r="G69" s="108" t="str">
        <f>IF('EVALUACION SGSST (1)'!AA138="","",'EVALUACION SGSST (1)'!B138)</f>
        <v/>
      </c>
    </row>
    <row r="70" spans="1:7" x14ac:dyDescent="0.2">
      <c r="A70" s="107">
        <v>6</v>
      </c>
      <c r="B70" s="108" t="str">
        <f>IF('EVALUACION SGSST (1)'!V139="","",'EVALUACION SGSST (1)'!B139)</f>
        <v/>
      </c>
      <c r="F70" s="107">
        <v>6</v>
      </c>
      <c r="G70" s="108" t="str">
        <f>IF('EVALUACION SGSST (1)'!AA139="","",'EVALUACION SGSST (1)'!B139)</f>
        <v/>
      </c>
    </row>
    <row r="71" spans="1:7" x14ac:dyDescent="0.2">
      <c r="A71" s="107">
        <v>7</v>
      </c>
      <c r="B71" s="108" t="str">
        <f>IF('EVALUACION SGSST (1)'!V140="","",'EVALUACION SGSST (1)'!B140)</f>
        <v/>
      </c>
      <c r="F71" s="107">
        <v>7</v>
      </c>
      <c r="G71" s="108" t="str">
        <f>IF('EVALUACION SGSST (1)'!AA140="","",'EVALUACION SGSST (1)'!B140)</f>
        <v/>
      </c>
    </row>
    <row r="72" spans="1:7" x14ac:dyDescent="0.2">
      <c r="A72" s="107">
        <v>8</v>
      </c>
      <c r="B72" s="108" t="str">
        <f>IF('EVALUACION SGSST (1)'!V141="","",'EVALUACION SGSST (1)'!B141)</f>
        <v/>
      </c>
      <c r="F72" s="107">
        <v>8</v>
      </c>
      <c r="G72" s="108" t="str">
        <f>IF('EVALUACION SGSST (1)'!AA141="","",'EVALUACION SGSST (1)'!B141)</f>
        <v/>
      </c>
    </row>
    <row r="73" spans="1:7" x14ac:dyDescent="0.2">
      <c r="A73" s="107">
        <v>9</v>
      </c>
      <c r="B73" s="108" t="str">
        <f>IF('EVALUACION SGSST (1)'!V142="","",'EVALUACION SGSST (1)'!B142)</f>
        <v/>
      </c>
      <c r="F73" s="107">
        <v>9</v>
      </c>
      <c r="G73" s="108" t="str">
        <f>IF('EVALUACION SGSST (1)'!AA142="","",'EVALUACION SGSST (1)'!B142)</f>
        <v/>
      </c>
    </row>
    <row r="74" spans="1:7" x14ac:dyDescent="0.2">
      <c r="A74" s="107">
        <v>10</v>
      </c>
      <c r="B74" s="108" t="str">
        <f>IF('EVALUACION SGSST (1)'!V143="","",'EVALUACION SGSST (1)'!B143)</f>
        <v/>
      </c>
      <c r="F74" s="107">
        <v>10</v>
      </c>
      <c r="G74" s="108" t="str">
        <f>IF('EVALUACION SGSST (1)'!AA143="","",'EVALUACION SGSST (1)'!B143)</f>
        <v/>
      </c>
    </row>
    <row r="75" spans="1:7" x14ac:dyDescent="0.2">
      <c r="A75" s="389" t="s">
        <v>101</v>
      </c>
      <c r="B75" s="389"/>
      <c r="F75" s="389" t="s">
        <v>101</v>
      </c>
      <c r="G75" s="389"/>
    </row>
    <row r="76" spans="1:7" x14ac:dyDescent="0.2">
      <c r="A76" s="117"/>
      <c r="B76" s="118" t="s">
        <v>362</v>
      </c>
      <c r="F76" s="117"/>
      <c r="G76" s="118" t="s">
        <v>362</v>
      </c>
    </row>
    <row r="77" spans="1:7" x14ac:dyDescent="0.2">
      <c r="A77" s="107">
        <v>1</v>
      </c>
      <c r="B77" s="108" t="str">
        <f>IF('EVALUACION SGSST (1)'!V151="","",'EVALUACION SGSST (1)'!B151)</f>
        <v/>
      </c>
      <c r="F77" s="107">
        <v>1</v>
      </c>
      <c r="G77" s="108" t="str">
        <f>IF('EVALUACION SGSST (1)'!AA151="","",'EVALUACION SGSST (1)'!B151)</f>
        <v/>
      </c>
    </row>
    <row r="78" spans="1:7" x14ac:dyDescent="0.2">
      <c r="A78" s="107">
        <v>2</v>
      </c>
      <c r="B78" s="108" t="str">
        <f>IF('EVALUACION SGSST (1)'!V152="","",'EVALUACION SGSST (1)'!B152)</f>
        <v/>
      </c>
      <c r="F78" s="107">
        <v>2</v>
      </c>
      <c r="G78" s="108" t="str">
        <f>IF('EVALUACION SGSST (1)'!AA152="","",'EVALUACION SGSST (1)'!B152)</f>
        <v/>
      </c>
    </row>
    <row r="79" spans="1:7" x14ac:dyDescent="0.2">
      <c r="A79" s="107">
        <v>3</v>
      </c>
      <c r="B79" s="108" t="str">
        <f>IF('EVALUACION SGSST (1)'!V153="","",'EVALUACION SGSST (1)'!B153)</f>
        <v/>
      </c>
      <c r="F79" s="107">
        <v>3</v>
      </c>
      <c r="G79" s="108" t="str">
        <f>IF('EVALUACION SGSST (1)'!AA153="","",'EVALUACION SGSST (1)'!B153)</f>
        <v/>
      </c>
    </row>
    <row r="80" spans="1:7" x14ac:dyDescent="0.2">
      <c r="A80" s="107">
        <v>4</v>
      </c>
      <c r="B80" s="108" t="str">
        <f>IF('EVALUACION SGSST (1)'!V154="","",'EVALUACION SGSST (1)'!B154)</f>
        <v/>
      </c>
      <c r="F80" s="107">
        <v>4</v>
      </c>
      <c r="G80" s="108" t="str">
        <f>IF('EVALUACION SGSST (1)'!AA154="","",'EVALUACION SGSST (1)'!B154)</f>
        <v/>
      </c>
    </row>
    <row r="81" spans="1:7" x14ac:dyDescent="0.2">
      <c r="A81" s="107">
        <v>5</v>
      </c>
      <c r="B81" s="108" t="str">
        <f>IF('EVALUACION SGSST (1)'!V155="","",'EVALUACION SGSST (1)'!B155)</f>
        <v/>
      </c>
      <c r="F81" s="107">
        <v>5</v>
      </c>
      <c r="G81" s="108" t="str">
        <f>IF('EVALUACION SGSST (1)'!AA155="","",'EVALUACION SGSST (1)'!B155)</f>
        <v/>
      </c>
    </row>
    <row r="82" spans="1:7" x14ac:dyDescent="0.2">
      <c r="A82" s="107">
        <v>6</v>
      </c>
      <c r="B82" s="108" t="str">
        <f>IF('EVALUACION SGSST (1)'!V156="","",'EVALUACION SGSST (1)'!B156)</f>
        <v/>
      </c>
      <c r="F82" s="107">
        <v>6</v>
      </c>
      <c r="G82" s="108" t="str">
        <f>IF('EVALUACION SGSST (1)'!AA156="","",'EVALUACION SGSST (1)'!B156)</f>
        <v/>
      </c>
    </row>
    <row r="83" spans="1:7" x14ac:dyDescent="0.2">
      <c r="A83" s="107">
        <v>7</v>
      </c>
      <c r="B83" s="108" t="str">
        <f>IF('EVALUACION SGSST (1)'!V157="","",'EVALUACION SGSST (1)'!B157)</f>
        <v/>
      </c>
      <c r="F83" s="107">
        <v>7</v>
      </c>
      <c r="G83" s="108" t="str">
        <f>IF('EVALUACION SGSST (1)'!AA157="","",'EVALUACION SGSST (1)'!B157)</f>
        <v/>
      </c>
    </row>
    <row r="84" spans="1:7" x14ac:dyDescent="0.2">
      <c r="A84" s="107">
        <v>8</v>
      </c>
      <c r="B84" s="108" t="str">
        <f>IF('EVALUACION SGSST (1)'!V158="","",'EVALUACION SGSST (1)'!B158)</f>
        <v/>
      </c>
      <c r="F84" s="107">
        <v>8</v>
      </c>
      <c r="G84" s="108" t="str">
        <f>IF('EVALUACION SGSST (1)'!AA158="","",'EVALUACION SGSST (1)'!B158)</f>
        <v/>
      </c>
    </row>
    <row r="85" spans="1:7" x14ac:dyDescent="0.2">
      <c r="A85" s="107">
        <v>9</v>
      </c>
      <c r="B85" s="108" t="str">
        <f>IF('EVALUACION SGSST (1)'!V159="","",'EVALUACION SGSST (1)'!B159)</f>
        <v/>
      </c>
      <c r="F85" s="107">
        <v>9</v>
      </c>
      <c r="G85" s="108" t="str">
        <f>IF('EVALUACION SGSST (1)'!AA159="","",'EVALUACION SGSST (1)'!B159)</f>
        <v/>
      </c>
    </row>
    <row r="86" spans="1:7" x14ac:dyDescent="0.2">
      <c r="A86" s="107">
        <v>10</v>
      </c>
      <c r="B86" s="108" t="str">
        <f>IF('EVALUACION SGSST (1)'!V160="","",'EVALUACION SGSST (1)'!B160)</f>
        <v/>
      </c>
      <c r="F86" s="107">
        <v>10</v>
      </c>
      <c r="G86" s="108" t="str">
        <f>IF('EVALUACION SGSST (1)'!AA160="","",'EVALUACION SGSST (1)'!B160)</f>
        <v/>
      </c>
    </row>
    <row r="87" spans="1:7" x14ac:dyDescent="0.2">
      <c r="A87" s="389" t="s">
        <v>90</v>
      </c>
      <c r="B87" s="389"/>
      <c r="F87" s="389" t="s">
        <v>90</v>
      </c>
      <c r="G87" s="389"/>
    </row>
    <row r="88" spans="1:7" x14ac:dyDescent="0.2">
      <c r="A88" s="117"/>
      <c r="B88" s="118" t="s">
        <v>362</v>
      </c>
      <c r="F88" s="117"/>
      <c r="G88" s="118" t="s">
        <v>362</v>
      </c>
    </row>
    <row r="89" spans="1:7" x14ac:dyDescent="0.2">
      <c r="A89" s="107">
        <v>1</v>
      </c>
      <c r="B89" s="108" t="str">
        <f>IF('EVALUACION SGSST (1)'!V168="","",'EVALUACION SGSST (1)'!B168)</f>
        <v/>
      </c>
      <c r="F89" s="107">
        <v>1</v>
      </c>
      <c r="G89" s="108" t="str">
        <f>IF('EVALUACION SGSST (1)'!AA168="","",'EVALUACION SGSST (1)'!B168)</f>
        <v/>
      </c>
    </row>
    <row r="90" spans="1:7" x14ac:dyDescent="0.2">
      <c r="A90" s="107">
        <v>2</v>
      </c>
      <c r="B90" s="108" t="str">
        <f>IF('EVALUACION SGSST (1)'!V169="","",'EVALUACION SGSST (1)'!B169)</f>
        <v/>
      </c>
      <c r="F90" s="107">
        <v>2</v>
      </c>
      <c r="G90" s="108" t="str">
        <f>IF('EVALUACION SGSST (1)'!AA169="","",'EVALUACION SGSST (1)'!B169)</f>
        <v/>
      </c>
    </row>
    <row r="91" spans="1:7" x14ac:dyDescent="0.2">
      <c r="A91" s="107">
        <v>3</v>
      </c>
      <c r="B91" s="108" t="str">
        <f>IF('EVALUACION SGSST (1)'!V170="","",'EVALUACION SGSST (1)'!B170)</f>
        <v/>
      </c>
      <c r="F91" s="107">
        <v>3</v>
      </c>
      <c r="G91" s="108" t="str">
        <f>IF('EVALUACION SGSST (1)'!AA170="","",'EVALUACION SGSST (1)'!B170)</f>
        <v/>
      </c>
    </row>
    <row r="92" spans="1:7" x14ac:dyDescent="0.2">
      <c r="A92" s="107">
        <v>4</v>
      </c>
      <c r="B92" s="108" t="str">
        <f>IF('EVALUACION SGSST (1)'!V171="","",'EVALUACION SGSST (1)'!B171)</f>
        <v/>
      </c>
      <c r="F92" s="107">
        <v>4</v>
      </c>
      <c r="G92" s="108" t="str">
        <f>IF('EVALUACION SGSST (1)'!AA171="","",'EVALUACION SGSST (1)'!B171)</f>
        <v/>
      </c>
    </row>
    <row r="93" spans="1:7" x14ac:dyDescent="0.2">
      <c r="A93" s="107">
        <v>5</v>
      </c>
      <c r="B93" s="108" t="str">
        <f>IF('EVALUACION SGSST (1)'!V172="","",'EVALUACION SGSST (1)'!B172)</f>
        <v/>
      </c>
      <c r="F93" s="107">
        <v>5</v>
      </c>
      <c r="G93" s="108" t="str">
        <f>IF('EVALUACION SGSST (1)'!AA172="","",'EVALUACION SGSST (1)'!B172)</f>
        <v/>
      </c>
    </row>
    <row r="94" spans="1:7" x14ac:dyDescent="0.2">
      <c r="A94" s="107">
        <v>6</v>
      </c>
      <c r="B94" s="108" t="str">
        <f>IF('EVALUACION SGSST (1)'!V173="","",'EVALUACION SGSST (1)'!B173)</f>
        <v/>
      </c>
      <c r="F94" s="107">
        <v>6</v>
      </c>
      <c r="G94" s="108" t="str">
        <f>IF('EVALUACION SGSST (1)'!AA173="","",'EVALUACION SGSST (1)'!B173)</f>
        <v/>
      </c>
    </row>
    <row r="95" spans="1:7" x14ac:dyDescent="0.2">
      <c r="A95" s="107">
        <v>7</v>
      </c>
      <c r="B95" s="108" t="str">
        <f>IF('EVALUACION SGSST (1)'!V174="","",'EVALUACION SGSST (1)'!B174)</f>
        <v/>
      </c>
      <c r="F95" s="107">
        <v>7</v>
      </c>
      <c r="G95" s="108" t="str">
        <f>IF('EVALUACION SGSST (1)'!AA174="","",'EVALUACION SGSST (1)'!B174)</f>
        <v/>
      </c>
    </row>
    <row r="96" spans="1:7" x14ac:dyDescent="0.2">
      <c r="A96" s="107">
        <v>8</v>
      </c>
      <c r="B96" s="108" t="str">
        <f>IF('EVALUACION SGSST (1)'!V175="","",'EVALUACION SGSST (1)'!B175)</f>
        <v/>
      </c>
      <c r="F96" s="107">
        <v>8</v>
      </c>
      <c r="G96" s="108" t="str">
        <f>IF('EVALUACION SGSST (1)'!AA175="","",'EVALUACION SGSST (1)'!B175)</f>
        <v/>
      </c>
    </row>
    <row r="97" spans="1:7" x14ac:dyDescent="0.2">
      <c r="A97" s="107">
        <v>9</v>
      </c>
      <c r="B97" s="108" t="str">
        <f>IF('EVALUACION SGSST (1)'!V176="","",'EVALUACION SGSST (1)'!B176)</f>
        <v/>
      </c>
      <c r="F97" s="107">
        <v>9</v>
      </c>
      <c r="G97" s="108" t="str">
        <f>IF('EVALUACION SGSST (1)'!AA176="","",'EVALUACION SGSST (1)'!B176)</f>
        <v/>
      </c>
    </row>
    <row r="98" spans="1:7" x14ac:dyDescent="0.2">
      <c r="A98" s="107">
        <v>10</v>
      </c>
      <c r="B98" s="108" t="str">
        <f>IF('EVALUACION SGSST (1)'!V177="","",'EVALUACION SGSST (1)'!B177)</f>
        <v/>
      </c>
      <c r="F98" s="107">
        <v>10</v>
      </c>
      <c r="G98" s="108" t="str">
        <f>IF('EVALUACION SGSST (1)'!AA177="","",'EVALUACION SGSST (1)'!B177)</f>
        <v/>
      </c>
    </row>
    <row r="99" spans="1:7" x14ac:dyDescent="0.2">
      <c r="A99" s="389" t="s">
        <v>102</v>
      </c>
      <c r="B99" s="389"/>
      <c r="F99" s="389" t="s">
        <v>102</v>
      </c>
      <c r="G99" s="389"/>
    </row>
    <row r="100" spans="1:7" x14ac:dyDescent="0.2">
      <c r="A100" s="117"/>
      <c r="B100" s="118" t="s">
        <v>362</v>
      </c>
      <c r="F100" s="117"/>
      <c r="G100" s="118" t="s">
        <v>362</v>
      </c>
    </row>
    <row r="101" spans="1:7" x14ac:dyDescent="0.2">
      <c r="A101" s="107">
        <v>1</v>
      </c>
      <c r="B101" s="108" t="str">
        <f>IF('EVALUACION SGSST (1)'!V185="","",'EVALUACION SGSST (1)'!B185)</f>
        <v/>
      </c>
      <c r="F101" s="107">
        <v>1</v>
      </c>
      <c r="G101" s="108" t="str">
        <f>IF('EVALUACION SGSST (1)'!AA185="","",'EVALUACION SGSST (1)'!B185)</f>
        <v/>
      </c>
    </row>
    <row r="102" spans="1:7" x14ac:dyDescent="0.2">
      <c r="A102" s="107">
        <v>2</v>
      </c>
      <c r="B102" s="108" t="str">
        <f>IF('EVALUACION SGSST (1)'!V186="","",'EVALUACION SGSST (1)'!B186)</f>
        <v/>
      </c>
      <c r="F102" s="107">
        <v>2</v>
      </c>
      <c r="G102" s="108" t="str">
        <f>IF('EVALUACION SGSST (1)'!AA186="","",'EVALUACION SGSST (1)'!B186)</f>
        <v/>
      </c>
    </row>
    <row r="103" spans="1:7" x14ac:dyDescent="0.2">
      <c r="A103" s="107">
        <v>3</v>
      </c>
      <c r="B103" s="108" t="str">
        <f>IF('EVALUACION SGSST (1)'!V187="","",'EVALUACION SGSST (1)'!B187)</f>
        <v/>
      </c>
      <c r="F103" s="107">
        <v>3</v>
      </c>
      <c r="G103" s="108" t="str">
        <f>IF('EVALUACION SGSST (1)'!AA187="","",'EVALUACION SGSST (1)'!B187)</f>
        <v/>
      </c>
    </row>
    <row r="104" spans="1:7" x14ac:dyDescent="0.2">
      <c r="A104" s="107">
        <v>4</v>
      </c>
      <c r="B104" s="108" t="str">
        <f>IF('EVALUACION SGSST (1)'!V188="","",'EVALUACION SGSST (1)'!B188)</f>
        <v/>
      </c>
      <c r="F104" s="107">
        <v>4</v>
      </c>
      <c r="G104" s="108" t="str">
        <f>IF('EVALUACION SGSST (1)'!AA188="","",'EVALUACION SGSST (1)'!B188)</f>
        <v/>
      </c>
    </row>
    <row r="105" spans="1:7" x14ac:dyDescent="0.2">
      <c r="A105" s="107">
        <v>5</v>
      </c>
      <c r="B105" s="108" t="str">
        <f>IF('EVALUACION SGSST (1)'!V189="","",'EVALUACION SGSST (1)'!B189)</f>
        <v/>
      </c>
      <c r="F105" s="107">
        <v>5</v>
      </c>
      <c r="G105" s="108" t="str">
        <f>IF('EVALUACION SGSST (1)'!AA189="","",'EVALUACION SGSST (1)'!B189)</f>
        <v/>
      </c>
    </row>
    <row r="106" spans="1:7" x14ac:dyDescent="0.2">
      <c r="A106" s="107">
        <v>6</v>
      </c>
      <c r="B106" s="108" t="str">
        <f>IF('EVALUACION SGSST (1)'!V190="","",'EVALUACION SGSST (1)'!B190)</f>
        <v/>
      </c>
      <c r="F106" s="107">
        <v>6</v>
      </c>
      <c r="G106" s="108" t="str">
        <f>IF('EVALUACION SGSST (1)'!AA190="","",'EVALUACION SGSST (1)'!B190)</f>
        <v/>
      </c>
    </row>
    <row r="107" spans="1:7" x14ac:dyDescent="0.2">
      <c r="A107" s="107">
        <v>7</v>
      </c>
      <c r="B107" s="108" t="str">
        <f>IF('EVALUACION SGSST (1)'!V191="","",'EVALUACION SGSST (1)'!B191)</f>
        <v/>
      </c>
      <c r="F107" s="107">
        <v>7</v>
      </c>
      <c r="G107" s="108" t="str">
        <f>IF('EVALUACION SGSST (1)'!AA191="","",'EVALUACION SGSST (1)'!B191)</f>
        <v/>
      </c>
    </row>
    <row r="108" spans="1:7" ht="13.5" thickBot="1" x14ac:dyDescent="0.25">
      <c r="A108" s="109">
        <v>8</v>
      </c>
      <c r="B108" s="108" t="str">
        <f>IF('EVALUACION SGSST (1)'!V192="","",'EVALUACION SGSST (1)'!B192)</f>
        <v/>
      </c>
      <c r="F108" s="109">
        <v>8</v>
      </c>
      <c r="G108" s="108" t="str">
        <f>IF('EVALUACION SGSST (1)'!AA192="","",'EVALUACION SGSST (1)'!G192)</f>
        <v/>
      </c>
    </row>
  </sheetData>
  <autoFilter ref="A1:J108" xr:uid="{00000000-0009-0000-0000-000006000000}">
    <filterColumn colId="2" showButton="0"/>
    <filterColumn colId="3" showButton="0"/>
    <filterColumn colId="7" showButton="0"/>
    <filterColumn colId="8" showButton="0"/>
  </autoFilter>
  <mergeCells count="22">
    <mergeCell ref="A39:B39"/>
    <mergeCell ref="A2:B2"/>
    <mergeCell ref="A3:B3"/>
    <mergeCell ref="A15:B15"/>
    <mergeCell ref="A27:B27"/>
    <mergeCell ref="A51:B51"/>
    <mergeCell ref="A63:B63"/>
    <mergeCell ref="A75:B75"/>
    <mergeCell ref="A87:B87"/>
    <mergeCell ref="A99:B99"/>
    <mergeCell ref="F87:G87"/>
    <mergeCell ref="F99:G99"/>
    <mergeCell ref="F2:G2"/>
    <mergeCell ref="F3:G3"/>
    <mergeCell ref="F15:G15"/>
    <mergeCell ref="F27:G27"/>
    <mergeCell ref="F39:G39"/>
    <mergeCell ref="C1:E1"/>
    <mergeCell ref="H1:J1"/>
    <mergeCell ref="F51:G51"/>
    <mergeCell ref="F63:G63"/>
    <mergeCell ref="F75:G75"/>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17"/>
  <sheetViews>
    <sheetView view="pageBreakPreview" topLeftCell="A184" zoomScaleNormal="130" zoomScaleSheetLayoutView="100" workbookViewId="0">
      <selection activeCell="B186" sqref="B186:I186"/>
    </sheetView>
  </sheetViews>
  <sheetFormatPr baseColWidth="10" defaultRowHeight="12" x14ac:dyDescent="0.2"/>
  <cols>
    <col min="1" max="1" width="3.42578125" style="1" customWidth="1"/>
    <col min="2" max="2" width="3.5703125" style="1" customWidth="1"/>
    <col min="3" max="3" width="18.7109375" style="1" customWidth="1"/>
    <col min="4" max="4" width="20.85546875" style="1" customWidth="1"/>
    <col min="5" max="8" width="11.42578125" style="1"/>
    <col min="9" max="9" width="36" style="1" customWidth="1"/>
    <col min="10" max="220" width="11.42578125" style="1"/>
    <col min="221" max="221" width="3.5703125" style="1" customWidth="1"/>
    <col min="222" max="222" width="18.7109375" style="1" customWidth="1"/>
    <col min="223" max="223" width="14.7109375" style="1" customWidth="1"/>
    <col min="224" max="227" width="11.42578125" style="1"/>
    <col min="228" max="228" width="12" style="1" customWidth="1"/>
    <col min="229" max="476" width="11.42578125" style="1"/>
    <col min="477" max="477" width="3.5703125" style="1" customWidth="1"/>
    <col min="478" max="478" width="18.7109375" style="1" customWidth="1"/>
    <col min="479" max="479" width="14.7109375" style="1" customWidth="1"/>
    <col min="480" max="483" width="11.42578125" style="1"/>
    <col min="484" max="484" width="12" style="1" customWidth="1"/>
    <col min="485" max="732" width="11.42578125" style="1"/>
    <col min="733" max="733" width="3.5703125" style="1" customWidth="1"/>
    <col min="734" max="734" width="18.7109375" style="1" customWidth="1"/>
    <col min="735" max="735" width="14.7109375" style="1" customWidth="1"/>
    <col min="736" max="739" width="11.42578125" style="1"/>
    <col min="740" max="740" width="12" style="1" customWidth="1"/>
    <col min="741" max="988" width="11.42578125" style="1"/>
    <col min="989" max="989" width="3.5703125" style="1" customWidth="1"/>
    <col min="990" max="990" width="18.7109375" style="1" customWidth="1"/>
    <col min="991" max="991" width="14.7109375" style="1" customWidth="1"/>
    <col min="992" max="995" width="11.42578125" style="1"/>
    <col min="996" max="996" width="12" style="1" customWidth="1"/>
    <col min="997" max="1244" width="11.42578125" style="1"/>
    <col min="1245" max="1245" width="3.5703125" style="1" customWidth="1"/>
    <col min="1246" max="1246" width="18.7109375" style="1" customWidth="1"/>
    <col min="1247" max="1247" width="14.7109375" style="1" customWidth="1"/>
    <col min="1248" max="1251" width="11.42578125" style="1"/>
    <col min="1252" max="1252" width="12" style="1" customWidth="1"/>
    <col min="1253" max="1500" width="11.42578125" style="1"/>
    <col min="1501" max="1501" width="3.5703125" style="1" customWidth="1"/>
    <col min="1502" max="1502" width="18.7109375" style="1" customWidth="1"/>
    <col min="1503" max="1503" width="14.7109375" style="1" customWidth="1"/>
    <col min="1504" max="1507" width="11.42578125" style="1"/>
    <col min="1508" max="1508" width="12" style="1" customWidth="1"/>
    <col min="1509" max="1756" width="11.42578125" style="1"/>
    <col min="1757" max="1757" width="3.5703125" style="1" customWidth="1"/>
    <col min="1758" max="1758" width="18.7109375" style="1" customWidth="1"/>
    <col min="1759" max="1759" width="14.7109375" style="1" customWidth="1"/>
    <col min="1760" max="1763" width="11.42578125" style="1"/>
    <col min="1764" max="1764" width="12" style="1" customWidth="1"/>
    <col min="1765" max="2012" width="11.42578125" style="1"/>
    <col min="2013" max="2013" width="3.5703125" style="1" customWidth="1"/>
    <col min="2014" max="2014" width="18.7109375" style="1" customWidth="1"/>
    <col min="2015" max="2015" width="14.7109375" style="1" customWidth="1"/>
    <col min="2016" max="2019" width="11.42578125" style="1"/>
    <col min="2020" max="2020" width="12" style="1" customWidth="1"/>
    <col min="2021" max="2268" width="11.42578125" style="1"/>
    <col min="2269" max="2269" width="3.5703125" style="1" customWidth="1"/>
    <col min="2270" max="2270" width="18.7109375" style="1" customWidth="1"/>
    <col min="2271" max="2271" width="14.7109375" style="1" customWidth="1"/>
    <col min="2272" max="2275" width="11.42578125" style="1"/>
    <col min="2276" max="2276" width="12" style="1" customWidth="1"/>
    <col min="2277" max="2524" width="11.42578125" style="1"/>
    <col min="2525" max="2525" width="3.5703125" style="1" customWidth="1"/>
    <col min="2526" max="2526" width="18.7109375" style="1" customWidth="1"/>
    <col min="2527" max="2527" width="14.7109375" style="1" customWidth="1"/>
    <col min="2528" max="2531" width="11.42578125" style="1"/>
    <col min="2532" max="2532" width="12" style="1" customWidth="1"/>
    <col min="2533" max="2780" width="11.42578125" style="1"/>
    <col min="2781" max="2781" width="3.5703125" style="1" customWidth="1"/>
    <col min="2782" max="2782" width="18.7109375" style="1" customWidth="1"/>
    <col min="2783" max="2783" width="14.7109375" style="1" customWidth="1"/>
    <col min="2784" max="2787" width="11.42578125" style="1"/>
    <col min="2788" max="2788" width="12" style="1" customWidth="1"/>
    <col min="2789" max="3036" width="11.42578125" style="1"/>
    <col min="3037" max="3037" width="3.5703125" style="1" customWidth="1"/>
    <col min="3038" max="3038" width="18.7109375" style="1" customWidth="1"/>
    <col min="3039" max="3039" width="14.7109375" style="1" customWidth="1"/>
    <col min="3040" max="3043" width="11.42578125" style="1"/>
    <col min="3044" max="3044" width="12" style="1" customWidth="1"/>
    <col min="3045" max="3292" width="11.42578125" style="1"/>
    <col min="3293" max="3293" width="3.5703125" style="1" customWidth="1"/>
    <col min="3294" max="3294" width="18.7109375" style="1" customWidth="1"/>
    <col min="3295" max="3295" width="14.7109375" style="1" customWidth="1"/>
    <col min="3296" max="3299" width="11.42578125" style="1"/>
    <col min="3300" max="3300" width="12" style="1" customWidth="1"/>
    <col min="3301" max="3548" width="11.42578125" style="1"/>
    <col min="3549" max="3549" width="3.5703125" style="1" customWidth="1"/>
    <col min="3550" max="3550" width="18.7109375" style="1" customWidth="1"/>
    <col min="3551" max="3551" width="14.7109375" style="1" customWidth="1"/>
    <col min="3552" max="3555" width="11.42578125" style="1"/>
    <col min="3556" max="3556" width="12" style="1" customWidth="1"/>
    <col min="3557" max="3804" width="11.42578125" style="1"/>
    <col min="3805" max="3805" width="3.5703125" style="1" customWidth="1"/>
    <col min="3806" max="3806" width="18.7109375" style="1" customWidth="1"/>
    <col min="3807" max="3807" width="14.7109375" style="1" customWidth="1"/>
    <col min="3808" max="3811" width="11.42578125" style="1"/>
    <col min="3812" max="3812" width="12" style="1" customWidth="1"/>
    <col min="3813" max="4060" width="11.42578125" style="1"/>
    <col min="4061" max="4061" width="3.5703125" style="1" customWidth="1"/>
    <col min="4062" max="4062" width="18.7109375" style="1" customWidth="1"/>
    <col min="4063" max="4063" width="14.7109375" style="1" customWidth="1"/>
    <col min="4064" max="4067" width="11.42578125" style="1"/>
    <col min="4068" max="4068" width="12" style="1" customWidth="1"/>
    <col min="4069" max="4316" width="11.42578125" style="1"/>
    <col min="4317" max="4317" width="3.5703125" style="1" customWidth="1"/>
    <col min="4318" max="4318" width="18.7109375" style="1" customWidth="1"/>
    <col min="4319" max="4319" width="14.7109375" style="1" customWidth="1"/>
    <col min="4320" max="4323" width="11.42578125" style="1"/>
    <col min="4324" max="4324" width="12" style="1" customWidth="1"/>
    <col min="4325" max="4572" width="11.42578125" style="1"/>
    <col min="4573" max="4573" width="3.5703125" style="1" customWidth="1"/>
    <col min="4574" max="4574" width="18.7109375" style="1" customWidth="1"/>
    <col min="4575" max="4575" width="14.7109375" style="1" customWidth="1"/>
    <col min="4576" max="4579" width="11.42578125" style="1"/>
    <col min="4580" max="4580" width="12" style="1" customWidth="1"/>
    <col min="4581" max="4828" width="11.42578125" style="1"/>
    <col min="4829" max="4829" width="3.5703125" style="1" customWidth="1"/>
    <col min="4830" max="4830" width="18.7109375" style="1" customWidth="1"/>
    <col min="4831" max="4831" width="14.7109375" style="1" customWidth="1"/>
    <col min="4832" max="4835" width="11.42578125" style="1"/>
    <col min="4836" max="4836" width="12" style="1" customWidth="1"/>
    <col min="4837" max="5084" width="11.42578125" style="1"/>
    <col min="5085" max="5085" width="3.5703125" style="1" customWidth="1"/>
    <col min="5086" max="5086" width="18.7109375" style="1" customWidth="1"/>
    <col min="5087" max="5087" width="14.7109375" style="1" customWidth="1"/>
    <col min="5088" max="5091" width="11.42578125" style="1"/>
    <col min="5092" max="5092" width="12" style="1" customWidth="1"/>
    <col min="5093" max="5340" width="11.42578125" style="1"/>
    <col min="5341" max="5341" width="3.5703125" style="1" customWidth="1"/>
    <col min="5342" max="5342" width="18.7109375" style="1" customWidth="1"/>
    <col min="5343" max="5343" width="14.7109375" style="1" customWidth="1"/>
    <col min="5344" max="5347" width="11.42578125" style="1"/>
    <col min="5348" max="5348" width="12" style="1" customWidth="1"/>
    <col min="5349" max="5596" width="11.42578125" style="1"/>
    <col min="5597" max="5597" width="3.5703125" style="1" customWidth="1"/>
    <col min="5598" max="5598" width="18.7109375" style="1" customWidth="1"/>
    <col min="5599" max="5599" width="14.7109375" style="1" customWidth="1"/>
    <col min="5600" max="5603" width="11.42578125" style="1"/>
    <col min="5604" max="5604" width="12" style="1" customWidth="1"/>
    <col min="5605" max="5852" width="11.42578125" style="1"/>
    <col min="5853" max="5853" width="3.5703125" style="1" customWidth="1"/>
    <col min="5854" max="5854" width="18.7109375" style="1" customWidth="1"/>
    <col min="5855" max="5855" width="14.7109375" style="1" customWidth="1"/>
    <col min="5856" max="5859" width="11.42578125" style="1"/>
    <col min="5860" max="5860" width="12" style="1" customWidth="1"/>
    <col min="5861" max="6108" width="11.42578125" style="1"/>
    <col min="6109" max="6109" width="3.5703125" style="1" customWidth="1"/>
    <col min="6110" max="6110" width="18.7109375" style="1" customWidth="1"/>
    <col min="6111" max="6111" width="14.7109375" style="1" customWidth="1"/>
    <col min="6112" max="6115" width="11.42578125" style="1"/>
    <col min="6116" max="6116" width="12" style="1" customWidth="1"/>
    <col min="6117" max="6364" width="11.42578125" style="1"/>
    <col min="6365" max="6365" width="3.5703125" style="1" customWidth="1"/>
    <col min="6366" max="6366" width="18.7109375" style="1" customWidth="1"/>
    <col min="6367" max="6367" width="14.7109375" style="1" customWidth="1"/>
    <col min="6368" max="6371" width="11.42578125" style="1"/>
    <col min="6372" max="6372" width="12" style="1" customWidth="1"/>
    <col min="6373" max="6620" width="11.42578125" style="1"/>
    <col min="6621" max="6621" width="3.5703125" style="1" customWidth="1"/>
    <col min="6622" max="6622" width="18.7109375" style="1" customWidth="1"/>
    <col min="6623" max="6623" width="14.7109375" style="1" customWidth="1"/>
    <col min="6624" max="6627" width="11.42578125" style="1"/>
    <col min="6628" max="6628" width="12" style="1" customWidth="1"/>
    <col min="6629" max="6876" width="11.42578125" style="1"/>
    <col min="6877" max="6877" width="3.5703125" style="1" customWidth="1"/>
    <col min="6878" max="6878" width="18.7109375" style="1" customWidth="1"/>
    <col min="6879" max="6879" width="14.7109375" style="1" customWidth="1"/>
    <col min="6880" max="6883" width="11.42578125" style="1"/>
    <col min="6884" max="6884" width="12" style="1" customWidth="1"/>
    <col min="6885" max="7132" width="11.42578125" style="1"/>
    <col min="7133" max="7133" width="3.5703125" style="1" customWidth="1"/>
    <col min="7134" max="7134" width="18.7109375" style="1" customWidth="1"/>
    <col min="7135" max="7135" width="14.7109375" style="1" customWidth="1"/>
    <col min="7136" max="7139" width="11.42578125" style="1"/>
    <col min="7140" max="7140" width="12" style="1" customWidth="1"/>
    <col min="7141" max="7388" width="11.42578125" style="1"/>
    <col min="7389" max="7389" width="3.5703125" style="1" customWidth="1"/>
    <col min="7390" max="7390" width="18.7109375" style="1" customWidth="1"/>
    <col min="7391" max="7391" width="14.7109375" style="1" customWidth="1"/>
    <col min="7392" max="7395" width="11.42578125" style="1"/>
    <col min="7396" max="7396" width="12" style="1" customWidth="1"/>
    <col min="7397" max="7644" width="11.42578125" style="1"/>
    <col min="7645" max="7645" width="3.5703125" style="1" customWidth="1"/>
    <col min="7646" max="7646" width="18.7109375" style="1" customWidth="1"/>
    <col min="7647" max="7647" width="14.7109375" style="1" customWidth="1"/>
    <col min="7648" max="7651" width="11.42578125" style="1"/>
    <col min="7652" max="7652" width="12" style="1" customWidth="1"/>
    <col min="7653" max="7900" width="11.42578125" style="1"/>
    <col min="7901" max="7901" width="3.5703125" style="1" customWidth="1"/>
    <col min="7902" max="7902" width="18.7109375" style="1" customWidth="1"/>
    <col min="7903" max="7903" width="14.7109375" style="1" customWidth="1"/>
    <col min="7904" max="7907" width="11.42578125" style="1"/>
    <col min="7908" max="7908" width="12" style="1" customWidth="1"/>
    <col min="7909" max="8156" width="11.42578125" style="1"/>
    <col min="8157" max="8157" width="3.5703125" style="1" customWidth="1"/>
    <col min="8158" max="8158" width="18.7109375" style="1" customWidth="1"/>
    <col min="8159" max="8159" width="14.7109375" style="1" customWidth="1"/>
    <col min="8160" max="8163" width="11.42578125" style="1"/>
    <col min="8164" max="8164" width="12" style="1" customWidth="1"/>
    <col min="8165" max="8412" width="11.42578125" style="1"/>
    <col min="8413" max="8413" width="3.5703125" style="1" customWidth="1"/>
    <col min="8414" max="8414" width="18.7109375" style="1" customWidth="1"/>
    <col min="8415" max="8415" width="14.7109375" style="1" customWidth="1"/>
    <col min="8416" max="8419" width="11.42578125" style="1"/>
    <col min="8420" max="8420" width="12" style="1" customWidth="1"/>
    <col min="8421" max="8668" width="11.42578125" style="1"/>
    <col min="8669" max="8669" width="3.5703125" style="1" customWidth="1"/>
    <col min="8670" max="8670" width="18.7109375" style="1" customWidth="1"/>
    <col min="8671" max="8671" width="14.7109375" style="1" customWidth="1"/>
    <col min="8672" max="8675" width="11.42578125" style="1"/>
    <col min="8676" max="8676" width="12" style="1" customWidth="1"/>
    <col min="8677" max="8924" width="11.42578125" style="1"/>
    <col min="8925" max="8925" width="3.5703125" style="1" customWidth="1"/>
    <col min="8926" max="8926" width="18.7109375" style="1" customWidth="1"/>
    <col min="8927" max="8927" width="14.7109375" style="1" customWidth="1"/>
    <col min="8928" max="8931" width="11.42578125" style="1"/>
    <col min="8932" max="8932" width="12" style="1" customWidth="1"/>
    <col min="8933" max="9180" width="11.42578125" style="1"/>
    <col min="9181" max="9181" width="3.5703125" style="1" customWidth="1"/>
    <col min="9182" max="9182" width="18.7109375" style="1" customWidth="1"/>
    <col min="9183" max="9183" width="14.7109375" style="1" customWidth="1"/>
    <col min="9184" max="9187" width="11.42578125" style="1"/>
    <col min="9188" max="9188" width="12" style="1" customWidth="1"/>
    <col min="9189" max="9436" width="11.42578125" style="1"/>
    <col min="9437" max="9437" width="3.5703125" style="1" customWidth="1"/>
    <col min="9438" max="9438" width="18.7109375" style="1" customWidth="1"/>
    <col min="9439" max="9439" width="14.7109375" style="1" customWidth="1"/>
    <col min="9440" max="9443" width="11.42578125" style="1"/>
    <col min="9444" max="9444" width="12" style="1" customWidth="1"/>
    <col min="9445" max="9692" width="11.42578125" style="1"/>
    <col min="9693" max="9693" width="3.5703125" style="1" customWidth="1"/>
    <col min="9694" max="9694" width="18.7109375" style="1" customWidth="1"/>
    <col min="9695" max="9695" width="14.7109375" style="1" customWidth="1"/>
    <col min="9696" max="9699" width="11.42578125" style="1"/>
    <col min="9700" max="9700" width="12" style="1" customWidth="1"/>
    <col min="9701" max="9948" width="11.42578125" style="1"/>
    <col min="9949" max="9949" width="3.5703125" style="1" customWidth="1"/>
    <col min="9950" max="9950" width="18.7109375" style="1" customWidth="1"/>
    <col min="9951" max="9951" width="14.7109375" style="1" customWidth="1"/>
    <col min="9952" max="9955" width="11.42578125" style="1"/>
    <col min="9956" max="9956" width="12" style="1" customWidth="1"/>
    <col min="9957" max="10204" width="11.42578125" style="1"/>
    <col min="10205" max="10205" width="3.5703125" style="1" customWidth="1"/>
    <col min="10206" max="10206" width="18.7109375" style="1" customWidth="1"/>
    <col min="10207" max="10207" width="14.7109375" style="1" customWidth="1"/>
    <col min="10208" max="10211" width="11.42578125" style="1"/>
    <col min="10212" max="10212" width="12" style="1" customWidth="1"/>
    <col min="10213" max="10460" width="11.42578125" style="1"/>
    <col min="10461" max="10461" width="3.5703125" style="1" customWidth="1"/>
    <col min="10462" max="10462" width="18.7109375" style="1" customWidth="1"/>
    <col min="10463" max="10463" width="14.7109375" style="1" customWidth="1"/>
    <col min="10464" max="10467" width="11.42578125" style="1"/>
    <col min="10468" max="10468" width="12" style="1" customWidth="1"/>
    <col min="10469" max="10716" width="11.42578125" style="1"/>
    <col min="10717" max="10717" width="3.5703125" style="1" customWidth="1"/>
    <col min="10718" max="10718" width="18.7109375" style="1" customWidth="1"/>
    <col min="10719" max="10719" width="14.7109375" style="1" customWidth="1"/>
    <col min="10720" max="10723" width="11.42578125" style="1"/>
    <col min="10724" max="10724" width="12" style="1" customWidth="1"/>
    <col min="10725" max="10972" width="11.42578125" style="1"/>
    <col min="10973" max="10973" width="3.5703125" style="1" customWidth="1"/>
    <col min="10974" max="10974" width="18.7109375" style="1" customWidth="1"/>
    <col min="10975" max="10975" width="14.7109375" style="1" customWidth="1"/>
    <col min="10976" max="10979" width="11.42578125" style="1"/>
    <col min="10980" max="10980" width="12" style="1" customWidth="1"/>
    <col min="10981" max="11228" width="11.42578125" style="1"/>
    <col min="11229" max="11229" width="3.5703125" style="1" customWidth="1"/>
    <col min="11230" max="11230" width="18.7109375" style="1" customWidth="1"/>
    <col min="11231" max="11231" width="14.7109375" style="1" customWidth="1"/>
    <col min="11232" max="11235" width="11.42578125" style="1"/>
    <col min="11236" max="11236" width="12" style="1" customWidth="1"/>
    <col min="11237" max="11484" width="11.42578125" style="1"/>
    <col min="11485" max="11485" width="3.5703125" style="1" customWidth="1"/>
    <col min="11486" max="11486" width="18.7109375" style="1" customWidth="1"/>
    <col min="11487" max="11487" width="14.7109375" style="1" customWidth="1"/>
    <col min="11488" max="11491" width="11.42578125" style="1"/>
    <col min="11492" max="11492" width="12" style="1" customWidth="1"/>
    <col min="11493" max="11740" width="11.42578125" style="1"/>
    <col min="11741" max="11741" width="3.5703125" style="1" customWidth="1"/>
    <col min="11742" max="11742" width="18.7109375" style="1" customWidth="1"/>
    <col min="11743" max="11743" width="14.7109375" style="1" customWidth="1"/>
    <col min="11744" max="11747" width="11.42578125" style="1"/>
    <col min="11748" max="11748" width="12" style="1" customWidth="1"/>
    <col min="11749" max="11996" width="11.42578125" style="1"/>
    <col min="11997" max="11997" width="3.5703125" style="1" customWidth="1"/>
    <col min="11998" max="11998" width="18.7109375" style="1" customWidth="1"/>
    <col min="11999" max="11999" width="14.7109375" style="1" customWidth="1"/>
    <col min="12000" max="12003" width="11.42578125" style="1"/>
    <col min="12004" max="12004" width="12" style="1" customWidth="1"/>
    <col min="12005" max="12252" width="11.42578125" style="1"/>
    <col min="12253" max="12253" width="3.5703125" style="1" customWidth="1"/>
    <col min="12254" max="12254" width="18.7109375" style="1" customWidth="1"/>
    <col min="12255" max="12255" width="14.7109375" style="1" customWidth="1"/>
    <col min="12256" max="12259" width="11.42578125" style="1"/>
    <col min="12260" max="12260" width="12" style="1" customWidth="1"/>
    <col min="12261" max="12508" width="11.42578125" style="1"/>
    <col min="12509" max="12509" width="3.5703125" style="1" customWidth="1"/>
    <col min="12510" max="12510" width="18.7109375" style="1" customWidth="1"/>
    <col min="12511" max="12511" width="14.7109375" style="1" customWidth="1"/>
    <col min="12512" max="12515" width="11.42578125" style="1"/>
    <col min="12516" max="12516" width="12" style="1" customWidth="1"/>
    <col min="12517" max="12764" width="11.42578125" style="1"/>
    <col min="12765" max="12765" width="3.5703125" style="1" customWidth="1"/>
    <col min="12766" max="12766" width="18.7109375" style="1" customWidth="1"/>
    <col min="12767" max="12767" width="14.7109375" style="1" customWidth="1"/>
    <col min="12768" max="12771" width="11.42578125" style="1"/>
    <col min="12772" max="12772" width="12" style="1" customWidth="1"/>
    <col min="12773" max="13020" width="11.42578125" style="1"/>
    <col min="13021" max="13021" width="3.5703125" style="1" customWidth="1"/>
    <col min="13022" max="13022" width="18.7109375" style="1" customWidth="1"/>
    <col min="13023" max="13023" width="14.7109375" style="1" customWidth="1"/>
    <col min="13024" max="13027" width="11.42578125" style="1"/>
    <col min="13028" max="13028" width="12" style="1" customWidth="1"/>
    <col min="13029" max="13276" width="11.42578125" style="1"/>
    <col min="13277" max="13277" width="3.5703125" style="1" customWidth="1"/>
    <col min="13278" max="13278" width="18.7109375" style="1" customWidth="1"/>
    <col min="13279" max="13279" width="14.7109375" style="1" customWidth="1"/>
    <col min="13280" max="13283" width="11.42578125" style="1"/>
    <col min="13284" max="13284" width="12" style="1" customWidth="1"/>
    <col min="13285" max="13532" width="11.42578125" style="1"/>
    <col min="13533" max="13533" width="3.5703125" style="1" customWidth="1"/>
    <col min="13534" max="13534" width="18.7109375" style="1" customWidth="1"/>
    <col min="13535" max="13535" width="14.7109375" style="1" customWidth="1"/>
    <col min="13536" max="13539" width="11.42578125" style="1"/>
    <col min="13540" max="13540" width="12" style="1" customWidth="1"/>
    <col min="13541" max="13788" width="11.42578125" style="1"/>
    <col min="13789" max="13789" width="3.5703125" style="1" customWidth="1"/>
    <col min="13790" max="13790" width="18.7109375" style="1" customWidth="1"/>
    <col min="13791" max="13791" width="14.7109375" style="1" customWidth="1"/>
    <col min="13792" max="13795" width="11.42578125" style="1"/>
    <col min="13796" max="13796" width="12" style="1" customWidth="1"/>
    <col min="13797" max="14044" width="11.42578125" style="1"/>
    <col min="14045" max="14045" width="3.5703125" style="1" customWidth="1"/>
    <col min="14046" max="14046" width="18.7109375" style="1" customWidth="1"/>
    <col min="14047" max="14047" width="14.7109375" style="1" customWidth="1"/>
    <col min="14048" max="14051" width="11.42578125" style="1"/>
    <col min="14052" max="14052" width="12" style="1" customWidth="1"/>
    <col min="14053" max="14300" width="11.42578125" style="1"/>
    <col min="14301" max="14301" width="3.5703125" style="1" customWidth="1"/>
    <col min="14302" max="14302" width="18.7109375" style="1" customWidth="1"/>
    <col min="14303" max="14303" width="14.7109375" style="1" customWidth="1"/>
    <col min="14304" max="14307" width="11.42578125" style="1"/>
    <col min="14308" max="14308" width="12" style="1" customWidth="1"/>
    <col min="14309" max="14556" width="11.42578125" style="1"/>
    <col min="14557" max="14557" width="3.5703125" style="1" customWidth="1"/>
    <col min="14558" max="14558" width="18.7109375" style="1" customWidth="1"/>
    <col min="14559" max="14559" width="14.7109375" style="1" customWidth="1"/>
    <col min="14560" max="14563" width="11.42578125" style="1"/>
    <col min="14564" max="14564" width="12" style="1" customWidth="1"/>
    <col min="14565" max="14812" width="11.42578125" style="1"/>
    <col min="14813" max="14813" width="3.5703125" style="1" customWidth="1"/>
    <col min="14814" max="14814" width="18.7109375" style="1" customWidth="1"/>
    <col min="14815" max="14815" width="14.7109375" style="1" customWidth="1"/>
    <col min="14816" max="14819" width="11.42578125" style="1"/>
    <col min="14820" max="14820" width="12" style="1" customWidth="1"/>
    <col min="14821" max="15068" width="11.42578125" style="1"/>
    <col min="15069" max="15069" width="3.5703125" style="1" customWidth="1"/>
    <col min="15070" max="15070" width="18.7109375" style="1" customWidth="1"/>
    <col min="15071" max="15071" width="14.7109375" style="1" customWidth="1"/>
    <col min="15072" max="15075" width="11.42578125" style="1"/>
    <col min="15076" max="15076" width="12" style="1" customWidth="1"/>
    <col min="15077" max="15324" width="11.42578125" style="1"/>
    <col min="15325" max="15325" width="3.5703125" style="1" customWidth="1"/>
    <col min="15326" max="15326" width="18.7109375" style="1" customWidth="1"/>
    <col min="15327" max="15327" width="14.7109375" style="1" customWidth="1"/>
    <col min="15328" max="15331" width="11.42578125" style="1"/>
    <col min="15332" max="15332" width="12" style="1" customWidth="1"/>
    <col min="15333" max="15580" width="11.42578125" style="1"/>
    <col min="15581" max="15581" width="3.5703125" style="1" customWidth="1"/>
    <col min="15582" max="15582" width="18.7109375" style="1" customWidth="1"/>
    <col min="15583" max="15583" width="14.7109375" style="1" customWidth="1"/>
    <col min="15584" max="15587" width="11.42578125" style="1"/>
    <col min="15588" max="15588" width="12" style="1" customWidth="1"/>
    <col min="15589" max="15836" width="11.42578125" style="1"/>
    <col min="15837" max="15837" width="3.5703125" style="1" customWidth="1"/>
    <col min="15838" max="15838" width="18.7109375" style="1" customWidth="1"/>
    <col min="15839" max="15839" width="14.7109375" style="1" customWidth="1"/>
    <col min="15840" max="15843" width="11.42578125" style="1"/>
    <col min="15844" max="15844" width="12" style="1" customWidth="1"/>
    <col min="15845" max="16092" width="11.42578125" style="1"/>
    <col min="16093" max="16093" width="3.5703125" style="1" customWidth="1"/>
    <col min="16094" max="16094" width="18.7109375" style="1" customWidth="1"/>
    <col min="16095" max="16095" width="14.7109375" style="1" customWidth="1"/>
    <col min="16096" max="16099" width="11.42578125" style="1"/>
    <col min="16100" max="16100" width="12" style="1" customWidth="1"/>
    <col min="16101" max="16384" width="11.42578125" style="1"/>
  </cols>
  <sheetData>
    <row r="1" spans="2:9" ht="15" customHeight="1" x14ac:dyDescent="0.2">
      <c r="B1" s="407" t="s">
        <v>72</v>
      </c>
      <c r="C1" s="408"/>
      <c r="D1" s="408"/>
      <c r="E1" s="408"/>
      <c r="F1" s="408"/>
      <c r="G1" s="408"/>
      <c r="H1" s="408"/>
      <c r="I1" s="409"/>
    </row>
    <row r="2" spans="2:9" ht="15" customHeight="1" x14ac:dyDescent="0.2">
      <c r="B2" s="410" t="s">
        <v>11</v>
      </c>
      <c r="C2" s="411"/>
      <c r="D2" s="411"/>
      <c r="E2" s="411"/>
      <c r="F2" s="411"/>
      <c r="G2" s="411"/>
      <c r="H2" s="411"/>
      <c r="I2" s="412"/>
    </row>
    <row r="3" spans="2:9" ht="22.5" customHeight="1" x14ac:dyDescent="0.2">
      <c r="B3" s="404" t="s">
        <v>183</v>
      </c>
      <c r="C3" s="405"/>
      <c r="D3" s="405"/>
      <c r="E3" s="405"/>
      <c r="F3" s="405"/>
      <c r="G3" s="405"/>
      <c r="H3" s="405"/>
      <c r="I3" s="406"/>
    </row>
    <row r="4" spans="2:9" x14ac:dyDescent="0.2">
      <c r="B4" s="404" t="s">
        <v>184</v>
      </c>
      <c r="C4" s="405"/>
      <c r="D4" s="405"/>
      <c r="E4" s="405"/>
      <c r="F4" s="405"/>
      <c r="G4" s="405"/>
      <c r="H4" s="405"/>
      <c r="I4" s="406"/>
    </row>
    <row r="5" spans="2:9" ht="27.75" customHeight="1" x14ac:dyDescent="0.2">
      <c r="B5" s="404" t="s">
        <v>185</v>
      </c>
      <c r="C5" s="405"/>
      <c r="D5" s="405"/>
      <c r="E5" s="405"/>
      <c r="F5" s="405"/>
      <c r="G5" s="405"/>
      <c r="H5" s="405"/>
      <c r="I5" s="406"/>
    </row>
    <row r="6" spans="2:9" ht="24" customHeight="1" x14ac:dyDescent="0.2">
      <c r="B6" s="404" t="s">
        <v>186</v>
      </c>
      <c r="C6" s="405"/>
      <c r="D6" s="405"/>
      <c r="E6" s="405"/>
      <c r="F6" s="405"/>
      <c r="G6" s="405"/>
      <c r="H6" s="405"/>
      <c r="I6" s="406"/>
    </row>
    <row r="7" spans="2:9" ht="22.5" customHeight="1" x14ac:dyDescent="0.2">
      <c r="B7" s="404" t="s">
        <v>187</v>
      </c>
      <c r="C7" s="405"/>
      <c r="D7" s="405"/>
      <c r="E7" s="405"/>
      <c r="F7" s="405"/>
      <c r="G7" s="405"/>
      <c r="H7" s="405"/>
      <c r="I7" s="406"/>
    </row>
    <row r="8" spans="2:9" x14ac:dyDescent="0.2">
      <c r="B8" s="404" t="s">
        <v>188</v>
      </c>
      <c r="C8" s="405"/>
      <c r="D8" s="405"/>
      <c r="E8" s="405"/>
      <c r="F8" s="405"/>
      <c r="G8" s="405"/>
      <c r="H8" s="405"/>
      <c r="I8" s="406"/>
    </row>
    <row r="9" spans="2:9" x14ac:dyDescent="0.2">
      <c r="B9" s="404" t="s">
        <v>115</v>
      </c>
      <c r="C9" s="405"/>
      <c r="D9" s="405"/>
      <c r="E9" s="405"/>
      <c r="F9" s="405"/>
      <c r="G9" s="405"/>
      <c r="H9" s="405"/>
      <c r="I9" s="406"/>
    </row>
    <row r="10" spans="2:9" ht="12.75" customHeight="1" x14ac:dyDescent="0.2">
      <c r="B10" s="404" t="s">
        <v>189</v>
      </c>
      <c r="C10" s="405"/>
      <c r="D10" s="405"/>
      <c r="E10" s="405"/>
      <c r="F10" s="405"/>
      <c r="G10" s="405"/>
      <c r="H10" s="405"/>
      <c r="I10" s="406"/>
    </row>
    <row r="11" spans="2:9" ht="12.75" customHeight="1" x14ac:dyDescent="0.2">
      <c r="B11" s="404" t="s">
        <v>190</v>
      </c>
      <c r="C11" s="405"/>
      <c r="D11" s="405"/>
      <c r="E11" s="405"/>
      <c r="F11" s="405"/>
      <c r="G11" s="405"/>
      <c r="H11" s="405"/>
      <c r="I11" s="406"/>
    </row>
    <row r="12" spans="2:9" ht="12.75" customHeight="1" x14ac:dyDescent="0.2">
      <c r="B12" s="404" t="s">
        <v>191</v>
      </c>
      <c r="C12" s="405"/>
      <c r="D12" s="405"/>
      <c r="E12" s="405"/>
      <c r="F12" s="405"/>
      <c r="G12" s="405"/>
      <c r="H12" s="405"/>
      <c r="I12" s="406"/>
    </row>
    <row r="13" spans="2:9" x14ac:dyDescent="0.2">
      <c r="B13" s="404" t="s">
        <v>192</v>
      </c>
      <c r="C13" s="405"/>
      <c r="D13" s="405"/>
      <c r="E13" s="405"/>
      <c r="F13" s="405"/>
      <c r="G13" s="405"/>
      <c r="H13" s="405"/>
      <c r="I13" s="406"/>
    </row>
    <row r="14" spans="2:9" x14ac:dyDescent="0.2">
      <c r="B14" s="404" t="s">
        <v>129</v>
      </c>
      <c r="C14" s="405"/>
      <c r="D14" s="405"/>
      <c r="E14" s="405"/>
      <c r="F14" s="405"/>
      <c r="G14" s="405"/>
      <c r="H14" s="405"/>
      <c r="I14" s="406"/>
    </row>
    <row r="15" spans="2:9" x14ac:dyDescent="0.2">
      <c r="B15" s="404" t="s">
        <v>193</v>
      </c>
      <c r="C15" s="405"/>
      <c r="D15" s="405"/>
      <c r="E15" s="405"/>
      <c r="F15" s="405"/>
      <c r="G15" s="405"/>
      <c r="H15" s="405"/>
      <c r="I15" s="406"/>
    </row>
    <row r="16" spans="2:9" x14ac:dyDescent="0.2">
      <c r="B16" s="404" t="s">
        <v>383</v>
      </c>
      <c r="C16" s="405"/>
      <c r="D16" s="405"/>
      <c r="E16" s="405"/>
      <c r="F16" s="405"/>
      <c r="G16" s="405"/>
      <c r="H16" s="405"/>
      <c r="I16" s="406"/>
    </row>
    <row r="17" spans="2:9" ht="12.75" customHeight="1" x14ac:dyDescent="0.2">
      <c r="B17" s="404" t="s">
        <v>194</v>
      </c>
      <c r="C17" s="405"/>
      <c r="D17" s="405"/>
      <c r="E17" s="405"/>
      <c r="F17" s="405"/>
      <c r="G17" s="405"/>
      <c r="H17" s="405"/>
      <c r="I17" s="406"/>
    </row>
    <row r="18" spans="2:9" ht="12.75" customHeight="1" x14ac:dyDescent="0.2">
      <c r="B18" s="404" t="s">
        <v>195</v>
      </c>
      <c r="C18" s="405"/>
      <c r="D18" s="405"/>
      <c r="E18" s="405"/>
      <c r="F18" s="405"/>
      <c r="G18" s="405"/>
      <c r="H18" s="405"/>
      <c r="I18" s="406"/>
    </row>
    <row r="19" spans="2:9" ht="12.75" customHeight="1" x14ac:dyDescent="0.2">
      <c r="B19" s="404" t="s">
        <v>196</v>
      </c>
      <c r="C19" s="405"/>
      <c r="D19" s="405"/>
      <c r="E19" s="405"/>
      <c r="F19" s="405"/>
      <c r="G19" s="405"/>
      <c r="H19" s="405"/>
      <c r="I19" s="406"/>
    </row>
    <row r="20" spans="2:9" ht="12.75" customHeight="1" x14ac:dyDescent="0.2">
      <c r="B20" s="404" t="s">
        <v>197</v>
      </c>
      <c r="C20" s="405"/>
      <c r="D20" s="405"/>
      <c r="E20" s="405"/>
      <c r="F20" s="405"/>
      <c r="G20" s="405"/>
      <c r="H20" s="405"/>
      <c r="I20" s="406"/>
    </row>
    <row r="21" spans="2:9" ht="15" customHeight="1" x14ac:dyDescent="0.2">
      <c r="B21" s="410" t="s">
        <v>47</v>
      </c>
      <c r="C21" s="411"/>
      <c r="D21" s="411"/>
      <c r="E21" s="411"/>
      <c r="F21" s="411"/>
      <c r="G21" s="411"/>
      <c r="H21" s="411"/>
      <c r="I21" s="412"/>
    </row>
    <row r="22" spans="2:9" ht="12.75" customHeight="1" x14ac:dyDescent="0.2">
      <c r="B22" s="404" t="s">
        <v>198</v>
      </c>
      <c r="C22" s="405"/>
      <c r="D22" s="405"/>
      <c r="E22" s="405"/>
      <c r="F22" s="405"/>
      <c r="G22" s="405"/>
      <c r="H22" s="405"/>
      <c r="I22" s="406"/>
    </row>
    <row r="23" spans="2:9" ht="12.75" customHeight="1" x14ac:dyDescent="0.2">
      <c r="B23" s="404" t="s">
        <v>199</v>
      </c>
      <c r="C23" s="405"/>
      <c r="D23" s="405"/>
      <c r="E23" s="405"/>
      <c r="F23" s="405"/>
      <c r="G23" s="405"/>
      <c r="H23" s="405"/>
      <c r="I23" s="406"/>
    </row>
    <row r="24" spans="2:9" ht="12.75" customHeight="1" x14ac:dyDescent="0.2">
      <c r="B24" s="404" t="s">
        <v>200</v>
      </c>
      <c r="C24" s="405"/>
      <c r="D24" s="405"/>
      <c r="E24" s="405"/>
      <c r="F24" s="405"/>
      <c r="G24" s="405"/>
      <c r="H24" s="405"/>
      <c r="I24" s="406"/>
    </row>
    <row r="25" spans="2:9" ht="12.75" customHeight="1" x14ac:dyDescent="0.2">
      <c r="B25" s="404" t="s">
        <v>201</v>
      </c>
      <c r="C25" s="405"/>
      <c r="D25" s="405"/>
      <c r="E25" s="405"/>
      <c r="F25" s="405"/>
      <c r="G25" s="405"/>
      <c r="H25" s="405"/>
      <c r="I25" s="406"/>
    </row>
    <row r="26" spans="2:9" x14ac:dyDescent="0.2">
      <c r="B26" s="404" t="s">
        <v>116</v>
      </c>
      <c r="C26" s="405"/>
      <c r="D26" s="405"/>
      <c r="E26" s="405"/>
      <c r="F26" s="405"/>
      <c r="G26" s="405"/>
      <c r="H26" s="405"/>
      <c r="I26" s="406"/>
    </row>
    <row r="27" spans="2:9" ht="12.75" customHeight="1" x14ac:dyDescent="0.2">
      <c r="B27" s="404" t="s">
        <v>202</v>
      </c>
      <c r="C27" s="405"/>
      <c r="D27" s="405"/>
      <c r="E27" s="405"/>
      <c r="F27" s="405"/>
      <c r="G27" s="405"/>
      <c r="H27" s="405"/>
      <c r="I27" s="406"/>
    </row>
    <row r="28" spans="2:9" x14ac:dyDescent="0.2">
      <c r="B28" s="404" t="s">
        <v>203</v>
      </c>
      <c r="C28" s="405"/>
      <c r="D28" s="405"/>
      <c r="E28" s="405"/>
      <c r="F28" s="405"/>
      <c r="G28" s="405"/>
      <c r="H28" s="405"/>
      <c r="I28" s="406"/>
    </row>
    <row r="29" spans="2:9" x14ac:dyDescent="0.2">
      <c r="B29" s="404" t="s">
        <v>204</v>
      </c>
      <c r="C29" s="405"/>
      <c r="D29" s="405"/>
      <c r="E29" s="405"/>
      <c r="F29" s="405"/>
      <c r="G29" s="405"/>
      <c r="H29" s="405"/>
      <c r="I29" s="406"/>
    </row>
    <row r="30" spans="2:9" ht="12.75" customHeight="1" x14ac:dyDescent="0.2">
      <c r="B30" s="404" t="s">
        <v>205</v>
      </c>
      <c r="C30" s="405"/>
      <c r="D30" s="405"/>
      <c r="E30" s="405"/>
      <c r="F30" s="405"/>
      <c r="G30" s="405"/>
      <c r="H30" s="405"/>
      <c r="I30" s="406"/>
    </row>
    <row r="31" spans="2:9" x14ac:dyDescent="0.2">
      <c r="B31" s="404" t="s">
        <v>206</v>
      </c>
      <c r="C31" s="405"/>
      <c r="D31" s="405"/>
      <c r="E31" s="405"/>
      <c r="F31" s="405"/>
      <c r="G31" s="405"/>
      <c r="H31" s="405"/>
      <c r="I31" s="406"/>
    </row>
    <row r="32" spans="2:9" x14ac:dyDescent="0.2">
      <c r="B32" s="404" t="s">
        <v>207</v>
      </c>
      <c r="C32" s="405"/>
      <c r="D32" s="405"/>
      <c r="E32" s="405"/>
      <c r="F32" s="405"/>
      <c r="G32" s="405"/>
      <c r="H32" s="405"/>
      <c r="I32" s="406"/>
    </row>
    <row r="33" spans="2:9" x14ac:dyDescent="0.2">
      <c r="B33" s="404" t="s">
        <v>193</v>
      </c>
      <c r="C33" s="405"/>
      <c r="D33" s="405"/>
      <c r="E33" s="405"/>
      <c r="F33" s="405"/>
      <c r="G33" s="405"/>
      <c r="H33" s="405"/>
      <c r="I33" s="406"/>
    </row>
    <row r="34" spans="2:9" x14ac:dyDescent="0.2">
      <c r="B34" s="404" t="s">
        <v>383</v>
      </c>
      <c r="C34" s="405"/>
      <c r="D34" s="405"/>
      <c r="E34" s="405"/>
      <c r="F34" s="405"/>
      <c r="G34" s="405"/>
      <c r="H34" s="405"/>
      <c r="I34" s="406"/>
    </row>
    <row r="35" spans="2:9" ht="12.75" customHeight="1" x14ac:dyDescent="0.2">
      <c r="B35" s="404" t="s">
        <v>208</v>
      </c>
      <c r="C35" s="405"/>
      <c r="D35" s="405"/>
      <c r="E35" s="405"/>
      <c r="F35" s="405"/>
      <c r="G35" s="405"/>
      <c r="H35" s="405"/>
      <c r="I35" s="406"/>
    </row>
    <row r="36" spans="2:9" ht="12.75" customHeight="1" x14ac:dyDescent="0.2">
      <c r="B36" s="404" t="s">
        <v>209</v>
      </c>
      <c r="C36" s="405"/>
      <c r="D36" s="405"/>
      <c r="E36" s="405"/>
      <c r="F36" s="405"/>
      <c r="G36" s="405"/>
      <c r="H36" s="405"/>
      <c r="I36" s="406"/>
    </row>
    <row r="37" spans="2:9" ht="12.75" customHeight="1" x14ac:dyDescent="0.2">
      <c r="B37" s="404" t="s">
        <v>210</v>
      </c>
      <c r="C37" s="405"/>
      <c r="D37" s="405"/>
      <c r="E37" s="405"/>
      <c r="F37" s="405"/>
      <c r="G37" s="405"/>
      <c r="H37" s="405"/>
      <c r="I37" s="406"/>
    </row>
    <row r="38" spans="2:9" ht="12.75" customHeight="1" x14ac:dyDescent="0.2">
      <c r="B38" s="404" t="s">
        <v>211</v>
      </c>
      <c r="C38" s="405"/>
      <c r="D38" s="405"/>
      <c r="E38" s="405"/>
      <c r="F38" s="405"/>
      <c r="G38" s="405"/>
      <c r="H38" s="405"/>
      <c r="I38" s="406"/>
    </row>
    <row r="39" spans="2:9" ht="12.75" customHeight="1" x14ac:dyDescent="0.2">
      <c r="B39" s="410" t="s">
        <v>73</v>
      </c>
      <c r="C39" s="411"/>
      <c r="D39" s="411"/>
      <c r="E39" s="411"/>
      <c r="F39" s="411"/>
      <c r="G39" s="411"/>
      <c r="H39" s="411"/>
      <c r="I39" s="412"/>
    </row>
    <row r="40" spans="2:9" ht="22.5" customHeight="1" x14ac:dyDescent="0.2">
      <c r="B40" s="404" t="s">
        <v>117</v>
      </c>
      <c r="C40" s="405"/>
      <c r="D40" s="405"/>
      <c r="E40" s="405"/>
      <c r="F40" s="405"/>
      <c r="G40" s="405"/>
      <c r="H40" s="405"/>
      <c r="I40" s="406"/>
    </row>
    <row r="41" spans="2:9" ht="22.5" customHeight="1" x14ac:dyDescent="0.2">
      <c r="B41" s="404" t="s">
        <v>118</v>
      </c>
      <c r="C41" s="405"/>
      <c r="D41" s="405"/>
      <c r="E41" s="405"/>
      <c r="F41" s="405"/>
      <c r="G41" s="405"/>
      <c r="H41" s="405"/>
      <c r="I41" s="406"/>
    </row>
    <row r="42" spans="2:9" ht="22.5" customHeight="1" x14ac:dyDescent="0.2">
      <c r="B42" s="404" t="s">
        <v>212</v>
      </c>
      <c r="C42" s="405"/>
      <c r="D42" s="405"/>
      <c r="E42" s="405"/>
      <c r="F42" s="405"/>
      <c r="G42" s="405"/>
      <c r="H42" s="405"/>
      <c r="I42" s="406"/>
    </row>
    <row r="43" spans="2:9" ht="36.75" customHeight="1" x14ac:dyDescent="0.2">
      <c r="B43" s="404" t="s">
        <v>388</v>
      </c>
      <c r="C43" s="405"/>
      <c r="D43" s="405"/>
      <c r="E43" s="405"/>
      <c r="F43" s="405"/>
      <c r="G43" s="405"/>
      <c r="H43" s="405"/>
      <c r="I43" s="406"/>
    </row>
    <row r="44" spans="2:9" ht="6" customHeight="1" x14ac:dyDescent="0.2">
      <c r="B44" s="404"/>
      <c r="C44" s="405"/>
      <c r="D44" s="405"/>
      <c r="E44" s="405"/>
      <c r="F44" s="405"/>
      <c r="G44" s="405"/>
      <c r="H44" s="405"/>
      <c r="I44" s="406"/>
    </row>
    <row r="45" spans="2:9" ht="22.5" customHeight="1" x14ac:dyDescent="0.2">
      <c r="B45" s="404" t="s">
        <v>163</v>
      </c>
      <c r="C45" s="405"/>
      <c r="D45" s="405"/>
      <c r="E45" s="405"/>
      <c r="F45" s="405"/>
      <c r="G45" s="405"/>
      <c r="H45" s="405"/>
      <c r="I45" s="406"/>
    </row>
    <row r="46" spans="2:9" ht="15.75" customHeight="1" x14ac:dyDescent="0.2">
      <c r="B46" s="413"/>
      <c r="C46" s="182"/>
      <c r="D46" s="182"/>
      <c r="E46" s="182"/>
      <c r="F46" s="182"/>
      <c r="G46" s="182"/>
      <c r="H46" s="182"/>
      <c r="I46" s="55"/>
    </row>
    <row r="47" spans="2:9" ht="12.75" customHeight="1" x14ac:dyDescent="0.2">
      <c r="B47" s="410" t="s">
        <v>164</v>
      </c>
      <c r="C47" s="411"/>
      <c r="D47" s="411"/>
      <c r="E47" s="411"/>
      <c r="F47" s="411"/>
      <c r="G47" s="411"/>
      <c r="H47" s="411"/>
      <c r="I47" s="412"/>
    </row>
    <row r="48" spans="2:9" ht="61.5" customHeight="1" x14ac:dyDescent="0.2">
      <c r="B48" s="415" t="s">
        <v>385</v>
      </c>
      <c r="C48" s="416"/>
      <c r="D48" s="416"/>
      <c r="E48" s="416"/>
      <c r="F48" s="416"/>
      <c r="G48" s="416"/>
      <c r="H48" s="416"/>
      <c r="I48" s="417"/>
    </row>
    <row r="49" spans="2:9" ht="12.75" customHeight="1" x14ac:dyDescent="0.2">
      <c r="B49" s="404" t="s">
        <v>213</v>
      </c>
      <c r="C49" s="405"/>
      <c r="D49" s="405"/>
      <c r="E49" s="405"/>
      <c r="F49" s="405"/>
      <c r="G49" s="405"/>
      <c r="H49" s="405"/>
      <c r="I49" s="406"/>
    </row>
    <row r="50" spans="2:9" ht="12.75" customHeight="1" x14ac:dyDescent="0.2">
      <c r="B50" s="404" t="s">
        <v>214</v>
      </c>
      <c r="C50" s="405"/>
      <c r="D50" s="405"/>
      <c r="E50" s="405"/>
      <c r="F50" s="405"/>
      <c r="G50" s="405"/>
      <c r="H50" s="405"/>
      <c r="I50" s="406"/>
    </row>
    <row r="51" spans="2:9" ht="12.75" customHeight="1" x14ac:dyDescent="0.2">
      <c r="B51" s="404" t="s">
        <v>215</v>
      </c>
      <c r="C51" s="405"/>
      <c r="D51" s="405"/>
      <c r="E51" s="405"/>
      <c r="F51" s="405"/>
      <c r="G51" s="405"/>
      <c r="H51" s="405"/>
      <c r="I51" s="406"/>
    </row>
    <row r="52" spans="2:9" ht="12.75" customHeight="1" x14ac:dyDescent="0.2">
      <c r="B52" s="404" t="s">
        <v>216</v>
      </c>
      <c r="C52" s="405"/>
      <c r="D52" s="405"/>
      <c r="E52" s="405"/>
      <c r="F52" s="405"/>
      <c r="G52" s="405"/>
      <c r="H52" s="405"/>
      <c r="I52" s="406"/>
    </row>
    <row r="53" spans="2:9" ht="35.25" customHeight="1" x14ac:dyDescent="0.2">
      <c r="B53" s="413" t="s">
        <v>217</v>
      </c>
      <c r="C53" s="182"/>
      <c r="D53" s="182"/>
      <c r="E53" s="182"/>
      <c r="F53" s="182"/>
      <c r="G53" s="182"/>
      <c r="H53" s="182"/>
      <c r="I53" s="414"/>
    </row>
    <row r="54" spans="2:9" ht="24.75" customHeight="1" x14ac:dyDescent="0.2">
      <c r="B54" s="413" t="s">
        <v>218</v>
      </c>
      <c r="C54" s="182"/>
      <c r="D54" s="182"/>
      <c r="E54" s="182"/>
      <c r="F54" s="182"/>
      <c r="G54" s="182"/>
      <c r="H54" s="182"/>
      <c r="I54" s="414"/>
    </row>
    <row r="55" spans="2:9" ht="6" customHeight="1" x14ac:dyDescent="0.2">
      <c r="B55" s="56"/>
      <c r="C55" s="57"/>
      <c r="D55" s="57"/>
      <c r="E55" s="57"/>
      <c r="F55" s="57"/>
      <c r="G55" s="57"/>
      <c r="H55" s="57"/>
      <c r="I55" s="55"/>
    </row>
    <row r="56" spans="2:9" ht="12.75" customHeight="1" x14ac:dyDescent="0.2">
      <c r="B56" s="410" t="s">
        <v>74</v>
      </c>
      <c r="C56" s="411"/>
      <c r="D56" s="411"/>
      <c r="E56" s="411"/>
      <c r="F56" s="411"/>
      <c r="G56" s="411"/>
      <c r="H56" s="411"/>
      <c r="I56" s="412"/>
    </row>
    <row r="57" spans="2:9" x14ac:dyDescent="0.2">
      <c r="B57" s="58"/>
      <c r="C57" s="3"/>
      <c r="D57" s="3"/>
      <c r="E57" s="3"/>
      <c r="F57" s="3"/>
      <c r="G57" s="3"/>
      <c r="H57" s="57"/>
      <c r="I57" s="55"/>
    </row>
    <row r="58" spans="2:9" ht="31.5" customHeight="1" x14ac:dyDescent="0.2">
      <c r="B58" s="59" t="s">
        <v>2</v>
      </c>
      <c r="C58" s="50" t="s">
        <v>28</v>
      </c>
      <c r="D58" s="4" t="s">
        <v>165</v>
      </c>
      <c r="E58" s="50" t="s">
        <v>39</v>
      </c>
      <c r="F58" s="50" t="s">
        <v>40</v>
      </c>
      <c r="G58" s="50" t="s">
        <v>3</v>
      </c>
      <c r="H58" s="50" t="s">
        <v>166</v>
      </c>
      <c r="I58" s="60" t="s">
        <v>69</v>
      </c>
    </row>
    <row r="59" spans="2:9" ht="27.75" customHeight="1" x14ac:dyDescent="0.2">
      <c r="B59" s="424">
        <v>1</v>
      </c>
      <c r="C59" s="52" t="s">
        <v>75</v>
      </c>
      <c r="D59" s="6">
        <v>0.49</v>
      </c>
      <c r="E59" s="7" t="s">
        <v>76</v>
      </c>
      <c r="F59" s="51" t="s">
        <v>77</v>
      </c>
      <c r="G59" s="9">
        <v>1</v>
      </c>
      <c r="H59" s="10">
        <v>0.44</v>
      </c>
      <c r="I59" s="61" t="s">
        <v>78</v>
      </c>
    </row>
    <row r="60" spans="2:9" ht="27.75" customHeight="1" x14ac:dyDescent="0.2">
      <c r="B60" s="424"/>
      <c r="C60" s="52" t="s">
        <v>167</v>
      </c>
      <c r="D60" s="6">
        <v>0.95</v>
      </c>
      <c r="E60" s="7" t="s">
        <v>79</v>
      </c>
      <c r="F60" s="51" t="s">
        <v>77</v>
      </c>
      <c r="G60" s="9">
        <v>1</v>
      </c>
      <c r="H60" s="10">
        <v>0.76</v>
      </c>
      <c r="I60" s="61" t="s">
        <v>78</v>
      </c>
    </row>
    <row r="61" spans="2:9" ht="27.75" customHeight="1" x14ac:dyDescent="0.2">
      <c r="B61" s="424"/>
      <c r="C61" s="52" t="s">
        <v>41</v>
      </c>
      <c r="D61" s="6">
        <v>0.68</v>
      </c>
      <c r="E61" s="7" t="s">
        <v>76</v>
      </c>
      <c r="F61" s="51"/>
      <c r="G61" s="11"/>
      <c r="H61" s="10">
        <v>0.61</v>
      </c>
      <c r="I61" s="62"/>
    </row>
    <row r="62" spans="2:9" ht="27.75" customHeight="1" x14ac:dyDescent="0.2">
      <c r="B62" s="424"/>
      <c r="C62" s="52" t="s">
        <v>0</v>
      </c>
      <c r="D62" s="6">
        <v>0.55000000000000004</v>
      </c>
      <c r="E62" s="7" t="s">
        <v>79</v>
      </c>
      <c r="F62" s="51" t="s">
        <v>77</v>
      </c>
      <c r="G62" s="9">
        <v>1</v>
      </c>
      <c r="H62" s="10">
        <v>0.36</v>
      </c>
      <c r="I62" s="61" t="s">
        <v>78</v>
      </c>
    </row>
    <row r="63" spans="2:9" ht="27.75" customHeight="1" x14ac:dyDescent="0.2">
      <c r="B63" s="424"/>
      <c r="C63" s="52" t="s">
        <v>29</v>
      </c>
      <c r="D63" s="6">
        <v>0.23</v>
      </c>
      <c r="E63" s="7" t="s">
        <v>79</v>
      </c>
      <c r="F63" s="51" t="s">
        <v>77</v>
      </c>
      <c r="G63" s="9">
        <v>1</v>
      </c>
      <c r="H63" s="10">
        <v>0.2</v>
      </c>
      <c r="I63" s="63" t="s">
        <v>80</v>
      </c>
    </row>
    <row r="64" spans="2:9" ht="27.75" customHeight="1" x14ac:dyDescent="0.2">
      <c r="B64" s="424">
        <v>2</v>
      </c>
      <c r="C64" s="52" t="s">
        <v>1</v>
      </c>
      <c r="D64" s="6">
        <v>0.4</v>
      </c>
      <c r="E64" s="7" t="s">
        <v>79</v>
      </c>
      <c r="F64" s="51"/>
      <c r="G64" s="11"/>
      <c r="H64" s="10">
        <v>0.4</v>
      </c>
      <c r="I64" s="62"/>
    </row>
    <row r="65" spans="2:9" ht="27.75" customHeight="1" x14ac:dyDescent="0.2">
      <c r="B65" s="424"/>
      <c r="C65" s="52" t="s">
        <v>30</v>
      </c>
      <c r="D65" s="6">
        <v>0.55000000000000004</v>
      </c>
      <c r="E65" s="7" t="s">
        <v>76</v>
      </c>
      <c r="F65" s="51" t="s">
        <v>77</v>
      </c>
      <c r="G65" s="9">
        <v>1</v>
      </c>
      <c r="H65" s="10">
        <v>0.55000000000000004</v>
      </c>
      <c r="I65" s="64" t="s">
        <v>81</v>
      </c>
    </row>
    <row r="66" spans="2:9" ht="27.75" customHeight="1" x14ac:dyDescent="0.2">
      <c r="B66" s="59">
        <v>3</v>
      </c>
      <c r="C66" s="52" t="s">
        <v>82</v>
      </c>
      <c r="D66" s="6">
        <v>0.35</v>
      </c>
      <c r="E66" s="7" t="s">
        <v>79</v>
      </c>
      <c r="F66" s="51" t="s">
        <v>77</v>
      </c>
      <c r="G66" s="9">
        <v>1</v>
      </c>
      <c r="H66" s="10">
        <v>0.28000000000000003</v>
      </c>
      <c r="I66" s="61" t="s">
        <v>78</v>
      </c>
    </row>
    <row r="67" spans="2:9" ht="27.75" customHeight="1" x14ac:dyDescent="0.2">
      <c r="B67" s="59">
        <v>4</v>
      </c>
      <c r="C67" s="52" t="s">
        <v>31</v>
      </c>
      <c r="D67" s="6">
        <v>0.53800000000000003</v>
      </c>
      <c r="E67" s="7" t="s">
        <v>76</v>
      </c>
      <c r="F67" s="51"/>
      <c r="G67" s="11"/>
      <c r="H67" s="10">
        <v>0.47499999999999998</v>
      </c>
      <c r="I67" s="62"/>
    </row>
    <row r="68" spans="2:9" ht="12.75" customHeight="1" x14ac:dyDescent="0.2">
      <c r="B68" s="425"/>
      <c r="C68" s="426"/>
      <c r="D68" s="13">
        <v>0.433</v>
      </c>
      <c r="E68" s="427"/>
      <c r="F68" s="427"/>
      <c r="G68" s="9">
        <v>1</v>
      </c>
      <c r="H68" s="9">
        <v>0.64800000000000002</v>
      </c>
      <c r="I68" s="428"/>
    </row>
    <row r="69" spans="2:9" ht="21" customHeight="1" x14ac:dyDescent="0.2">
      <c r="B69" s="430" t="s">
        <v>114</v>
      </c>
      <c r="C69" s="431"/>
      <c r="D69" s="431"/>
      <c r="E69" s="12" t="s">
        <v>66</v>
      </c>
      <c r="F69" s="432"/>
      <c r="G69" s="433"/>
      <c r="H69" s="12" t="s">
        <v>66</v>
      </c>
      <c r="I69" s="429"/>
    </row>
    <row r="70" spans="2:9" ht="12.75" customHeight="1" x14ac:dyDescent="0.2">
      <c r="B70" s="65"/>
      <c r="C70" s="14"/>
      <c r="D70" s="53"/>
      <c r="E70" s="16"/>
      <c r="F70" s="14"/>
      <c r="G70" s="17"/>
      <c r="H70" s="18"/>
      <c r="I70" s="55"/>
    </row>
    <row r="71" spans="2:9" ht="12.75" customHeight="1" x14ac:dyDescent="0.2">
      <c r="B71" s="410" t="s">
        <v>130</v>
      </c>
      <c r="C71" s="411"/>
      <c r="D71" s="411"/>
      <c r="E71" s="411"/>
      <c r="F71" s="411"/>
      <c r="G71" s="411"/>
      <c r="H71" s="411"/>
      <c r="I71" s="412"/>
    </row>
    <row r="72" spans="2:9" ht="37.5" customHeight="1" x14ac:dyDescent="0.2">
      <c r="B72" s="418" t="s">
        <v>219</v>
      </c>
      <c r="C72" s="419"/>
      <c r="D72" s="419"/>
      <c r="E72" s="419"/>
      <c r="F72" s="419"/>
      <c r="G72" s="419"/>
      <c r="H72" s="419"/>
      <c r="I72" s="420"/>
    </row>
    <row r="73" spans="2:9" ht="38.25" customHeight="1" x14ac:dyDescent="0.2">
      <c r="B73" s="418" t="s">
        <v>220</v>
      </c>
      <c r="C73" s="419"/>
      <c r="D73" s="419"/>
      <c r="E73" s="419"/>
      <c r="F73" s="419"/>
      <c r="G73" s="419"/>
      <c r="H73" s="419"/>
      <c r="I73" s="420"/>
    </row>
    <row r="74" spans="2:9" ht="50.25" customHeight="1" x14ac:dyDescent="0.2">
      <c r="B74" s="418" t="s">
        <v>384</v>
      </c>
      <c r="C74" s="419"/>
      <c r="D74" s="419"/>
      <c r="E74" s="419"/>
      <c r="F74" s="419"/>
      <c r="G74" s="419"/>
      <c r="H74" s="419"/>
      <c r="I74" s="420"/>
    </row>
    <row r="75" spans="2:9" ht="27.75" customHeight="1" x14ac:dyDescent="0.2">
      <c r="B75" s="404" t="s">
        <v>221</v>
      </c>
      <c r="C75" s="405"/>
      <c r="D75" s="405"/>
      <c r="E75" s="405"/>
      <c r="F75" s="405"/>
      <c r="G75" s="405"/>
      <c r="H75" s="405"/>
      <c r="I75" s="406"/>
    </row>
    <row r="76" spans="2:9" ht="53.25" customHeight="1" x14ac:dyDescent="0.2">
      <c r="B76" s="404" t="s">
        <v>386</v>
      </c>
      <c r="C76" s="405"/>
      <c r="D76" s="405"/>
      <c r="E76" s="405"/>
      <c r="F76" s="405"/>
      <c r="G76" s="405"/>
      <c r="H76" s="405"/>
      <c r="I76" s="406"/>
    </row>
    <row r="77" spans="2:9" ht="23.25" customHeight="1" x14ac:dyDescent="0.2">
      <c r="B77" s="404" t="s">
        <v>222</v>
      </c>
      <c r="C77" s="405"/>
      <c r="D77" s="405"/>
      <c r="E77" s="405"/>
      <c r="F77" s="405"/>
      <c r="G77" s="405"/>
      <c r="H77" s="405"/>
      <c r="I77" s="406"/>
    </row>
    <row r="78" spans="2:9" ht="58.5" customHeight="1" x14ac:dyDescent="0.2">
      <c r="B78" s="404" t="s">
        <v>387</v>
      </c>
      <c r="C78" s="405"/>
      <c r="D78" s="405"/>
      <c r="E78" s="405"/>
      <c r="F78" s="405"/>
      <c r="G78" s="405"/>
      <c r="H78" s="405"/>
      <c r="I78" s="406"/>
    </row>
    <row r="79" spans="2:9" ht="59.25" customHeight="1" x14ac:dyDescent="0.2">
      <c r="B79" s="404" t="s">
        <v>223</v>
      </c>
      <c r="C79" s="405"/>
      <c r="D79" s="405"/>
      <c r="E79" s="405"/>
      <c r="F79" s="405"/>
      <c r="G79" s="405"/>
      <c r="H79" s="405"/>
      <c r="I79" s="406"/>
    </row>
    <row r="80" spans="2:9" ht="42" customHeight="1" x14ac:dyDescent="0.2">
      <c r="B80" s="404" t="s">
        <v>224</v>
      </c>
      <c r="C80" s="405"/>
      <c r="D80" s="405"/>
      <c r="E80" s="405"/>
      <c r="F80" s="405"/>
      <c r="G80" s="405"/>
      <c r="H80" s="405"/>
      <c r="I80" s="406"/>
    </row>
    <row r="81" spans="1:9" ht="35.25" customHeight="1" x14ac:dyDescent="0.2">
      <c r="B81" s="404" t="s">
        <v>225</v>
      </c>
      <c r="C81" s="405"/>
      <c r="D81" s="405"/>
      <c r="E81" s="405"/>
      <c r="F81" s="405"/>
      <c r="G81" s="405"/>
      <c r="H81" s="405"/>
      <c r="I81" s="406"/>
    </row>
    <row r="82" spans="1:9" ht="21.75" customHeight="1" x14ac:dyDescent="0.2">
      <c r="B82" s="413" t="s">
        <v>83</v>
      </c>
      <c r="C82" s="182"/>
      <c r="D82" s="182"/>
      <c r="E82" s="182"/>
      <c r="F82" s="182"/>
      <c r="G82" s="182"/>
      <c r="H82" s="182"/>
      <c r="I82" s="414"/>
    </row>
    <row r="83" spans="1:9" ht="36" customHeight="1" x14ac:dyDescent="0.2">
      <c r="B83" s="404" t="s">
        <v>168</v>
      </c>
      <c r="C83" s="405"/>
      <c r="D83" s="405"/>
      <c r="E83" s="405"/>
      <c r="F83" s="405"/>
      <c r="G83" s="405"/>
      <c r="H83" s="405"/>
      <c r="I83" s="406"/>
    </row>
    <row r="84" spans="1:9" ht="35.25" customHeight="1" x14ac:dyDescent="0.2">
      <c r="B84" s="404" t="s">
        <v>169</v>
      </c>
      <c r="C84" s="405"/>
      <c r="D84" s="405"/>
      <c r="E84" s="405"/>
      <c r="F84" s="405"/>
      <c r="G84" s="405"/>
      <c r="H84" s="405"/>
      <c r="I84" s="406"/>
    </row>
    <row r="85" spans="1:9" ht="22.5" customHeight="1" x14ac:dyDescent="0.2">
      <c r="B85" s="404" t="s">
        <v>226</v>
      </c>
      <c r="C85" s="405"/>
      <c r="D85" s="405"/>
      <c r="E85" s="405"/>
      <c r="F85" s="405"/>
      <c r="G85" s="405"/>
      <c r="H85" s="405"/>
      <c r="I85" s="406"/>
    </row>
    <row r="86" spans="1:9" ht="22.5" customHeight="1" x14ac:dyDescent="0.2">
      <c r="B86" s="393" t="s">
        <v>127</v>
      </c>
      <c r="C86" s="321"/>
      <c r="D86" s="321"/>
      <c r="E86" s="321"/>
      <c r="F86" s="321"/>
      <c r="G86" s="321"/>
      <c r="H86" s="321"/>
      <c r="I86" s="394"/>
    </row>
    <row r="87" spans="1:9" ht="56.25" customHeight="1" x14ac:dyDescent="0.2">
      <c r="B87" s="421" t="s">
        <v>227</v>
      </c>
      <c r="C87" s="422"/>
      <c r="D87" s="422"/>
      <c r="E87" s="422"/>
      <c r="F87" s="422"/>
      <c r="G87" s="422"/>
      <c r="H87" s="422"/>
      <c r="I87" s="423"/>
    </row>
    <row r="88" spans="1:9" ht="24.75" customHeight="1" x14ac:dyDescent="0.2">
      <c r="A88" s="2"/>
      <c r="B88" s="393" t="s">
        <v>24</v>
      </c>
      <c r="C88" s="321"/>
      <c r="D88" s="321"/>
      <c r="E88" s="321"/>
      <c r="F88" s="321"/>
      <c r="G88" s="321"/>
      <c r="H88" s="321"/>
      <c r="I88" s="394"/>
    </row>
    <row r="89" spans="1:9" ht="45.75" customHeight="1" x14ac:dyDescent="0.2">
      <c r="A89" s="2" t="s">
        <v>5</v>
      </c>
      <c r="B89" s="393" t="s">
        <v>170</v>
      </c>
      <c r="C89" s="321"/>
      <c r="D89" s="321"/>
      <c r="E89" s="321"/>
      <c r="F89" s="321"/>
      <c r="G89" s="321"/>
      <c r="H89" s="321"/>
      <c r="I89" s="394"/>
    </row>
    <row r="90" spans="1:9" ht="228" customHeight="1" x14ac:dyDescent="0.2">
      <c r="A90" s="2">
        <v>1</v>
      </c>
      <c r="B90" s="390" t="s">
        <v>229</v>
      </c>
      <c r="C90" s="391"/>
      <c r="D90" s="391"/>
      <c r="E90" s="391"/>
      <c r="F90" s="391"/>
      <c r="G90" s="391"/>
      <c r="H90" s="391"/>
      <c r="I90" s="392"/>
    </row>
    <row r="91" spans="1:9" ht="69.75" customHeight="1" x14ac:dyDescent="0.2">
      <c r="A91" s="2">
        <v>2</v>
      </c>
      <c r="B91" s="390" t="s">
        <v>228</v>
      </c>
      <c r="C91" s="391"/>
      <c r="D91" s="391"/>
      <c r="E91" s="391"/>
      <c r="F91" s="391"/>
      <c r="G91" s="391"/>
      <c r="H91" s="391"/>
      <c r="I91" s="392"/>
    </row>
    <row r="92" spans="1:9" ht="105" customHeight="1" x14ac:dyDescent="0.2">
      <c r="A92" s="2">
        <v>3</v>
      </c>
      <c r="B92" s="390" t="s">
        <v>230</v>
      </c>
      <c r="C92" s="391"/>
      <c r="D92" s="391"/>
      <c r="E92" s="391"/>
      <c r="F92" s="391"/>
      <c r="G92" s="391"/>
      <c r="H92" s="391"/>
      <c r="I92" s="392"/>
    </row>
    <row r="93" spans="1:9" ht="36" customHeight="1" x14ac:dyDescent="0.2">
      <c r="A93" s="2">
        <v>4</v>
      </c>
      <c r="B93" s="398" t="s">
        <v>231</v>
      </c>
      <c r="C93" s="399"/>
      <c r="D93" s="399"/>
      <c r="E93" s="399"/>
      <c r="F93" s="399"/>
      <c r="G93" s="399"/>
      <c r="H93" s="399"/>
      <c r="I93" s="400"/>
    </row>
    <row r="94" spans="1:9" ht="269.25" customHeight="1" x14ac:dyDescent="0.2">
      <c r="A94" s="2">
        <v>5</v>
      </c>
      <c r="B94" s="390" t="s">
        <v>233</v>
      </c>
      <c r="C94" s="391"/>
      <c r="D94" s="391"/>
      <c r="E94" s="391"/>
      <c r="F94" s="391"/>
      <c r="G94" s="391"/>
      <c r="H94" s="391"/>
      <c r="I94" s="392"/>
    </row>
    <row r="95" spans="1:9" ht="44.25" customHeight="1" x14ac:dyDescent="0.2">
      <c r="A95" s="2">
        <v>6</v>
      </c>
      <c r="B95" s="390" t="s">
        <v>234</v>
      </c>
      <c r="C95" s="391"/>
      <c r="D95" s="391"/>
      <c r="E95" s="391"/>
      <c r="F95" s="391"/>
      <c r="G95" s="391"/>
      <c r="H95" s="391"/>
      <c r="I95" s="392"/>
    </row>
    <row r="96" spans="1:9" ht="78" customHeight="1" x14ac:dyDescent="0.2">
      <c r="A96" s="2">
        <v>7</v>
      </c>
      <c r="B96" s="390" t="s">
        <v>235</v>
      </c>
      <c r="C96" s="391"/>
      <c r="D96" s="391"/>
      <c r="E96" s="391"/>
      <c r="F96" s="391"/>
      <c r="G96" s="391"/>
      <c r="H96" s="391"/>
      <c r="I96" s="392"/>
    </row>
    <row r="97" spans="1:9" ht="58.5" customHeight="1" x14ac:dyDescent="0.2">
      <c r="A97" s="2">
        <v>8</v>
      </c>
      <c r="B97" s="390" t="s">
        <v>281</v>
      </c>
      <c r="C97" s="391"/>
      <c r="D97" s="391"/>
      <c r="E97" s="391"/>
      <c r="F97" s="391"/>
      <c r="G97" s="391"/>
      <c r="H97" s="391"/>
      <c r="I97" s="392"/>
    </row>
    <row r="98" spans="1:9" ht="102.75" customHeight="1" x14ac:dyDescent="0.2">
      <c r="A98" s="2">
        <v>9</v>
      </c>
      <c r="B98" s="390" t="s">
        <v>237</v>
      </c>
      <c r="C98" s="391"/>
      <c r="D98" s="391"/>
      <c r="E98" s="391"/>
      <c r="F98" s="391"/>
      <c r="G98" s="391"/>
      <c r="H98" s="391"/>
      <c r="I98" s="392"/>
    </row>
    <row r="99" spans="1:9" ht="156" customHeight="1" x14ac:dyDescent="0.2">
      <c r="A99" s="2">
        <v>10</v>
      </c>
      <c r="B99" s="390" t="s">
        <v>236</v>
      </c>
      <c r="C99" s="391"/>
      <c r="D99" s="391"/>
      <c r="E99" s="391"/>
      <c r="F99" s="391"/>
      <c r="G99" s="391"/>
      <c r="H99" s="391"/>
      <c r="I99" s="392"/>
    </row>
    <row r="100" spans="1:9" ht="24.75" customHeight="1" x14ac:dyDescent="0.2">
      <c r="A100" s="2"/>
      <c r="B100" s="393" t="s">
        <v>24</v>
      </c>
      <c r="C100" s="321"/>
      <c r="D100" s="321"/>
      <c r="E100" s="321"/>
      <c r="F100" s="321"/>
      <c r="G100" s="321"/>
      <c r="H100" s="321"/>
      <c r="I100" s="394"/>
    </row>
    <row r="101" spans="1:9" ht="12.75" customHeight="1" x14ac:dyDescent="0.2">
      <c r="A101" s="2"/>
      <c r="B101" s="393" t="s">
        <v>98</v>
      </c>
      <c r="C101" s="321"/>
      <c r="D101" s="321"/>
      <c r="E101" s="321"/>
      <c r="F101" s="321"/>
      <c r="G101" s="321"/>
      <c r="H101" s="321"/>
      <c r="I101" s="394"/>
    </row>
    <row r="102" spans="1:9" ht="62.25" customHeight="1" x14ac:dyDescent="0.2">
      <c r="A102" s="2">
        <v>1</v>
      </c>
      <c r="B102" s="390" t="s">
        <v>245</v>
      </c>
      <c r="C102" s="391"/>
      <c r="D102" s="391"/>
      <c r="E102" s="391"/>
      <c r="F102" s="391"/>
      <c r="G102" s="391"/>
      <c r="H102" s="391"/>
      <c r="I102" s="392"/>
    </row>
    <row r="103" spans="1:9" ht="41.25" customHeight="1" x14ac:dyDescent="0.2">
      <c r="A103" s="2">
        <v>2</v>
      </c>
      <c r="B103" s="398" t="s">
        <v>241</v>
      </c>
      <c r="C103" s="399"/>
      <c r="D103" s="399"/>
      <c r="E103" s="399"/>
      <c r="F103" s="399"/>
      <c r="G103" s="399"/>
      <c r="H103" s="399"/>
      <c r="I103" s="400"/>
    </row>
    <row r="104" spans="1:9" ht="76.5" customHeight="1" x14ac:dyDescent="0.2">
      <c r="A104" s="2">
        <v>3</v>
      </c>
      <c r="B104" s="398" t="s">
        <v>242</v>
      </c>
      <c r="C104" s="399"/>
      <c r="D104" s="399"/>
      <c r="E104" s="399"/>
      <c r="F104" s="399"/>
      <c r="G104" s="399"/>
      <c r="H104" s="399"/>
      <c r="I104" s="400"/>
    </row>
    <row r="105" spans="1:9" ht="33.75" customHeight="1" x14ac:dyDescent="0.2">
      <c r="A105" s="2">
        <v>4</v>
      </c>
      <c r="B105" s="398" t="s">
        <v>239</v>
      </c>
      <c r="C105" s="399"/>
      <c r="D105" s="399"/>
      <c r="E105" s="399"/>
      <c r="F105" s="399"/>
      <c r="G105" s="399"/>
      <c r="H105" s="399"/>
      <c r="I105" s="400"/>
    </row>
    <row r="106" spans="1:9" ht="34.5" customHeight="1" x14ac:dyDescent="0.2">
      <c r="A106" s="2">
        <v>5</v>
      </c>
      <c r="B106" s="398" t="s">
        <v>240</v>
      </c>
      <c r="C106" s="399"/>
      <c r="D106" s="399"/>
      <c r="E106" s="399"/>
      <c r="F106" s="399"/>
      <c r="G106" s="399"/>
      <c r="H106" s="399"/>
      <c r="I106" s="400"/>
    </row>
    <row r="107" spans="1:9" ht="69" customHeight="1" x14ac:dyDescent="0.2">
      <c r="A107" s="2">
        <v>6</v>
      </c>
      <c r="B107" s="398" t="s">
        <v>243</v>
      </c>
      <c r="C107" s="399"/>
      <c r="D107" s="399"/>
      <c r="E107" s="399"/>
      <c r="F107" s="399"/>
      <c r="G107" s="399"/>
      <c r="H107" s="399"/>
      <c r="I107" s="400"/>
    </row>
    <row r="108" spans="1:9" ht="28.5" customHeight="1" x14ac:dyDescent="0.2">
      <c r="A108" s="2">
        <v>7</v>
      </c>
      <c r="B108" s="398" t="s">
        <v>248</v>
      </c>
      <c r="C108" s="399"/>
      <c r="D108" s="399"/>
      <c r="E108" s="399"/>
      <c r="F108" s="399"/>
      <c r="G108" s="399"/>
      <c r="H108" s="399"/>
      <c r="I108" s="400"/>
    </row>
    <row r="109" spans="1:9" ht="19.5" customHeight="1" x14ac:dyDescent="0.2">
      <c r="A109" s="2">
        <v>8</v>
      </c>
      <c r="B109" s="398" t="s">
        <v>249</v>
      </c>
      <c r="C109" s="399"/>
      <c r="D109" s="399"/>
      <c r="E109" s="399"/>
      <c r="F109" s="399"/>
      <c r="G109" s="399"/>
      <c r="H109" s="399"/>
      <c r="I109" s="400"/>
    </row>
    <row r="110" spans="1:9" ht="33.75" customHeight="1" x14ac:dyDescent="0.2">
      <c r="A110" s="2">
        <v>9</v>
      </c>
      <c r="B110" s="398" t="s">
        <v>244</v>
      </c>
      <c r="C110" s="399"/>
      <c r="D110" s="399"/>
      <c r="E110" s="399"/>
      <c r="F110" s="399"/>
      <c r="G110" s="399"/>
      <c r="H110" s="399"/>
      <c r="I110" s="400"/>
    </row>
    <row r="111" spans="1:9" ht="19.5" customHeight="1" x14ac:dyDescent="0.2">
      <c r="A111" s="2">
        <v>10</v>
      </c>
      <c r="B111" s="398" t="s">
        <v>181</v>
      </c>
      <c r="C111" s="399"/>
      <c r="D111" s="399"/>
      <c r="E111" s="399"/>
      <c r="F111" s="399"/>
      <c r="G111" s="399"/>
      <c r="H111" s="399"/>
      <c r="I111" s="400"/>
    </row>
    <row r="112" spans="1:9" ht="18" customHeight="1" x14ac:dyDescent="0.2">
      <c r="A112" s="2"/>
      <c r="B112" s="393" t="s">
        <v>24</v>
      </c>
      <c r="C112" s="321"/>
      <c r="D112" s="321"/>
      <c r="E112" s="321"/>
      <c r="F112" s="321"/>
      <c r="G112" s="321"/>
      <c r="H112" s="321"/>
      <c r="I112" s="394"/>
    </row>
    <row r="113" spans="1:9" ht="12.75" customHeight="1" x14ac:dyDescent="0.2">
      <c r="A113" s="2"/>
      <c r="B113" s="393" t="s">
        <v>86</v>
      </c>
      <c r="C113" s="321"/>
      <c r="D113" s="321"/>
      <c r="E113" s="321"/>
      <c r="F113" s="321"/>
      <c r="G113" s="321"/>
      <c r="H113" s="321"/>
      <c r="I113" s="394"/>
    </row>
    <row r="114" spans="1:9" ht="30.75" customHeight="1" x14ac:dyDescent="0.2">
      <c r="A114" s="2">
        <v>1</v>
      </c>
      <c r="B114" s="401" t="s">
        <v>252</v>
      </c>
      <c r="C114" s="402"/>
      <c r="D114" s="402"/>
      <c r="E114" s="402"/>
      <c r="F114" s="402"/>
      <c r="G114" s="402"/>
      <c r="H114" s="402"/>
      <c r="I114" s="403"/>
    </row>
    <row r="115" spans="1:9" ht="64.5" customHeight="1" x14ac:dyDescent="0.2">
      <c r="A115" s="2">
        <v>2</v>
      </c>
      <c r="B115" s="398" t="s">
        <v>253</v>
      </c>
      <c r="C115" s="399"/>
      <c r="D115" s="399"/>
      <c r="E115" s="399"/>
      <c r="F115" s="399"/>
      <c r="G115" s="399"/>
      <c r="H115" s="399"/>
      <c r="I115" s="400"/>
    </row>
    <row r="116" spans="1:9" ht="36.75" customHeight="1" x14ac:dyDescent="0.2">
      <c r="A116" s="2">
        <v>3</v>
      </c>
      <c r="B116" s="398" t="s">
        <v>254</v>
      </c>
      <c r="C116" s="399"/>
      <c r="D116" s="399"/>
      <c r="E116" s="399"/>
      <c r="F116" s="399"/>
      <c r="G116" s="399"/>
      <c r="H116" s="399"/>
      <c r="I116" s="400"/>
    </row>
    <row r="117" spans="1:9" ht="32.25" customHeight="1" x14ac:dyDescent="0.2">
      <c r="A117" s="2">
        <v>4</v>
      </c>
      <c r="B117" s="398" t="s">
        <v>255</v>
      </c>
      <c r="C117" s="399"/>
      <c r="D117" s="399"/>
      <c r="E117" s="399"/>
      <c r="F117" s="399"/>
      <c r="G117" s="399"/>
      <c r="H117" s="399"/>
      <c r="I117" s="400"/>
    </row>
    <row r="118" spans="1:9" ht="23.25" customHeight="1" x14ac:dyDescent="0.2">
      <c r="A118" s="2">
        <v>5</v>
      </c>
      <c r="B118" s="401" t="s">
        <v>256</v>
      </c>
      <c r="C118" s="402"/>
      <c r="D118" s="402"/>
      <c r="E118" s="402"/>
      <c r="F118" s="402"/>
      <c r="G118" s="402"/>
      <c r="H118" s="402"/>
      <c r="I118" s="403"/>
    </row>
    <row r="119" spans="1:9" ht="27.75" customHeight="1" x14ac:dyDescent="0.2">
      <c r="A119" s="2">
        <v>6</v>
      </c>
      <c r="B119" s="401" t="s">
        <v>113</v>
      </c>
      <c r="C119" s="402"/>
      <c r="D119" s="402"/>
      <c r="E119" s="402"/>
      <c r="F119" s="402"/>
      <c r="G119" s="402"/>
      <c r="H119" s="402"/>
      <c r="I119" s="403"/>
    </row>
    <row r="120" spans="1:9" ht="121.5" customHeight="1" x14ac:dyDescent="0.2">
      <c r="A120" s="2">
        <v>7</v>
      </c>
      <c r="B120" s="398" t="s">
        <v>257</v>
      </c>
      <c r="C120" s="399"/>
      <c r="D120" s="399"/>
      <c r="E120" s="399"/>
      <c r="F120" s="399"/>
      <c r="G120" s="399"/>
      <c r="H120" s="399"/>
      <c r="I120" s="400"/>
    </row>
    <row r="121" spans="1:9" ht="32.25" customHeight="1" x14ac:dyDescent="0.2">
      <c r="A121" s="2">
        <v>8</v>
      </c>
      <c r="B121" s="398" t="s">
        <v>259</v>
      </c>
      <c r="C121" s="399"/>
      <c r="D121" s="399"/>
      <c r="E121" s="399"/>
      <c r="F121" s="399"/>
      <c r="G121" s="399"/>
      <c r="H121" s="399"/>
      <c r="I121" s="400"/>
    </row>
    <row r="122" spans="1:9" ht="33.75" customHeight="1" x14ac:dyDescent="0.2">
      <c r="A122" s="2">
        <v>9</v>
      </c>
      <c r="B122" s="390" t="s">
        <v>260</v>
      </c>
      <c r="C122" s="391"/>
      <c r="D122" s="391"/>
      <c r="E122" s="391"/>
      <c r="F122" s="391"/>
      <c r="G122" s="391"/>
      <c r="H122" s="391"/>
      <c r="I122" s="392"/>
    </row>
    <row r="123" spans="1:9" ht="19.5" customHeight="1" x14ac:dyDescent="0.2">
      <c r="A123" s="2">
        <v>10</v>
      </c>
      <c r="B123" s="390" t="s">
        <v>261</v>
      </c>
      <c r="C123" s="391"/>
      <c r="D123" s="391"/>
      <c r="E123" s="391"/>
      <c r="F123" s="391"/>
      <c r="G123" s="391"/>
      <c r="H123" s="391"/>
      <c r="I123" s="392"/>
    </row>
    <row r="124" spans="1:9" ht="18" customHeight="1" x14ac:dyDescent="0.2">
      <c r="A124" s="2"/>
      <c r="B124" s="393" t="s">
        <v>24</v>
      </c>
      <c r="C124" s="321"/>
      <c r="D124" s="321"/>
      <c r="E124" s="321"/>
      <c r="F124" s="321"/>
      <c r="G124" s="321"/>
      <c r="H124" s="321"/>
      <c r="I124" s="394"/>
    </row>
    <row r="125" spans="1:9" ht="12.75" customHeight="1" x14ac:dyDescent="0.2">
      <c r="A125" s="2"/>
      <c r="B125" s="393" t="s">
        <v>87</v>
      </c>
      <c r="C125" s="321"/>
      <c r="D125" s="321"/>
      <c r="E125" s="321"/>
      <c r="F125" s="321"/>
      <c r="G125" s="321"/>
      <c r="H125" s="321"/>
      <c r="I125" s="394"/>
    </row>
    <row r="126" spans="1:9" ht="33.75" customHeight="1" x14ac:dyDescent="0.2">
      <c r="A126" s="54">
        <v>1</v>
      </c>
      <c r="B126" s="390" t="s">
        <v>267</v>
      </c>
      <c r="C126" s="391"/>
      <c r="D126" s="391"/>
      <c r="E126" s="391"/>
      <c r="F126" s="391"/>
      <c r="G126" s="391"/>
      <c r="H126" s="391"/>
      <c r="I126" s="392"/>
    </row>
    <row r="127" spans="1:9" ht="32.25" customHeight="1" x14ac:dyDescent="0.2">
      <c r="A127" s="54">
        <v>2</v>
      </c>
      <c r="B127" s="390" t="s">
        <v>263</v>
      </c>
      <c r="C127" s="391"/>
      <c r="D127" s="391"/>
      <c r="E127" s="391"/>
      <c r="F127" s="391"/>
      <c r="G127" s="391"/>
      <c r="H127" s="391"/>
      <c r="I127" s="392"/>
    </row>
    <row r="128" spans="1:9" ht="19.5" customHeight="1" x14ac:dyDescent="0.2">
      <c r="A128" s="54">
        <v>3</v>
      </c>
      <c r="B128" s="390" t="s">
        <v>264</v>
      </c>
      <c r="C128" s="391"/>
      <c r="D128" s="391"/>
      <c r="E128" s="391"/>
      <c r="F128" s="391"/>
      <c r="G128" s="391"/>
      <c r="H128" s="391"/>
      <c r="I128" s="392"/>
    </row>
    <row r="129" spans="1:9" ht="84.75" customHeight="1" x14ac:dyDescent="0.2">
      <c r="A129" s="54">
        <v>4</v>
      </c>
      <c r="B129" s="390" t="s">
        <v>269</v>
      </c>
      <c r="C129" s="391"/>
      <c r="D129" s="391"/>
      <c r="E129" s="391"/>
      <c r="F129" s="391"/>
      <c r="G129" s="391"/>
      <c r="H129" s="391"/>
      <c r="I129" s="392"/>
    </row>
    <row r="130" spans="1:9" ht="39" customHeight="1" x14ac:dyDescent="0.2">
      <c r="A130" s="54">
        <v>5</v>
      </c>
      <c r="B130" s="390" t="s">
        <v>266</v>
      </c>
      <c r="C130" s="391"/>
      <c r="D130" s="391"/>
      <c r="E130" s="391"/>
      <c r="F130" s="391"/>
      <c r="G130" s="391"/>
      <c r="H130" s="391"/>
      <c r="I130" s="392"/>
    </row>
    <row r="131" spans="1:9" ht="19.5" customHeight="1" x14ac:dyDescent="0.2">
      <c r="A131" s="54">
        <v>6</v>
      </c>
      <c r="B131" s="390" t="s">
        <v>268</v>
      </c>
      <c r="C131" s="391"/>
      <c r="D131" s="391"/>
      <c r="E131" s="391"/>
      <c r="F131" s="391"/>
      <c r="G131" s="391"/>
      <c r="H131" s="391"/>
      <c r="I131" s="392"/>
    </row>
    <row r="132" spans="1:9" ht="30.75" customHeight="1" x14ac:dyDescent="0.2">
      <c r="A132" s="54">
        <v>7</v>
      </c>
      <c r="B132" s="390" t="s">
        <v>270</v>
      </c>
      <c r="C132" s="391"/>
      <c r="D132" s="391"/>
      <c r="E132" s="391"/>
      <c r="F132" s="391"/>
      <c r="G132" s="391"/>
      <c r="H132" s="391"/>
      <c r="I132" s="392"/>
    </row>
    <row r="133" spans="1:9" ht="29.25" customHeight="1" x14ac:dyDescent="0.2">
      <c r="A133" s="54">
        <v>8</v>
      </c>
      <c r="B133" s="390" t="s">
        <v>273</v>
      </c>
      <c r="C133" s="391"/>
      <c r="D133" s="391"/>
      <c r="E133" s="391"/>
      <c r="F133" s="391"/>
      <c r="G133" s="391"/>
      <c r="H133" s="391"/>
      <c r="I133" s="392"/>
    </row>
    <row r="134" spans="1:9" ht="29.25" customHeight="1" x14ac:dyDescent="0.2">
      <c r="A134" s="54">
        <v>8</v>
      </c>
      <c r="B134" s="390" t="s">
        <v>274</v>
      </c>
      <c r="C134" s="391"/>
      <c r="D134" s="391"/>
      <c r="E134" s="391"/>
      <c r="F134" s="391"/>
      <c r="G134" s="391"/>
      <c r="H134" s="391"/>
      <c r="I134" s="392"/>
    </row>
    <row r="135" spans="1:9" ht="29.25" customHeight="1" x14ac:dyDescent="0.2">
      <c r="A135" s="54">
        <v>10</v>
      </c>
      <c r="B135" s="390" t="s">
        <v>321</v>
      </c>
      <c r="C135" s="391"/>
      <c r="D135" s="391"/>
      <c r="E135" s="391"/>
      <c r="F135" s="391"/>
      <c r="G135" s="391"/>
      <c r="H135" s="391"/>
      <c r="I135" s="392"/>
    </row>
    <row r="136" spans="1:9" ht="19.5" customHeight="1" x14ac:dyDescent="0.2">
      <c r="A136" s="2"/>
      <c r="B136" s="393" t="s">
        <v>24</v>
      </c>
      <c r="C136" s="321"/>
      <c r="D136" s="321"/>
      <c r="E136" s="321"/>
      <c r="F136" s="321"/>
      <c r="G136" s="321"/>
      <c r="H136" s="321"/>
      <c r="I136" s="394"/>
    </row>
    <row r="137" spans="1:9" ht="19.5" customHeight="1" x14ac:dyDescent="0.2">
      <c r="A137" s="2"/>
      <c r="B137" s="393" t="s">
        <v>88</v>
      </c>
      <c r="C137" s="321"/>
      <c r="D137" s="321"/>
      <c r="E137" s="321"/>
      <c r="F137" s="321"/>
      <c r="G137" s="321"/>
      <c r="H137" s="321"/>
      <c r="I137" s="394"/>
    </row>
    <row r="138" spans="1:9" ht="30" customHeight="1" x14ac:dyDescent="0.2">
      <c r="A138" s="54">
        <v>1</v>
      </c>
      <c r="B138" s="390" t="s">
        <v>283</v>
      </c>
      <c r="C138" s="391"/>
      <c r="D138" s="391"/>
      <c r="E138" s="391"/>
      <c r="F138" s="391"/>
      <c r="G138" s="391"/>
      <c r="H138" s="391"/>
      <c r="I138" s="392"/>
    </row>
    <row r="139" spans="1:9" ht="26.25" customHeight="1" x14ac:dyDescent="0.2">
      <c r="A139" s="54">
        <v>2</v>
      </c>
      <c r="B139" s="390" t="s">
        <v>275</v>
      </c>
      <c r="C139" s="391"/>
      <c r="D139" s="391"/>
      <c r="E139" s="391"/>
      <c r="F139" s="391"/>
      <c r="G139" s="391"/>
      <c r="H139" s="391"/>
      <c r="I139" s="392"/>
    </row>
    <row r="140" spans="1:9" ht="19.5" customHeight="1" x14ac:dyDescent="0.2">
      <c r="A140" s="54">
        <v>3</v>
      </c>
      <c r="B140" s="390" t="s">
        <v>276</v>
      </c>
      <c r="C140" s="391"/>
      <c r="D140" s="391"/>
      <c r="E140" s="391"/>
      <c r="F140" s="391"/>
      <c r="G140" s="391"/>
      <c r="H140" s="391"/>
      <c r="I140" s="392"/>
    </row>
    <row r="141" spans="1:9" ht="19.5" customHeight="1" x14ac:dyDescent="0.2">
      <c r="A141" s="54">
        <v>4</v>
      </c>
      <c r="B141" s="390" t="s">
        <v>277</v>
      </c>
      <c r="C141" s="391"/>
      <c r="D141" s="391"/>
      <c r="E141" s="391"/>
      <c r="F141" s="391"/>
      <c r="G141" s="391"/>
      <c r="H141" s="391"/>
      <c r="I141" s="392"/>
    </row>
    <row r="142" spans="1:9" ht="24.75" customHeight="1" x14ac:dyDescent="0.2">
      <c r="A142" s="54">
        <v>5</v>
      </c>
      <c r="B142" s="390" t="s">
        <v>278</v>
      </c>
      <c r="C142" s="391"/>
      <c r="D142" s="391"/>
      <c r="E142" s="391"/>
      <c r="F142" s="391"/>
      <c r="G142" s="391"/>
      <c r="H142" s="391"/>
      <c r="I142" s="392"/>
    </row>
    <row r="143" spans="1:9" ht="42" customHeight="1" x14ac:dyDescent="0.2">
      <c r="A143" s="54">
        <v>6</v>
      </c>
      <c r="B143" s="390" t="s">
        <v>282</v>
      </c>
      <c r="C143" s="391"/>
      <c r="D143" s="391"/>
      <c r="E143" s="391"/>
      <c r="F143" s="391"/>
      <c r="G143" s="391"/>
      <c r="H143" s="391"/>
      <c r="I143" s="392"/>
    </row>
    <row r="144" spans="1:9" ht="19.5" customHeight="1" x14ac:dyDescent="0.2">
      <c r="A144" s="54">
        <v>7</v>
      </c>
      <c r="B144" s="390" t="s">
        <v>280</v>
      </c>
      <c r="C144" s="391"/>
      <c r="D144" s="391"/>
      <c r="E144" s="391"/>
      <c r="F144" s="391"/>
      <c r="G144" s="391"/>
      <c r="H144" s="391"/>
      <c r="I144" s="392"/>
    </row>
    <row r="145" spans="1:9" ht="24" customHeight="1" x14ac:dyDescent="0.2">
      <c r="A145" s="54">
        <v>8</v>
      </c>
      <c r="B145" s="390" t="s">
        <v>284</v>
      </c>
      <c r="C145" s="391"/>
      <c r="D145" s="391"/>
      <c r="E145" s="391"/>
      <c r="F145" s="391"/>
      <c r="G145" s="391"/>
      <c r="H145" s="391"/>
      <c r="I145" s="392"/>
    </row>
    <row r="146" spans="1:9" ht="19.5" customHeight="1" x14ac:dyDescent="0.2">
      <c r="A146" s="54">
        <v>9</v>
      </c>
      <c r="B146" s="390" t="s">
        <v>286</v>
      </c>
      <c r="C146" s="391"/>
      <c r="D146" s="391"/>
      <c r="E146" s="391"/>
      <c r="F146" s="391"/>
      <c r="G146" s="391"/>
      <c r="H146" s="391"/>
      <c r="I146" s="392"/>
    </row>
    <row r="147" spans="1:9" ht="25.5" customHeight="1" x14ac:dyDescent="0.2">
      <c r="A147" s="54">
        <v>10</v>
      </c>
      <c r="B147" s="390" t="s">
        <v>285</v>
      </c>
      <c r="C147" s="391"/>
      <c r="D147" s="391"/>
      <c r="E147" s="391"/>
      <c r="F147" s="391"/>
      <c r="G147" s="391"/>
      <c r="H147" s="391"/>
      <c r="I147" s="392"/>
    </row>
    <row r="148" spans="1:9" ht="19.5" customHeight="1" x14ac:dyDescent="0.2">
      <c r="A148" s="2"/>
      <c r="B148" s="393" t="s">
        <v>25</v>
      </c>
      <c r="C148" s="321"/>
      <c r="D148" s="321"/>
      <c r="E148" s="321"/>
      <c r="F148" s="321"/>
      <c r="G148" s="321"/>
      <c r="H148" s="321"/>
      <c r="I148" s="394"/>
    </row>
    <row r="149" spans="1:9" ht="19.5" customHeight="1" x14ac:dyDescent="0.2">
      <c r="A149" s="2"/>
      <c r="B149" s="393" t="s">
        <v>89</v>
      </c>
      <c r="C149" s="321"/>
      <c r="D149" s="321"/>
      <c r="E149" s="321"/>
      <c r="F149" s="321"/>
      <c r="G149" s="321"/>
      <c r="H149" s="321"/>
      <c r="I149" s="394"/>
    </row>
    <row r="150" spans="1:9" ht="18" customHeight="1" x14ac:dyDescent="0.2">
      <c r="A150" s="54">
        <v>1</v>
      </c>
      <c r="B150" s="390" t="s">
        <v>290</v>
      </c>
      <c r="C150" s="391"/>
      <c r="D150" s="391"/>
      <c r="E150" s="391"/>
      <c r="F150" s="391"/>
      <c r="G150" s="391"/>
      <c r="H150" s="391"/>
      <c r="I150" s="392"/>
    </row>
    <row r="151" spans="1:9" ht="20.25" customHeight="1" x14ac:dyDescent="0.2">
      <c r="A151" s="54">
        <v>2</v>
      </c>
      <c r="B151" s="390" t="s">
        <v>292</v>
      </c>
      <c r="C151" s="391"/>
      <c r="D151" s="391"/>
      <c r="E151" s="391"/>
      <c r="F151" s="391"/>
      <c r="G151" s="391"/>
      <c r="H151" s="391"/>
      <c r="I151" s="392"/>
    </row>
    <row r="152" spans="1:9" ht="17.25" customHeight="1" x14ac:dyDescent="0.2">
      <c r="A152" s="54">
        <v>3</v>
      </c>
      <c r="B152" s="390" t="s">
        <v>291</v>
      </c>
      <c r="C152" s="391"/>
      <c r="D152" s="391"/>
      <c r="E152" s="391"/>
      <c r="F152" s="391"/>
      <c r="G152" s="391"/>
      <c r="H152" s="391"/>
      <c r="I152" s="392"/>
    </row>
    <row r="153" spans="1:9" ht="30" customHeight="1" x14ac:dyDescent="0.2">
      <c r="A153" s="54">
        <v>4</v>
      </c>
      <c r="B153" s="390" t="s">
        <v>293</v>
      </c>
      <c r="C153" s="391"/>
      <c r="D153" s="391"/>
      <c r="E153" s="391"/>
      <c r="F153" s="391"/>
      <c r="G153" s="391"/>
      <c r="H153" s="391"/>
      <c r="I153" s="392"/>
    </row>
    <row r="154" spans="1:9" ht="28.5" customHeight="1" x14ac:dyDescent="0.2">
      <c r="A154" s="54">
        <v>5</v>
      </c>
      <c r="B154" s="390" t="s">
        <v>294</v>
      </c>
      <c r="C154" s="391"/>
      <c r="D154" s="391"/>
      <c r="E154" s="391"/>
      <c r="F154" s="391"/>
      <c r="G154" s="391"/>
      <c r="H154" s="391"/>
      <c r="I154" s="392"/>
    </row>
    <row r="155" spans="1:9" ht="29.25" customHeight="1" x14ac:dyDescent="0.2">
      <c r="A155" s="54">
        <v>6</v>
      </c>
      <c r="B155" s="390" t="s">
        <v>295</v>
      </c>
      <c r="C155" s="391"/>
      <c r="D155" s="391"/>
      <c r="E155" s="391"/>
      <c r="F155" s="391"/>
      <c r="G155" s="391"/>
      <c r="H155" s="391"/>
      <c r="I155" s="392"/>
    </row>
    <row r="156" spans="1:9" ht="19.5" customHeight="1" x14ac:dyDescent="0.2">
      <c r="A156" s="54">
        <v>7</v>
      </c>
      <c r="B156" s="390" t="s">
        <v>304</v>
      </c>
      <c r="C156" s="391"/>
      <c r="D156" s="391"/>
      <c r="E156" s="391"/>
      <c r="F156" s="391"/>
      <c r="G156" s="391"/>
      <c r="H156" s="391"/>
      <c r="I156" s="392"/>
    </row>
    <row r="157" spans="1:9" ht="27" customHeight="1" x14ac:dyDescent="0.2">
      <c r="A157" s="54">
        <v>8</v>
      </c>
      <c r="B157" s="390" t="s">
        <v>296</v>
      </c>
      <c r="C157" s="391"/>
      <c r="D157" s="391"/>
      <c r="E157" s="391"/>
      <c r="F157" s="391"/>
      <c r="G157" s="391"/>
      <c r="H157" s="391"/>
      <c r="I157" s="392"/>
    </row>
    <row r="158" spans="1:9" ht="19.5" customHeight="1" x14ac:dyDescent="0.2">
      <c r="A158" s="54">
        <v>9</v>
      </c>
      <c r="B158" s="390" t="s">
        <v>306</v>
      </c>
      <c r="C158" s="391"/>
      <c r="D158" s="391"/>
      <c r="E158" s="391"/>
      <c r="F158" s="391"/>
      <c r="G158" s="391"/>
      <c r="H158" s="391"/>
      <c r="I158" s="392"/>
    </row>
    <row r="159" spans="1:9" ht="19.5" customHeight="1" x14ac:dyDescent="0.2">
      <c r="A159" s="54">
        <v>10</v>
      </c>
      <c r="B159" s="390" t="s">
        <v>297</v>
      </c>
      <c r="C159" s="391"/>
      <c r="D159" s="391"/>
      <c r="E159" s="391"/>
      <c r="F159" s="391"/>
      <c r="G159" s="391"/>
      <c r="H159" s="391"/>
      <c r="I159" s="392"/>
    </row>
    <row r="160" spans="1:9" ht="19.5" customHeight="1" x14ac:dyDescent="0.2">
      <c r="A160" s="2"/>
      <c r="B160" s="393" t="s">
        <v>25</v>
      </c>
      <c r="C160" s="321"/>
      <c r="D160" s="321"/>
      <c r="E160" s="321"/>
      <c r="F160" s="321"/>
      <c r="G160" s="321"/>
      <c r="H160" s="321"/>
      <c r="I160" s="394"/>
    </row>
    <row r="161" spans="1:9" ht="19.5" customHeight="1" x14ac:dyDescent="0.2">
      <c r="A161" s="2"/>
      <c r="B161" s="393" t="s">
        <v>101</v>
      </c>
      <c r="C161" s="321"/>
      <c r="D161" s="321"/>
      <c r="E161" s="321"/>
      <c r="F161" s="321"/>
      <c r="G161" s="321"/>
      <c r="H161" s="321"/>
      <c r="I161" s="394"/>
    </row>
    <row r="162" spans="1:9" ht="24" customHeight="1" x14ac:dyDescent="0.2">
      <c r="A162" s="54">
        <v>1</v>
      </c>
      <c r="B162" s="390" t="s">
        <v>298</v>
      </c>
      <c r="C162" s="391"/>
      <c r="D162" s="391"/>
      <c r="E162" s="391"/>
      <c r="F162" s="391"/>
      <c r="G162" s="391"/>
      <c r="H162" s="391"/>
      <c r="I162" s="392"/>
    </row>
    <row r="163" spans="1:9" ht="26.25" customHeight="1" x14ac:dyDescent="0.2">
      <c r="A163" s="54">
        <v>2</v>
      </c>
      <c r="B163" s="390" t="s">
        <v>299</v>
      </c>
      <c r="C163" s="391"/>
      <c r="D163" s="391"/>
      <c r="E163" s="391"/>
      <c r="F163" s="391"/>
      <c r="G163" s="391"/>
      <c r="H163" s="391"/>
      <c r="I163" s="392"/>
    </row>
    <row r="164" spans="1:9" ht="19.5" customHeight="1" x14ac:dyDescent="0.2">
      <c r="A164" s="54">
        <v>3</v>
      </c>
      <c r="B164" s="390" t="s">
        <v>300</v>
      </c>
      <c r="C164" s="391"/>
      <c r="D164" s="391"/>
      <c r="E164" s="391"/>
      <c r="F164" s="391"/>
      <c r="G164" s="391"/>
      <c r="H164" s="391"/>
      <c r="I164" s="392"/>
    </row>
    <row r="165" spans="1:9" ht="26.25" customHeight="1" x14ac:dyDescent="0.2">
      <c r="A165" s="54">
        <v>4</v>
      </c>
      <c r="B165" s="398" t="s">
        <v>301</v>
      </c>
      <c r="C165" s="399"/>
      <c r="D165" s="399"/>
      <c r="E165" s="399"/>
      <c r="F165" s="399"/>
      <c r="G165" s="399"/>
      <c r="H165" s="399"/>
      <c r="I165" s="400"/>
    </row>
    <row r="166" spans="1:9" ht="30.75" customHeight="1" x14ac:dyDescent="0.2">
      <c r="A166" s="54">
        <v>5</v>
      </c>
      <c r="B166" s="390" t="s">
        <v>302</v>
      </c>
      <c r="C166" s="391"/>
      <c r="D166" s="391"/>
      <c r="E166" s="391"/>
      <c r="F166" s="391"/>
      <c r="G166" s="391"/>
      <c r="H166" s="391"/>
      <c r="I166" s="392"/>
    </row>
    <row r="167" spans="1:9" ht="42.75" customHeight="1" x14ac:dyDescent="0.2">
      <c r="A167" s="54">
        <v>6</v>
      </c>
      <c r="B167" s="390" t="s">
        <v>303</v>
      </c>
      <c r="C167" s="391"/>
      <c r="D167" s="391"/>
      <c r="E167" s="391"/>
      <c r="F167" s="391"/>
      <c r="G167" s="391"/>
      <c r="H167" s="391"/>
      <c r="I167" s="392"/>
    </row>
    <row r="168" spans="1:9" ht="19.5" customHeight="1" x14ac:dyDescent="0.2">
      <c r="A168" s="54">
        <v>7</v>
      </c>
      <c r="B168" s="390" t="s">
        <v>305</v>
      </c>
      <c r="C168" s="391"/>
      <c r="D168" s="391"/>
      <c r="E168" s="391"/>
      <c r="F168" s="391"/>
      <c r="G168" s="391"/>
      <c r="H168" s="391"/>
      <c r="I168" s="392"/>
    </row>
    <row r="169" spans="1:9" ht="19.5" customHeight="1" x14ac:dyDescent="0.2">
      <c r="A169" s="54">
        <v>8</v>
      </c>
      <c r="B169" s="398" t="s">
        <v>307</v>
      </c>
      <c r="C169" s="399"/>
      <c r="D169" s="399"/>
      <c r="E169" s="399"/>
      <c r="F169" s="399"/>
      <c r="G169" s="399"/>
      <c r="H169" s="399"/>
      <c r="I169" s="400"/>
    </row>
    <row r="170" spans="1:9" ht="19.5" customHeight="1" x14ac:dyDescent="0.2">
      <c r="A170" s="54">
        <v>9</v>
      </c>
      <c r="B170" s="398" t="s">
        <v>308</v>
      </c>
      <c r="C170" s="399"/>
      <c r="D170" s="399"/>
      <c r="E170" s="399"/>
      <c r="F170" s="399"/>
      <c r="G170" s="399"/>
      <c r="H170" s="399"/>
      <c r="I170" s="400"/>
    </row>
    <row r="171" spans="1:9" ht="30.75" customHeight="1" x14ac:dyDescent="0.2">
      <c r="A171" s="54">
        <v>10</v>
      </c>
      <c r="B171" s="398" t="s">
        <v>326</v>
      </c>
      <c r="C171" s="399"/>
      <c r="D171" s="399"/>
      <c r="E171" s="399"/>
      <c r="F171" s="399"/>
      <c r="G171" s="399"/>
      <c r="H171" s="399"/>
      <c r="I171" s="400"/>
    </row>
    <row r="172" spans="1:9" ht="19.5" customHeight="1" x14ac:dyDescent="0.2">
      <c r="A172" s="2"/>
      <c r="B172" s="393" t="s">
        <v>25</v>
      </c>
      <c r="C172" s="321"/>
      <c r="D172" s="321"/>
      <c r="E172" s="321"/>
      <c r="F172" s="321"/>
      <c r="G172" s="321"/>
      <c r="H172" s="321"/>
      <c r="I172" s="394"/>
    </row>
    <row r="173" spans="1:9" ht="19.5" customHeight="1" x14ac:dyDescent="0.2">
      <c r="A173" s="2"/>
      <c r="B173" s="393" t="s">
        <v>90</v>
      </c>
      <c r="C173" s="321"/>
      <c r="D173" s="321"/>
      <c r="E173" s="321"/>
      <c r="F173" s="321"/>
      <c r="G173" s="321"/>
      <c r="H173" s="321"/>
      <c r="I173" s="394"/>
    </row>
    <row r="174" spans="1:9" ht="25.5" customHeight="1" x14ac:dyDescent="0.2">
      <c r="A174" s="54">
        <v>1</v>
      </c>
      <c r="B174" s="390" t="s">
        <v>309</v>
      </c>
      <c r="C174" s="391"/>
      <c r="D174" s="391"/>
      <c r="E174" s="391"/>
      <c r="F174" s="391"/>
      <c r="G174" s="391"/>
      <c r="H174" s="391"/>
      <c r="I174" s="392"/>
    </row>
    <row r="175" spans="1:9" ht="28.5" customHeight="1" x14ac:dyDescent="0.2">
      <c r="A175" s="54">
        <v>2</v>
      </c>
      <c r="B175" s="390" t="s">
        <v>310</v>
      </c>
      <c r="C175" s="391"/>
      <c r="D175" s="391"/>
      <c r="E175" s="391"/>
      <c r="F175" s="391"/>
      <c r="G175" s="391"/>
      <c r="H175" s="391"/>
      <c r="I175" s="392"/>
    </row>
    <row r="176" spans="1:9" ht="29.25" customHeight="1" x14ac:dyDescent="0.2">
      <c r="A176" s="54">
        <v>3</v>
      </c>
      <c r="B176" s="390" t="s">
        <v>311</v>
      </c>
      <c r="C176" s="391"/>
      <c r="D176" s="391"/>
      <c r="E176" s="391"/>
      <c r="F176" s="391"/>
      <c r="G176" s="391"/>
      <c r="H176" s="391"/>
      <c r="I176" s="392"/>
    </row>
    <row r="177" spans="1:9" ht="45.75" customHeight="1" x14ac:dyDescent="0.2">
      <c r="A177" s="2">
        <v>4</v>
      </c>
      <c r="B177" s="395" t="s">
        <v>314</v>
      </c>
      <c r="C177" s="396"/>
      <c r="D177" s="396"/>
      <c r="E177" s="396"/>
      <c r="F177" s="396"/>
      <c r="G177" s="396"/>
      <c r="H177" s="396"/>
      <c r="I177" s="397"/>
    </row>
    <row r="178" spans="1:9" ht="46.5" customHeight="1" x14ac:dyDescent="0.2">
      <c r="A178" s="54">
        <v>5</v>
      </c>
      <c r="B178" s="390" t="s">
        <v>317</v>
      </c>
      <c r="C178" s="391"/>
      <c r="D178" s="391"/>
      <c r="E178" s="391"/>
      <c r="F178" s="391"/>
      <c r="G178" s="391"/>
      <c r="H178" s="391"/>
      <c r="I178" s="392"/>
    </row>
    <row r="179" spans="1:9" ht="19.5" customHeight="1" x14ac:dyDescent="0.2">
      <c r="A179" s="54">
        <v>6</v>
      </c>
      <c r="B179" s="398" t="s">
        <v>318</v>
      </c>
      <c r="C179" s="399"/>
      <c r="D179" s="399"/>
      <c r="E179" s="399"/>
      <c r="F179" s="399"/>
      <c r="G179" s="399"/>
      <c r="H179" s="399"/>
      <c r="I179" s="400"/>
    </row>
    <row r="180" spans="1:9" ht="36.75" customHeight="1" x14ac:dyDescent="0.2">
      <c r="A180" s="54">
        <v>7</v>
      </c>
      <c r="B180" s="390" t="s">
        <v>324</v>
      </c>
      <c r="C180" s="391"/>
      <c r="D180" s="391"/>
      <c r="E180" s="391"/>
      <c r="F180" s="391"/>
      <c r="G180" s="391"/>
      <c r="H180" s="391"/>
      <c r="I180" s="392"/>
    </row>
    <row r="181" spans="1:9" ht="19.5" customHeight="1" x14ac:dyDescent="0.2">
      <c r="A181" s="54">
        <v>8</v>
      </c>
      <c r="B181" s="390" t="s">
        <v>323</v>
      </c>
      <c r="C181" s="391"/>
      <c r="D181" s="391"/>
      <c r="E181" s="391"/>
      <c r="F181" s="391"/>
      <c r="G181" s="391"/>
      <c r="H181" s="391"/>
      <c r="I181" s="392"/>
    </row>
    <row r="182" spans="1:9" ht="28.5" customHeight="1" x14ac:dyDescent="0.2">
      <c r="A182" s="54">
        <v>9</v>
      </c>
      <c r="B182" s="390" t="s">
        <v>325</v>
      </c>
      <c r="C182" s="391"/>
      <c r="D182" s="391"/>
      <c r="E182" s="391"/>
      <c r="F182" s="391"/>
      <c r="G182" s="391"/>
      <c r="H182" s="391"/>
      <c r="I182" s="392"/>
    </row>
    <row r="183" spans="1:9" ht="19.5" customHeight="1" x14ac:dyDescent="0.2">
      <c r="A183" s="54">
        <v>10</v>
      </c>
      <c r="B183" s="398" t="s">
        <v>327</v>
      </c>
      <c r="C183" s="399"/>
      <c r="D183" s="399"/>
      <c r="E183" s="399"/>
      <c r="F183" s="399"/>
      <c r="G183" s="399"/>
      <c r="H183" s="399"/>
      <c r="I183" s="400"/>
    </row>
    <row r="184" spans="1:9" ht="15.75" customHeight="1" x14ac:dyDescent="0.2">
      <c r="A184" s="2"/>
      <c r="B184" s="393" t="s">
        <v>25</v>
      </c>
      <c r="C184" s="321"/>
      <c r="D184" s="321"/>
      <c r="E184" s="321"/>
      <c r="F184" s="321"/>
      <c r="G184" s="321"/>
      <c r="H184" s="321"/>
      <c r="I184" s="394"/>
    </row>
    <row r="185" spans="1:9" ht="13.5" customHeight="1" x14ac:dyDescent="0.2">
      <c r="A185" s="2"/>
      <c r="B185" s="393" t="s">
        <v>102</v>
      </c>
      <c r="C185" s="321"/>
      <c r="D185" s="321"/>
      <c r="E185" s="321"/>
      <c r="F185" s="321"/>
      <c r="G185" s="321"/>
      <c r="H185" s="321"/>
      <c r="I185" s="394"/>
    </row>
    <row r="186" spans="1:9" ht="19.5" customHeight="1" x14ac:dyDescent="0.2">
      <c r="A186" s="54">
        <v>1</v>
      </c>
      <c r="B186" s="401" t="s">
        <v>333</v>
      </c>
      <c r="C186" s="402"/>
      <c r="D186" s="402"/>
      <c r="E186" s="402"/>
      <c r="F186" s="402"/>
      <c r="G186" s="402"/>
      <c r="H186" s="402"/>
      <c r="I186" s="403"/>
    </row>
    <row r="187" spans="1:9" ht="19.5" customHeight="1" x14ac:dyDescent="0.2">
      <c r="A187" s="54">
        <v>2</v>
      </c>
      <c r="B187" s="401" t="s">
        <v>335</v>
      </c>
      <c r="C187" s="402"/>
      <c r="D187" s="402"/>
      <c r="E187" s="402"/>
      <c r="F187" s="402"/>
      <c r="G187" s="402"/>
      <c r="H187" s="402"/>
      <c r="I187" s="403"/>
    </row>
    <row r="188" spans="1:9" ht="19.5" customHeight="1" x14ac:dyDescent="0.2">
      <c r="A188" s="54">
        <v>3</v>
      </c>
      <c r="B188" s="401" t="s">
        <v>328</v>
      </c>
      <c r="C188" s="402"/>
      <c r="D188" s="402"/>
      <c r="E188" s="402"/>
      <c r="F188" s="402"/>
      <c r="G188" s="402"/>
      <c r="H188" s="402"/>
      <c r="I188" s="403"/>
    </row>
    <row r="189" spans="1:9" ht="25.5" customHeight="1" x14ac:dyDescent="0.2">
      <c r="A189" s="54">
        <v>4</v>
      </c>
      <c r="B189" s="401" t="s">
        <v>329</v>
      </c>
      <c r="C189" s="402"/>
      <c r="D189" s="402"/>
      <c r="E189" s="402"/>
      <c r="F189" s="402"/>
      <c r="G189" s="402"/>
      <c r="H189" s="402"/>
      <c r="I189" s="403"/>
    </row>
    <row r="190" spans="1:9" ht="19.5" customHeight="1" x14ac:dyDescent="0.2">
      <c r="A190" s="54">
        <v>5</v>
      </c>
      <c r="B190" s="401" t="s">
        <v>330</v>
      </c>
      <c r="C190" s="402"/>
      <c r="D190" s="402"/>
      <c r="E190" s="402"/>
      <c r="F190" s="402"/>
      <c r="G190" s="402"/>
      <c r="H190" s="402"/>
      <c r="I190" s="403"/>
    </row>
    <row r="191" spans="1:9" ht="19.5" customHeight="1" x14ac:dyDescent="0.2">
      <c r="A191" s="54">
        <v>6</v>
      </c>
      <c r="B191" s="401" t="s">
        <v>331</v>
      </c>
      <c r="C191" s="402"/>
      <c r="D191" s="402"/>
      <c r="E191" s="402"/>
      <c r="F191" s="402"/>
      <c r="G191" s="402"/>
      <c r="H191" s="402"/>
      <c r="I191" s="403"/>
    </row>
    <row r="192" spans="1:9" ht="19.5" customHeight="1" x14ac:dyDescent="0.2">
      <c r="A192" s="54">
        <v>7</v>
      </c>
      <c r="B192" s="401" t="s">
        <v>332</v>
      </c>
      <c r="C192" s="402"/>
      <c r="D192" s="402"/>
      <c r="E192" s="402"/>
      <c r="F192" s="402"/>
      <c r="G192" s="402"/>
      <c r="H192" s="402"/>
      <c r="I192" s="403"/>
    </row>
    <row r="193" spans="1:9" ht="18" customHeight="1" x14ac:dyDescent="0.2">
      <c r="A193" s="54">
        <v>8</v>
      </c>
      <c r="B193" s="401" t="s">
        <v>334</v>
      </c>
      <c r="C193" s="402"/>
      <c r="D193" s="402"/>
      <c r="E193" s="402"/>
      <c r="F193" s="402"/>
      <c r="G193" s="402"/>
      <c r="H193" s="402"/>
      <c r="I193" s="403"/>
    </row>
    <row r="194" spans="1:9" ht="33.75" customHeight="1" x14ac:dyDescent="0.2">
      <c r="B194" s="435" t="s">
        <v>128</v>
      </c>
      <c r="C194" s="272"/>
      <c r="D194" s="272"/>
      <c r="E194" s="272"/>
      <c r="F194" s="272"/>
      <c r="G194" s="272"/>
      <c r="H194" s="272"/>
      <c r="I194" s="436"/>
    </row>
    <row r="195" spans="1:9" x14ac:dyDescent="0.2">
      <c r="B195" s="437" t="s">
        <v>338</v>
      </c>
      <c r="C195" s="438"/>
      <c r="D195" s="438"/>
      <c r="E195" s="438"/>
      <c r="F195" s="438"/>
      <c r="G195" s="438"/>
      <c r="H195" s="438"/>
      <c r="I195" s="439"/>
    </row>
    <row r="196" spans="1:9" ht="24" customHeight="1" x14ac:dyDescent="0.2">
      <c r="B196" s="441" t="s">
        <v>339</v>
      </c>
      <c r="C196" s="440"/>
      <c r="D196" s="440"/>
      <c r="E196" s="440" t="s">
        <v>340</v>
      </c>
      <c r="F196" s="440"/>
      <c r="G196" s="440" t="s">
        <v>341</v>
      </c>
      <c r="H196" s="440"/>
      <c r="I196" s="66" t="s">
        <v>382</v>
      </c>
    </row>
    <row r="197" spans="1:9" ht="40.5" customHeight="1" thickBot="1" x14ac:dyDescent="0.25">
      <c r="B197" s="442" t="s">
        <v>389</v>
      </c>
      <c r="C197" s="443"/>
      <c r="D197" s="443"/>
      <c r="E197" s="444">
        <v>43067</v>
      </c>
      <c r="F197" s="443"/>
      <c r="G197" s="443"/>
      <c r="H197" s="443"/>
      <c r="I197" s="67">
        <v>1</v>
      </c>
    </row>
    <row r="198" spans="1:9" x14ac:dyDescent="0.2">
      <c r="B198" s="434"/>
      <c r="C198" s="405"/>
      <c r="D198" s="405"/>
      <c r="E198" s="405"/>
      <c r="F198" s="405"/>
      <c r="G198" s="405"/>
      <c r="H198" s="405"/>
      <c r="I198" s="405"/>
    </row>
    <row r="199" spans="1:9" x14ac:dyDescent="0.2">
      <c r="B199" s="434"/>
      <c r="C199" s="405"/>
      <c r="D199" s="405"/>
      <c r="E199" s="405"/>
      <c r="F199" s="405"/>
      <c r="G199" s="405"/>
      <c r="H199" s="405"/>
      <c r="I199" s="405"/>
    </row>
    <row r="200" spans="1:9" x14ac:dyDescent="0.2">
      <c r="B200" s="434"/>
      <c r="C200" s="405"/>
      <c r="D200" s="405"/>
      <c r="E200" s="405"/>
      <c r="F200" s="405"/>
      <c r="G200" s="405"/>
      <c r="H200" s="405"/>
      <c r="I200" s="405"/>
    </row>
    <row r="201" spans="1:9" x14ac:dyDescent="0.2">
      <c r="B201" s="434"/>
      <c r="C201" s="405"/>
      <c r="D201" s="405"/>
      <c r="E201" s="405"/>
      <c r="F201" s="405"/>
      <c r="G201" s="405"/>
      <c r="H201" s="405"/>
      <c r="I201" s="405"/>
    </row>
    <row r="202" spans="1:9" x14ac:dyDescent="0.2">
      <c r="B202" s="434"/>
      <c r="C202" s="405"/>
      <c r="D202" s="405"/>
      <c r="E202" s="405"/>
      <c r="F202" s="405"/>
      <c r="G202" s="405"/>
      <c r="H202" s="405"/>
      <c r="I202" s="405"/>
    </row>
    <row r="203" spans="1:9" x14ac:dyDescent="0.2">
      <c r="B203" s="434"/>
      <c r="C203" s="405"/>
      <c r="D203" s="405"/>
      <c r="E203" s="405"/>
      <c r="F203" s="405"/>
      <c r="G203" s="405"/>
      <c r="H203" s="405"/>
      <c r="I203" s="405"/>
    </row>
    <row r="204" spans="1:9" x14ac:dyDescent="0.2">
      <c r="B204" s="434"/>
      <c r="C204" s="405"/>
      <c r="D204" s="405"/>
      <c r="E204" s="405"/>
      <c r="F204" s="405"/>
      <c r="G204" s="405"/>
      <c r="H204" s="405"/>
      <c r="I204" s="405"/>
    </row>
    <row r="205" spans="1:9" x14ac:dyDescent="0.2">
      <c r="B205" s="434"/>
      <c r="C205" s="405"/>
      <c r="D205" s="405"/>
      <c r="E205" s="405"/>
      <c r="F205" s="405"/>
      <c r="G205" s="405"/>
      <c r="H205" s="405"/>
      <c r="I205" s="405"/>
    </row>
    <row r="206" spans="1:9" x14ac:dyDescent="0.2">
      <c r="B206" s="434"/>
      <c r="C206" s="405"/>
      <c r="D206" s="405"/>
      <c r="E206" s="405"/>
      <c r="F206" s="405"/>
      <c r="G206" s="405"/>
      <c r="H206" s="405"/>
      <c r="I206" s="405"/>
    </row>
    <row r="207" spans="1:9" x14ac:dyDescent="0.2">
      <c r="B207" s="434"/>
      <c r="C207" s="405"/>
      <c r="D207" s="405"/>
      <c r="E207" s="405"/>
      <c r="F207" s="405"/>
      <c r="G207" s="405"/>
      <c r="H207" s="405"/>
      <c r="I207" s="405"/>
    </row>
    <row r="208" spans="1:9" x14ac:dyDescent="0.2">
      <c r="B208" s="434"/>
      <c r="C208" s="405"/>
      <c r="D208" s="405"/>
      <c r="E208" s="405"/>
      <c r="F208" s="405"/>
      <c r="G208" s="405"/>
      <c r="H208" s="405"/>
      <c r="I208" s="405"/>
    </row>
    <row r="209" spans="2:9" x14ac:dyDescent="0.2">
      <c r="B209" s="434"/>
      <c r="C209" s="405"/>
      <c r="D209" s="405"/>
      <c r="E209" s="405"/>
      <c r="F209" s="405"/>
      <c r="G209" s="405"/>
      <c r="H209" s="405"/>
      <c r="I209" s="405"/>
    </row>
    <row r="210" spans="2:9" x14ac:dyDescent="0.2">
      <c r="B210" s="434"/>
      <c r="C210" s="405"/>
      <c r="D210" s="405"/>
      <c r="E210" s="405"/>
      <c r="F210" s="405"/>
      <c r="G210" s="405"/>
      <c r="H210" s="405"/>
      <c r="I210" s="405"/>
    </row>
    <row r="211" spans="2:9" x14ac:dyDescent="0.2">
      <c r="B211" s="434"/>
      <c r="C211" s="405"/>
      <c r="D211" s="405"/>
      <c r="E211" s="405"/>
      <c r="F211" s="405"/>
      <c r="G211" s="405"/>
      <c r="H211" s="405"/>
      <c r="I211" s="405"/>
    </row>
    <row r="212" spans="2:9" x14ac:dyDescent="0.2">
      <c r="B212" s="434"/>
      <c r="C212" s="405"/>
      <c r="D212" s="405"/>
      <c r="E212" s="405"/>
      <c r="F212" s="405"/>
      <c r="G212" s="405"/>
      <c r="H212" s="405"/>
      <c r="I212" s="405"/>
    </row>
    <row r="213" spans="2:9" x14ac:dyDescent="0.2">
      <c r="B213" s="434"/>
      <c r="C213" s="405"/>
      <c r="D213" s="405"/>
      <c r="E213" s="405"/>
      <c r="F213" s="405"/>
      <c r="G213" s="405"/>
      <c r="H213" s="405"/>
      <c r="I213" s="405"/>
    </row>
    <row r="214" spans="2:9" x14ac:dyDescent="0.2">
      <c r="B214" s="434"/>
      <c r="C214" s="405"/>
      <c r="D214" s="405"/>
      <c r="E214" s="405"/>
      <c r="F214" s="405"/>
      <c r="G214" s="405"/>
      <c r="H214" s="405"/>
      <c r="I214" s="405"/>
    </row>
    <row r="215" spans="2:9" x14ac:dyDescent="0.2">
      <c r="B215" s="434"/>
      <c r="C215" s="405"/>
      <c r="D215" s="405"/>
      <c r="E215" s="405"/>
      <c r="F215" s="405"/>
      <c r="G215" s="405"/>
      <c r="H215" s="405"/>
      <c r="I215" s="405"/>
    </row>
    <row r="216" spans="2:9" x14ac:dyDescent="0.2">
      <c r="B216" s="434"/>
      <c r="C216" s="405"/>
      <c r="D216" s="405"/>
      <c r="E216" s="405"/>
      <c r="F216" s="405"/>
      <c r="G216" s="405"/>
      <c r="H216" s="405"/>
      <c r="I216" s="405"/>
    </row>
    <row r="217" spans="2:9" x14ac:dyDescent="0.2">
      <c r="B217" s="434"/>
      <c r="C217" s="405"/>
      <c r="D217" s="405"/>
      <c r="E217" s="405"/>
      <c r="F217" s="405"/>
      <c r="G217" s="405"/>
      <c r="H217" s="405"/>
    </row>
  </sheetData>
  <mergeCells count="213">
    <mergeCell ref="B217:H217"/>
    <mergeCell ref="B194:I194"/>
    <mergeCell ref="B195:I195"/>
    <mergeCell ref="B198:I198"/>
    <mergeCell ref="B199:I199"/>
    <mergeCell ref="B200:I200"/>
    <mergeCell ref="B201:I201"/>
    <mergeCell ref="B202:I202"/>
    <mergeCell ref="B203:I203"/>
    <mergeCell ref="B209:I209"/>
    <mergeCell ref="B210:I210"/>
    <mergeCell ref="B211:I211"/>
    <mergeCell ref="B212:I212"/>
    <mergeCell ref="B213:I213"/>
    <mergeCell ref="B204:I204"/>
    <mergeCell ref="B205:I205"/>
    <mergeCell ref="B206:I206"/>
    <mergeCell ref="B207:I207"/>
    <mergeCell ref="G196:H196"/>
    <mergeCell ref="B196:D196"/>
    <mergeCell ref="E196:F196"/>
    <mergeCell ref="B197:D197"/>
    <mergeCell ref="E197:F197"/>
    <mergeCell ref="G197:H197"/>
    <mergeCell ref="B110:I110"/>
    <mergeCell ref="B164:I164"/>
    <mergeCell ref="B165:I165"/>
    <mergeCell ref="B181:I181"/>
    <mergeCell ref="B182:I182"/>
    <mergeCell ref="B183:I183"/>
    <mergeCell ref="B214:I214"/>
    <mergeCell ref="B215:I215"/>
    <mergeCell ref="B216:I216"/>
    <mergeCell ref="B193:I193"/>
    <mergeCell ref="B192:I192"/>
    <mergeCell ref="B190:I190"/>
    <mergeCell ref="B191:I191"/>
    <mergeCell ref="B186:I186"/>
    <mergeCell ref="B187:I187"/>
    <mergeCell ref="B188:I188"/>
    <mergeCell ref="B189:I189"/>
    <mergeCell ref="B184:I184"/>
    <mergeCell ref="B185:I185"/>
    <mergeCell ref="B144:I144"/>
    <mergeCell ref="B166:I166"/>
    <mergeCell ref="B167:I167"/>
    <mergeCell ref="B112:I112"/>
    <mergeCell ref="B113:I113"/>
    <mergeCell ref="B101:I101"/>
    <mergeCell ref="B76:I76"/>
    <mergeCell ref="B99:I99"/>
    <mergeCell ref="B208:I208"/>
    <mergeCell ref="B92:I92"/>
    <mergeCell ref="B93:I93"/>
    <mergeCell ref="B94:I94"/>
    <mergeCell ref="B95:I95"/>
    <mergeCell ref="B100:I100"/>
    <mergeCell ref="B83:I83"/>
    <mergeCell ref="B84:I84"/>
    <mergeCell ref="B85:I85"/>
    <mergeCell ref="B125:I125"/>
    <mergeCell ref="B142:I142"/>
    <mergeCell ref="B157:I157"/>
    <mergeCell ref="B102:I102"/>
    <mergeCell ref="B103:I103"/>
    <mergeCell ref="B104:I104"/>
    <mergeCell ref="B105:I105"/>
    <mergeCell ref="B106:I106"/>
    <mergeCell ref="B107:I107"/>
    <mergeCell ref="B108:I108"/>
    <mergeCell ref="B109:I109"/>
    <mergeCell ref="B111:I111"/>
    <mergeCell ref="B56:I56"/>
    <mergeCell ref="B59:B63"/>
    <mergeCell ref="B64:B65"/>
    <mergeCell ref="B68:C68"/>
    <mergeCell ref="E68:F68"/>
    <mergeCell ref="I68:I69"/>
    <mergeCell ref="B69:D69"/>
    <mergeCell ref="F69:G69"/>
    <mergeCell ref="B71:I71"/>
    <mergeCell ref="B72:I72"/>
    <mergeCell ref="B73:I73"/>
    <mergeCell ref="B74:I74"/>
    <mergeCell ref="B75:I75"/>
    <mergeCell ref="B88:I88"/>
    <mergeCell ref="B89:I89"/>
    <mergeCell ref="B96:I96"/>
    <mergeCell ref="B97:I97"/>
    <mergeCell ref="B98:I98"/>
    <mergeCell ref="B87:I87"/>
    <mergeCell ref="B90:I90"/>
    <mergeCell ref="B91:I91"/>
    <mergeCell ref="B77:I77"/>
    <mergeCell ref="B78:I78"/>
    <mergeCell ref="B79:I79"/>
    <mergeCell ref="B80:I80"/>
    <mergeCell ref="B81:I81"/>
    <mergeCell ref="B82:I82"/>
    <mergeCell ref="B86:I86"/>
    <mergeCell ref="B54:I54"/>
    <mergeCell ref="B43:I43"/>
    <mergeCell ref="B44:I44"/>
    <mergeCell ref="B45:I45"/>
    <mergeCell ref="B46:H46"/>
    <mergeCell ref="B47:I47"/>
    <mergeCell ref="B48:I48"/>
    <mergeCell ref="B49:I49"/>
    <mergeCell ref="B50:I50"/>
    <mergeCell ref="B51:I51"/>
    <mergeCell ref="B52:I52"/>
    <mergeCell ref="B53:I53"/>
    <mergeCell ref="B28:I28"/>
    <mergeCell ref="B29:I29"/>
    <mergeCell ref="B42:I42"/>
    <mergeCell ref="B31:I31"/>
    <mergeCell ref="B32:I32"/>
    <mergeCell ref="B33:I33"/>
    <mergeCell ref="B34:I34"/>
    <mergeCell ref="B35:I35"/>
    <mergeCell ref="B36:I36"/>
    <mergeCell ref="B37:I37"/>
    <mergeCell ref="B38:I38"/>
    <mergeCell ref="B39:I39"/>
    <mergeCell ref="B40:I40"/>
    <mergeCell ref="B41:I41"/>
    <mergeCell ref="B30:I30"/>
    <mergeCell ref="B19:I19"/>
    <mergeCell ref="B20:I20"/>
    <mergeCell ref="B21:I21"/>
    <mergeCell ref="B22:I22"/>
    <mergeCell ref="B23:I23"/>
    <mergeCell ref="B24:I24"/>
    <mergeCell ref="B25:I25"/>
    <mergeCell ref="B26:I26"/>
    <mergeCell ref="B27:I27"/>
    <mergeCell ref="B6:I6"/>
    <mergeCell ref="B1:I1"/>
    <mergeCell ref="B2:I2"/>
    <mergeCell ref="B3:I3"/>
    <mergeCell ref="B4:I4"/>
    <mergeCell ref="B5:I5"/>
    <mergeCell ref="B18:I18"/>
    <mergeCell ref="B7:I7"/>
    <mergeCell ref="B8:I8"/>
    <mergeCell ref="B9:I9"/>
    <mergeCell ref="B10:I10"/>
    <mergeCell ref="B11:I11"/>
    <mergeCell ref="B12:I12"/>
    <mergeCell ref="B13:I13"/>
    <mergeCell ref="B14:I14"/>
    <mergeCell ref="B15:I15"/>
    <mergeCell ref="B16:I16"/>
    <mergeCell ref="B17:I17"/>
    <mergeCell ref="B147:I147"/>
    <mergeCell ref="B148:I148"/>
    <mergeCell ref="B149:I149"/>
    <mergeCell ref="B150:I150"/>
    <mergeCell ref="B151:I151"/>
    <mergeCell ref="B152:I152"/>
    <mergeCell ref="B153:I153"/>
    <mergeCell ref="B114:I114"/>
    <mergeCell ref="B116:I116"/>
    <mergeCell ref="B117:I117"/>
    <mergeCell ref="B118:I118"/>
    <mergeCell ref="B119:I119"/>
    <mergeCell ref="B120:I120"/>
    <mergeCell ref="B121:I121"/>
    <mergeCell ref="B122:I122"/>
    <mergeCell ref="B123:I123"/>
    <mergeCell ref="B124:I124"/>
    <mergeCell ref="B145:I145"/>
    <mergeCell ref="B146:I146"/>
    <mergeCell ref="B115:I115"/>
    <mergeCell ref="B131:I131"/>
    <mergeCell ref="B132:I132"/>
    <mergeCell ref="B134:I134"/>
    <mergeCell ref="B143:I143"/>
    <mergeCell ref="B154:I154"/>
    <mergeCell ref="B155:I155"/>
    <mergeCell ref="B174:I174"/>
    <mergeCell ref="B175:I175"/>
    <mergeCell ref="B176:I176"/>
    <mergeCell ref="B177:I177"/>
    <mergeCell ref="B178:I178"/>
    <mergeCell ref="B179:I179"/>
    <mergeCell ref="B180:I180"/>
    <mergeCell ref="B168:I168"/>
    <mergeCell ref="B169:I169"/>
    <mergeCell ref="B158:I158"/>
    <mergeCell ref="B159:I159"/>
    <mergeCell ref="B160:I160"/>
    <mergeCell ref="B161:I161"/>
    <mergeCell ref="B162:I162"/>
    <mergeCell ref="B170:I170"/>
    <mergeCell ref="B171:I171"/>
    <mergeCell ref="B172:I172"/>
    <mergeCell ref="B173:I173"/>
    <mergeCell ref="B156:I156"/>
    <mergeCell ref="B163:I163"/>
    <mergeCell ref="B139:I139"/>
    <mergeCell ref="B140:I140"/>
    <mergeCell ref="B141:I141"/>
    <mergeCell ref="B126:I126"/>
    <mergeCell ref="B127:I127"/>
    <mergeCell ref="B128:I128"/>
    <mergeCell ref="B129:I129"/>
    <mergeCell ref="B130:I130"/>
    <mergeCell ref="B133:I133"/>
    <mergeCell ref="B135:I135"/>
    <mergeCell ref="B136:I136"/>
    <mergeCell ref="B137:I137"/>
    <mergeCell ref="B138:I138"/>
  </mergeCells>
  <pageMargins left="0.7" right="0.7" top="0.75" bottom="0.75" header="0.3" footer="0.3"/>
  <pageSetup scale="71" orientation="portrait" r:id="rId1"/>
  <rowBreaks count="4" manualBreakCount="4">
    <brk id="55" max="8" man="1"/>
    <brk id="149" max="8" man="1"/>
    <brk id="183" max="8" man="1"/>
    <brk id="197" max="8" man="1"/>
  </rowBreaks>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Tablero</vt:lpstr>
      <vt:lpstr>EVALUACION SGSST (1)</vt:lpstr>
      <vt:lpstr>EstatusGestion</vt:lpstr>
      <vt:lpstr>PorGestion</vt:lpstr>
      <vt:lpstr>Enplaneaciòn</vt:lpstr>
      <vt:lpstr>HacerSistema</vt:lpstr>
      <vt:lpstr>VERIFICAR-ACTUAR</vt:lpstr>
      <vt:lpstr>INSTRUCTIVO</vt:lpstr>
      <vt:lpstr>'EVALUACION SGSST (1)'!Área_de_impresión</vt:lpstr>
      <vt:lpstr>INSTRUCTIVO!Área_de_impresión</vt:lpstr>
    </vt:vector>
  </TitlesOfParts>
  <Company>Consejo Col. de Seguridad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eajimenezr</dc:creator>
  <cp:lastModifiedBy>SALA DE JUNTAS 1</cp:lastModifiedBy>
  <cp:lastPrinted>2015-03-13T13:49:08Z</cp:lastPrinted>
  <dcterms:created xsi:type="dcterms:W3CDTF">2006-08-03T18:30:35Z</dcterms:created>
  <dcterms:modified xsi:type="dcterms:W3CDTF">2020-01-30T15:37:43Z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NXPowerLiteLastOptimized" pid="2">
    <vt:lpwstr>189604</vt:lpwstr>
  </property>
  <property fmtid="{D5CDD505-2E9C-101B-9397-08002B2CF9AE}" name="NXPowerLiteSettings" pid="3">
    <vt:lpwstr>C7000400038000</vt:lpwstr>
  </property>
  <property fmtid="{D5CDD505-2E9C-101B-9397-08002B2CF9AE}" name="NXPowerLiteVersion" pid="4">
    <vt:lpwstr>S8.2.3</vt:lpwstr>
  </property>
</Properties>
</file>