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ит корел дро\лабы\"/>
    </mc:Choice>
  </mc:AlternateContent>
  <bookViews>
    <workbookView xWindow="0" yWindow="0" windowWidth="28800" windowHeight="12336" firstSheet="2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52511"/>
</workbook>
</file>

<file path=xl/calcChain.xml><?xml version="1.0" encoding="utf-8"?>
<calcChain xmlns="http://schemas.openxmlformats.org/spreadsheetml/2006/main">
  <c r="J4" i="6" l="1"/>
  <c r="F8" i="6" a="1"/>
  <c r="F8" i="6" s="1"/>
  <c r="A8" i="6" a="1"/>
  <c r="A8" i="6"/>
  <c r="B8" i="6"/>
  <c r="C8" i="6"/>
  <c r="A9" i="6"/>
  <c r="B9" i="6"/>
  <c r="C9" i="6"/>
  <c r="A10" i="6"/>
  <c r="B10" i="6"/>
  <c r="C10" i="6"/>
  <c r="M7" i="5" a="1"/>
  <c r="M8" i="5" s="1"/>
  <c r="I7" i="5" a="1"/>
  <c r="J7" i="5" s="1"/>
  <c r="G11" i="5" a="1"/>
  <c r="G11" i="5" s="1"/>
  <c r="E7" i="5" a="1"/>
  <c r="E7" i="5" s="1"/>
  <c r="A7" i="5" a="1"/>
  <c r="A7" i="5" s="1"/>
  <c r="F10" i="6" l="1"/>
  <c r="F9" i="6"/>
  <c r="O7" i="5"/>
  <c r="O8" i="5"/>
  <c r="N7" i="5"/>
  <c r="N8" i="5"/>
  <c r="M7" i="5"/>
  <c r="J8" i="5"/>
  <c r="I7" i="5"/>
  <c r="I8" i="5"/>
  <c r="K7" i="5"/>
  <c r="K8" i="5"/>
  <c r="E8" i="5"/>
  <c r="G7" i="5"/>
  <c r="G8" i="5"/>
  <c r="F7" i="5"/>
  <c r="F9" i="5"/>
  <c r="E9" i="5"/>
  <c r="G9" i="5"/>
  <c r="F8" i="5"/>
  <c r="A8" i="5"/>
  <c r="C7" i="5"/>
  <c r="C8" i="5"/>
  <c r="B7" i="5"/>
  <c r="B8" i="5"/>
  <c r="B3" i="4" l="1"/>
  <c r="C3" i="4"/>
  <c r="D3" i="4"/>
  <c r="E3" i="4"/>
  <c r="F3" i="4"/>
  <c r="G3" i="4"/>
  <c r="H3" i="4"/>
  <c r="I3" i="4"/>
  <c r="J3" i="4"/>
  <c r="B4" i="4"/>
  <c r="C4" i="4"/>
  <c r="D4" i="4"/>
  <c r="E4" i="4"/>
  <c r="F4" i="4"/>
  <c r="G4" i="4"/>
  <c r="H4" i="4"/>
  <c r="I4" i="4"/>
  <c r="J4" i="4"/>
  <c r="B5" i="4"/>
  <c r="C5" i="4"/>
  <c r="D5" i="4"/>
  <c r="E5" i="4"/>
  <c r="F5" i="4"/>
  <c r="G5" i="4"/>
  <c r="H5" i="4"/>
  <c r="I5" i="4"/>
  <c r="J5" i="4"/>
  <c r="B6" i="4"/>
  <c r="C6" i="4"/>
  <c r="D6" i="4"/>
  <c r="E6" i="4"/>
  <c r="F6" i="4"/>
  <c r="G6" i="4"/>
  <c r="H6" i="4"/>
  <c r="I6" i="4"/>
  <c r="J6" i="4"/>
  <c r="C2" i="4"/>
  <c r="D2" i="4"/>
  <c r="E2" i="4"/>
  <c r="F2" i="4"/>
  <c r="G2" i="4"/>
  <c r="H2" i="4"/>
  <c r="I2" i="4"/>
  <c r="J2" i="4"/>
  <c r="B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" i="2"/>
  <c r="E5" i="1"/>
  <c r="A5" i="1"/>
  <c r="C5" i="1"/>
</calcChain>
</file>

<file path=xl/sharedStrings.xml><?xml version="1.0" encoding="utf-8"?>
<sst xmlns="http://schemas.openxmlformats.org/spreadsheetml/2006/main" count="33" uniqueCount="30">
  <si>
    <t>Расчет элементов треугольника</t>
  </si>
  <si>
    <t>α</t>
  </si>
  <si>
    <t>a</t>
  </si>
  <si>
    <t>h</t>
  </si>
  <si>
    <t>b</t>
  </si>
  <si>
    <t>S</t>
  </si>
  <si>
    <t>β</t>
  </si>
  <si>
    <t>Выполнение</t>
  </si>
  <si>
    <t>аргумент х</t>
  </si>
  <si>
    <t>функция y</t>
  </si>
  <si>
    <t>Х</t>
  </si>
  <si>
    <t>Y1</t>
  </si>
  <si>
    <t>Y2</t>
  </si>
  <si>
    <t>Корень</t>
  </si>
  <si>
    <t>m1</t>
  </si>
  <si>
    <t>m2</t>
  </si>
  <si>
    <t>m3</t>
  </si>
  <si>
    <t>m4</t>
  </si>
  <si>
    <t>m3+m4:</t>
  </si>
  <si>
    <t>транспонированная матрица m1:</t>
  </si>
  <si>
    <t>матрица, обратная m2:</t>
  </si>
  <si>
    <t>определитель m2:</t>
  </si>
  <si>
    <t>m3-m4:</t>
  </si>
  <si>
    <t>x1</t>
  </si>
  <si>
    <t>x2</t>
  </si>
  <si>
    <t>x3</t>
  </si>
  <si>
    <t>свободные члены</t>
  </si>
  <si>
    <t>обратная матрица:</t>
  </si>
  <si>
    <t>уравнение exp(x)+x=3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</si>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</sst>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 applyProtection="1">
      <protection locked="0"/>
    </xf>
    <xf numFmtId="0" fontId="1" fillId="2" borderId="0" xfId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Border="1" applyAlignment="1" applyProtection="1">
      <alignment horizontal="center"/>
      <protection locked="0" hidden="1"/>
    </xf>
    <xf numFmtId="2" fontId="0" fillId="0" borderId="4" xfId="0" applyNumberFormat="1" applyBorder="1" applyAlignment="1" applyProtection="1">
      <alignment horizontal="center"/>
      <protection locked="0" hidden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парабола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Лист2!$B$1</c:f>
              <c:strCache>
                <c:ptCount val="1"/>
                <c:pt idx="0">
                  <c:v>функция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Лист2!$B$2:$B$26</c:f>
              <c:numCache>
                <c:formatCode>General</c:formatCode>
                <c:ptCount val="25"/>
                <c:pt idx="0">
                  <c:v>10</c:v>
                </c:pt>
                <c:pt idx="1">
                  <c:v>7.375</c:v>
                </c:pt>
                <c:pt idx="2">
                  <c:v>5</c:v>
                </c:pt>
                <c:pt idx="3">
                  <c:v>2.875</c:v>
                </c:pt>
                <c:pt idx="4">
                  <c:v>1</c:v>
                </c:pt>
                <c:pt idx="5">
                  <c:v>-0.625</c:v>
                </c:pt>
                <c:pt idx="6">
                  <c:v>-2</c:v>
                </c:pt>
                <c:pt idx="7">
                  <c:v>-3.125</c:v>
                </c:pt>
                <c:pt idx="8">
                  <c:v>-4</c:v>
                </c:pt>
                <c:pt idx="9">
                  <c:v>-4.625</c:v>
                </c:pt>
                <c:pt idx="10">
                  <c:v>-5</c:v>
                </c:pt>
                <c:pt idx="11">
                  <c:v>-5.125</c:v>
                </c:pt>
                <c:pt idx="12">
                  <c:v>-5</c:v>
                </c:pt>
                <c:pt idx="13">
                  <c:v>-4.625</c:v>
                </c:pt>
                <c:pt idx="14">
                  <c:v>-4</c:v>
                </c:pt>
                <c:pt idx="15">
                  <c:v>-3.125</c:v>
                </c:pt>
                <c:pt idx="16">
                  <c:v>-2</c:v>
                </c:pt>
                <c:pt idx="17">
                  <c:v>-0.625</c:v>
                </c:pt>
                <c:pt idx="18">
                  <c:v>1</c:v>
                </c:pt>
                <c:pt idx="19">
                  <c:v>2.875</c:v>
                </c:pt>
                <c:pt idx="20">
                  <c:v>5</c:v>
                </c:pt>
                <c:pt idx="21">
                  <c:v>7.375</c:v>
                </c:pt>
                <c:pt idx="22">
                  <c:v>10</c:v>
                </c:pt>
                <c:pt idx="23">
                  <c:v>12.875</c:v>
                </c:pt>
                <c:pt idx="24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256440"/>
        <c:axId val="473252128"/>
      </c:lineChart>
      <c:catAx>
        <c:axId val="47325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аргумент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252128"/>
        <c:crosses val="autoZero"/>
        <c:auto val="1"/>
        <c:lblAlgn val="ctr"/>
        <c:lblOffset val="100"/>
        <c:noMultiLvlLbl val="0"/>
      </c:catAx>
      <c:valAx>
        <c:axId val="47325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функция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2564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Лист3!$A$2:$A$17</c:f>
              <c:numCache>
                <c:formatCode>General</c:formatCode>
                <c:ptCount val="1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</c:numCache>
            </c:numRef>
          </c:xVal>
          <c:yVal>
            <c:numRef>
              <c:f>Лист3!$B$2:$B$17</c:f>
              <c:numCache>
                <c:formatCode>General</c:formatCode>
                <c:ptCount val="16"/>
                <c:pt idx="0">
                  <c:v>1</c:v>
                </c:pt>
                <c:pt idx="1">
                  <c:v>0.78999999999999981</c:v>
                </c:pt>
                <c:pt idx="2">
                  <c:v>0.56000000000000005</c:v>
                </c:pt>
                <c:pt idx="3">
                  <c:v>0.30999999999999983</c:v>
                </c:pt>
                <c:pt idx="4">
                  <c:v>4.0000000000000258E-2</c:v>
                </c:pt>
                <c:pt idx="5">
                  <c:v>-0.25</c:v>
                </c:pt>
                <c:pt idx="6">
                  <c:v>-0.5600000000000005</c:v>
                </c:pt>
                <c:pt idx="7">
                  <c:v>-0.88999999999999968</c:v>
                </c:pt>
                <c:pt idx="8">
                  <c:v>-1.2400000000000002</c:v>
                </c:pt>
                <c:pt idx="9">
                  <c:v>-1.6099999999999999</c:v>
                </c:pt>
                <c:pt idx="10">
                  <c:v>-2</c:v>
                </c:pt>
                <c:pt idx="11">
                  <c:v>-2.41</c:v>
                </c:pt>
                <c:pt idx="12">
                  <c:v>-2.8400000000000007</c:v>
                </c:pt>
                <c:pt idx="13">
                  <c:v>-3.2899999999999991</c:v>
                </c:pt>
                <c:pt idx="14">
                  <c:v>-3.76</c:v>
                </c:pt>
                <c:pt idx="15">
                  <c:v>-4.25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Лист3!$C$1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Лист3!$A$2:$A$17</c:f>
              <c:numCache>
                <c:formatCode>General</c:formatCode>
                <c:ptCount val="1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</c:numCache>
            </c:numRef>
          </c:xVal>
          <c:yVal>
            <c:numRef>
              <c:f>Лист3!$C$2:$C$17</c:f>
              <c:numCache>
                <c:formatCode>General</c:formatCode>
                <c:ptCount val="16"/>
                <c:pt idx="0">
                  <c:v>-0.41614683654714241</c:v>
                </c:pt>
                <c:pt idx="1">
                  <c:v>-0.58850111725534582</c:v>
                </c:pt>
                <c:pt idx="2">
                  <c:v>-0.73739371554124544</c:v>
                </c:pt>
                <c:pt idx="3">
                  <c:v>-0.85688875336894732</c:v>
                </c:pt>
                <c:pt idx="4">
                  <c:v>-0.94222234066865806</c:v>
                </c:pt>
                <c:pt idx="5">
                  <c:v>-0.98999249660044542</c:v>
                </c:pt>
                <c:pt idx="6">
                  <c:v>-0.99829477579475312</c:v>
                </c:pt>
                <c:pt idx="7">
                  <c:v>-0.96679819257946109</c:v>
                </c:pt>
                <c:pt idx="8">
                  <c:v>-0.89675841633414699</c:v>
                </c:pt>
                <c:pt idx="9">
                  <c:v>-0.79096771191441684</c:v>
                </c:pt>
                <c:pt idx="10">
                  <c:v>-0.65364362086361194</c:v>
                </c:pt>
                <c:pt idx="11">
                  <c:v>-0.49026082134069943</c:v>
                </c:pt>
                <c:pt idx="12">
                  <c:v>-0.30733286997841935</c:v>
                </c:pt>
                <c:pt idx="13">
                  <c:v>-0.11215252693505487</c:v>
                </c:pt>
                <c:pt idx="14">
                  <c:v>8.7498983439446398E-2</c:v>
                </c:pt>
                <c:pt idx="15">
                  <c:v>0.28366218546322625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52912"/>
        <c:axId val="473254088"/>
      </c:scatterChart>
      <c:valAx>
        <c:axId val="47325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73254088"/>
        <c:crosses val="autoZero"/>
        <c:crossBetween val="midCat"/>
      </c:valAx>
      <c:valAx>
        <c:axId val="47325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25291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Поверхность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Лист4!$A$2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Лист4!$B$1:$J$1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Лист4!$B$2:$J$2</c:f>
              <c:numCache>
                <c:formatCode>General</c:formatCode>
                <c:ptCount val="9"/>
                <c:pt idx="0">
                  <c:v>-10</c:v>
                </c:pt>
                <c:pt idx="1">
                  <c:v>-3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2</c:v>
                </c:pt>
                <c:pt idx="7">
                  <c:v>-3</c:v>
                </c:pt>
                <c:pt idx="8">
                  <c:v>-10</c:v>
                </c:pt>
              </c:numCache>
            </c:numRef>
          </c:val>
        </c:ser>
        <c:ser>
          <c:idx val="1"/>
          <c:order val="1"/>
          <c:tx>
            <c:strRef>
              <c:f>Лист4!$A$3</c:f>
              <c:strCache>
                <c:ptCount val="1"/>
                <c:pt idx="0">
                  <c:v>-0,5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Лист4!$B$1:$J$1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Лист4!$B$3:$J$3</c:f>
              <c:numCache>
                <c:formatCode>General</c:formatCode>
                <c:ptCount val="9"/>
                <c:pt idx="0">
                  <c:v>-14.5</c:v>
                </c:pt>
                <c:pt idx="1">
                  <c:v>-7.5</c:v>
                </c:pt>
                <c:pt idx="2">
                  <c:v>-2.5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-2.5</c:v>
                </c:pt>
                <c:pt idx="7">
                  <c:v>-7.5</c:v>
                </c:pt>
                <c:pt idx="8">
                  <c:v>-14.5</c:v>
                </c:pt>
              </c:numCache>
            </c:numRef>
          </c:val>
        </c:ser>
        <c:ser>
          <c:idx val="2"/>
          <c:order val="2"/>
          <c:tx>
            <c:strRef>
              <c:f>Лист4!$A$4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Лист4!$B$1:$J$1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Лист4!$B$4:$J$4</c:f>
              <c:numCache>
                <c:formatCode>General</c:formatCode>
                <c:ptCount val="9"/>
                <c:pt idx="0">
                  <c:v>-16</c:v>
                </c:pt>
                <c:pt idx="1">
                  <c:v>-9</c:v>
                </c:pt>
                <c:pt idx="2">
                  <c:v>-4</c:v>
                </c:pt>
                <c:pt idx="3">
                  <c:v>-1</c:v>
                </c:pt>
                <c:pt idx="4">
                  <c:v>0</c:v>
                </c:pt>
                <c:pt idx="5">
                  <c:v>-1</c:v>
                </c:pt>
                <c:pt idx="6">
                  <c:v>-4</c:v>
                </c:pt>
                <c:pt idx="7">
                  <c:v>-9</c:v>
                </c:pt>
                <c:pt idx="8">
                  <c:v>-16</c:v>
                </c:pt>
              </c:numCache>
            </c:numRef>
          </c:val>
        </c:ser>
        <c:ser>
          <c:idx val="3"/>
          <c:order val="3"/>
          <c:tx>
            <c:strRef>
              <c:f>Лист4!$A$5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Лист4!$B$1:$J$1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Лист4!$B$5:$J$5</c:f>
              <c:numCache>
                <c:formatCode>General</c:formatCode>
                <c:ptCount val="9"/>
                <c:pt idx="0">
                  <c:v>-14.5</c:v>
                </c:pt>
                <c:pt idx="1">
                  <c:v>-7.5</c:v>
                </c:pt>
                <c:pt idx="2">
                  <c:v>-2.5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-2.5</c:v>
                </c:pt>
                <c:pt idx="7">
                  <c:v>-7.5</c:v>
                </c:pt>
                <c:pt idx="8">
                  <c:v>-14.5</c:v>
                </c:pt>
              </c:numCache>
            </c:numRef>
          </c:val>
        </c:ser>
        <c:ser>
          <c:idx val="4"/>
          <c:order val="4"/>
          <c:tx>
            <c:strRef>
              <c:f>Лист4!$A$6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Лист4!$B$1:$J$1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Лист4!$B$6:$J$6</c:f>
              <c:numCache>
                <c:formatCode>General</c:formatCode>
                <c:ptCount val="9"/>
                <c:pt idx="0">
                  <c:v>-10</c:v>
                </c:pt>
                <c:pt idx="1">
                  <c:v>-3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2</c:v>
                </c:pt>
                <c:pt idx="7">
                  <c:v>-3</c:v>
                </c:pt>
                <c:pt idx="8">
                  <c:v>-10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</c:bandFmts>
        <c:axId val="473255264"/>
        <c:axId val="473256048"/>
        <c:axId val="419151152"/>
      </c:surface3DChart>
      <c:catAx>
        <c:axId val="47325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7439304461942255"/>
              <c:y val="0.56025408282298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256048"/>
        <c:crosses val="autoZero"/>
        <c:auto val="1"/>
        <c:lblAlgn val="ctr"/>
        <c:lblOffset val="100"/>
        <c:noMultiLvlLbl val="0"/>
      </c:catAx>
      <c:valAx>
        <c:axId val="4732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255264"/>
        <c:crosses val="autoZero"/>
        <c:crossBetween val="midCat"/>
      </c:valAx>
      <c:serAx>
        <c:axId val="4191511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1204768153980753"/>
              <c:y val="0.373511956838728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73256048"/>
        <c:crosses val="autoZero"/>
        <c:tickLblSkip val="3"/>
        <c:tickMarkSkip val="1"/>
      </c:ser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152400</xdr:rowOff>
    </xdr:from>
    <xdr:to>
      <xdr:col>9</xdr:col>
      <xdr:colOff>53340</xdr:colOff>
      <xdr:row>18</xdr:row>
      <xdr:rowOff>152400</xdr:rowOff>
    </xdr:to>
    <xdr:graphicFrame macro="">
      <xdr:nvGraphicFramePr>
        <xdr:cNvPr id="1043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2</xdr:row>
      <xdr:rowOff>83820</xdr:rowOff>
    </xdr:from>
    <xdr:to>
      <xdr:col>11</xdr:col>
      <xdr:colOff>91440</xdr:colOff>
      <xdr:row>17</xdr:row>
      <xdr:rowOff>83820</xdr:rowOff>
    </xdr:to>
    <xdr:graphicFrame macro="">
      <xdr:nvGraphicFramePr>
        <xdr:cNvPr id="6157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8</xdr:row>
      <xdr:rowOff>15240</xdr:rowOff>
    </xdr:from>
    <xdr:to>
      <xdr:col>9</xdr:col>
      <xdr:colOff>350520</xdr:colOff>
      <xdr:row>23</xdr:row>
      <xdr:rowOff>15240</xdr:rowOff>
    </xdr:to>
    <xdr:graphicFrame macro="">
      <xdr:nvGraphicFramePr>
        <xdr:cNvPr id="27655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7" sqref="G7"/>
    </sheetView>
  </sheetViews>
  <sheetFormatPr defaultRowHeight="14.4" x14ac:dyDescent="0.3"/>
  <sheetData>
    <row r="1" spans="1:6" x14ac:dyDescent="0.3">
      <c r="A1" s="14" t="s">
        <v>0</v>
      </c>
      <c r="B1" s="15"/>
      <c r="C1" s="15"/>
      <c r="D1" s="15"/>
      <c r="E1" s="15"/>
      <c r="F1" s="16"/>
    </row>
    <row r="2" spans="1:6" x14ac:dyDescent="0.3">
      <c r="A2" s="2" t="s">
        <v>1</v>
      </c>
      <c r="B2" s="3">
        <v>45</v>
      </c>
      <c r="C2" s="1" t="s">
        <v>2</v>
      </c>
      <c r="D2" s="3">
        <v>6</v>
      </c>
      <c r="E2" s="1" t="s">
        <v>3</v>
      </c>
      <c r="F2" s="3">
        <v>3</v>
      </c>
    </row>
    <row r="3" spans="1:6" x14ac:dyDescent="0.3">
      <c r="A3" s="14" t="s">
        <v>7</v>
      </c>
      <c r="B3" s="15"/>
      <c r="C3" s="15"/>
      <c r="D3" s="15"/>
      <c r="E3" s="15"/>
      <c r="F3" s="16"/>
    </row>
    <row r="4" spans="1:6" x14ac:dyDescent="0.3">
      <c r="A4" s="14" t="s">
        <v>4</v>
      </c>
      <c r="B4" s="16"/>
      <c r="C4" s="14" t="s">
        <v>5</v>
      </c>
      <c r="D4" s="16"/>
      <c r="E4" s="17" t="s">
        <v>6</v>
      </c>
      <c r="F4" s="16"/>
    </row>
    <row r="5" spans="1:6" x14ac:dyDescent="0.3">
      <c r="A5" s="18">
        <f>(F2/SIN(B2))</f>
        <v>3.5256640894072473</v>
      </c>
      <c r="B5" s="19"/>
      <c r="C5" s="18">
        <f>SIN(180-B2-E5)*((D2*A5)/2)</f>
        <v>6.0772588814373467</v>
      </c>
      <c r="D5" s="19"/>
      <c r="E5" s="18">
        <f>(ASIN((A5*SIN(B2))/D2))</f>
        <v>0.52359877559829893</v>
      </c>
      <c r="F5" s="19"/>
    </row>
  </sheetData>
  <sheetProtection sheet="1" objects="1" scenarios="1"/>
  <mergeCells count="8">
    <mergeCell ref="A1:F1"/>
    <mergeCell ref="A3:F3"/>
    <mergeCell ref="A4:B4"/>
    <mergeCell ref="C4:D4"/>
    <mergeCell ref="E4:F4"/>
    <mergeCell ref="A5:B5"/>
    <mergeCell ref="C5:D5"/>
    <mergeCell ref="E5:F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" sqref="D2"/>
    </sheetView>
  </sheetViews>
  <sheetFormatPr defaultRowHeight="14.4" x14ac:dyDescent="0.3"/>
  <cols>
    <col min="1" max="1" width="14.5546875" customWidth="1"/>
    <col min="2" max="2" width="16.6640625" customWidth="1"/>
    <col min="3" max="3" width="15.3320312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-3</v>
      </c>
      <c r="B2">
        <f>(2*($A2)^2+($A2)-5)</f>
        <v>10</v>
      </c>
    </row>
    <row r="3" spans="1:2" x14ac:dyDescent="0.3">
      <c r="A3">
        <v>-2.75</v>
      </c>
      <c r="B3">
        <f t="shared" ref="B3:B26" si="0">(2*($A3)^2+($A3)-5)</f>
        <v>7.375</v>
      </c>
    </row>
    <row r="4" spans="1:2" x14ac:dyDescent="0.3">
      <c r="A4">
        <v>-2.5</v>
      </c>
      <c r="B4">
        <f t="shared" si="0"/>
        <v>5</v>
      </c>
    </row>
    <row r="5" spans="1:2" x14ac:dyDescent="0.3">
      <c r="A5">
        <v>-2.25</v>
      </c>
      <c r="B5">
        <f t="shared" si="0"/>
        <v>2.875</v>
      </c>
    </row>
    <row r="6" spans="1:2" x14ac:dyDescent="0.3">
      <c r="A6">
        <v>-2</v>
      </c>
      <c r="B6">
        <f t="shared" si="0"/>
        <v>1</v>
      </c>
    </row>
    <row r="7" spans="1:2" x14ac:dyDescent="0.3">
      <c r="A7">
        <v>-1.75</v>
      </c>
      <c r="B7">
        <f t="shared" si="0"/>
        <v>-0.625</v>
      </c>
    </row>
    <row r="8" spans="1:2" x14ac:dyDescent="0.3">
      <c r="A8">
        <v>-1.5</v>
      </c>
      <c r="B8">
        <f t="shared" si="0"/>
        <v>-2</v>
      </c>
    </row>
    <row r="9" spans="1:2" x14ac:dyDescent="0.3">
      <c r="A9">
        <v>-1.25</v>
      </c>
      <c r="B9">
        <f t="shared" si="0"/>
        <v>-3.125</v>
      </c>
    </row>
    <row r="10" spans="1:2" x14ac:dyDescent="0.3">
      <c r="A10">
        <v>-1</v>
      </c>
      <c r="B10">
        <f t="shared" si="0"/>
        <v>-4</v>
      </c>
    </row>
    <row r="11" spans="1:2" x14ac:dyDescent="0.3">
      <c r="A11">
        <v>-0.75</v>
      </c>
      <c r="B11">
        <f t="shared" si="0"/>
        <v>-4.625</v>
      </c>
    </row>
    <row r="12" spans="1:2" x14ac:dyDescent="0.3">
      <c r="A12">
        <v>-0.5</v>
      </c>
      <c r="B12">
        <f t="shared" si="0"/>
        <v>-5</v>
      </c>
    </row>
    <row r="13" spans="1:2" x14ac:dyDescent="0.3">
      <c r="A13">
        <v>-0.25</v>
      </c>
      <c r="B13">
        <f t="shared" si="0"/>
        <v>-5.125</v>
      </c>
    </row>
    <row r="14" spans="1:2" x14ac:dyDescent="0.3">
      <c r="A14">
        <v>0</v>
      </c>
      <c r="B14">
        <f t="shared" si="0"/>
        <v>-5</v>
      </c>
    </row>
    <row r="15" spans="1:2" x14ac:dyDescent="0.3">
      <c r="A15">
        <v>0.25</v>
      </c>
      <c r="B15">
        <f t="shared" si="0"/>
        <v>-4.625</v>
      </c>
    </row>
    <row r="16" spans="1:2" x14ac:dyDescent="0.3">
      <c r="A16">
        <v>0.5</v>
      </c>
      <c r="B16">
        <f t="shared" si="0"/>
        <v>-4</v>
      </c>
    </row>
    <row r="17" spans="1:2" x14ac:dyDescent="0.3">
      <c r="A17">
        <v>0.75</v>
      </c>
      <c r="B17">
        <f t="shared" si="0"/>
        <v>-3.125</v>
      </c>
    </row>
    <row r="18" spans="1:2" x14ac:dyDescent="0.3">
      <c r="A18">
        <v>1</v>
      </c>
      <c r="B18">
        <f t="shared" si="0"/>
        <v>-2</v>
      </c>
    </row>
    <row r="19" spans="1:2" x14ac:dyDescent="0.3">
      <c r="A19">
        <v>1.25</v>
      </c>
      <c r="B19">
        <f t="shared" si="0"/>
        <v>-0.625</v>
      </c>
    </row>
    <row r="20" spans="1:2" x14ac:dyDescent="0.3">
      <c r="A20">
        <v>1.5</v>
      </c>
      <c r="B20">
        <f t="shared" si="0"/>
        <v>1</v>
      </c>
    </row>
    <row r="21" spans="1:2" x14ac:dyDescent="0.3">
      <c r="A21">
        <v>1.75</v>
      </c>
      <c r="B21">
        <f t="shared" si="0"/>
        <v>2.875</v>
      </c>
    </row>
    <row r="22" spans="1:2" x14ac:dyDescent="0.3">
      <c r="A22">
        <v>2</v>
      </c>
      <c r="B22">
        <f t="shared" si="0"/>
        <v>5</v>
      </c>
    </row>
    <row r="23" spans="1:2" x14ac:dyDescent="0.3">
      <c r="A23">
        <v>2.25</v>
      </c>
      <c r="B23">
        <f t="shared" si="0"/>
        <v>7.375</v>
      </c>
    </row>
    <row r="24" spans="1:2" x14ac:dyDescent="0.3">
      <c r="A24">
        <v>2.5</v>
      </c>
      <c r="B24">
        <f t="shared" si="0"/>
        <v>10</v>
      </c>
    </row>
    <row r="25" spans="1:2" x14ac:dyDescent="0.3">
      <c r="A25">
        <v>2.75</v>
      </c>
      <c r="B25">
        <f t="shared" si="0"/>
        <v>12.875</v>
      </c>
    </row>
    <row r="26" spans="1:2" x14ac:dyDescent="0.3">
      <c r="A26">
        <v>3</v>
      </c>
      <c r="B26">
        <f t="shared" si="0"/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>
        <f>(-((A2)^2)+2)</f>
        <v>1</v>
      </c>
      <c r="C2">
        <f>(COS(2*(A2)))</f>
        <v>-0.41614683654714241</v>
      </c>
      <c r="D2" s="4">
        <v>1.7</v>
      </c>
    </row>
    <row r="3" spans="1:4" x14ac:dyDescent="0.3">
      <c r="A3">
        <v>1.1000000000000001</v>
      </c>
      <c r="B3">
        <f t="shared" ref="B3:B17" si="0">(-((A3)^2)+2)</f>
        <v>0.78999999999999981</v>
      </c>
      <c r="C3">
        <f t="shared" ref="C3:C17" si="1">(COS(2*(A3)))</f>
        <v>-0.58850111725534582</v>
      </c>
    </row>
    <row r="4" spans="1:4" x14ac:dyDescent="0.3">
      <c r="A4">
        <v>1.2</v>
      </c>
      <c r="B4">
        <f t="shared" si="0"/>
        <v>0.56000000000000005</v>
      </c>
      <c r="C4">
        <f t="shared" si="1"/>
        <v>-0.73739371554124544</v>
      </c>
    </row>
    <row r="5" spans="1:4" x14ac:dyDescent="0.3">
      <c r="A5">
        <v>1.3</v>
      </c>
      <c r="B5">
        <f t="shared" si="0"/>
        <v>0.30999999999999983</v>
      </c>
      <c r="C5">
        <f t="shared" si="1"/>
        <v>-0.85688875336894732</v>
      </c>
    </row>
    <row r="6" spans="1:4" x14ac:dyDescent="0.3">
      <c r="A6">
        <v>1.4</v>
      </c>
      <c r="B6">
        <f t="shared" si="0"/>
        <v>4.0000000000000258E-2</v>
      </c>
      <c r="C6">
        <f t="shared" si="1"/>
        <v>-0.94222234066865806</v>
      </c>
    </row>
    <row r="7" spans="1:4" x14ac:dyDescent="0.3">
      <c r="A7">
        <v>1.5</v>
      </c>
      <c r="B7">
        <f t="shared" si="0"/>
        <v>-0.25</v>
      </c>
      <c r="C7">
        <f t="shared" si="1"/>
        <v>-0.98999249660044542</v>
      </c>
    </row>
    <row r="8" spans="1:4" x14ac:dyDescent="0.3">
      <c r="A8">
        <v>1.6</v>
      </c>
      <c r="B8">
        <f t="shared" si="0"/>
        <v>-0.5600000000000005</v>
      </c>
      <c r="C8">
        <f t="shared" si="1"/>
        <v>-0.99829477579475312</v>
      </c>
    </row>
    <row r="9" spans="1:4" x14ac:dyDescent="0.3">
      <c r="A9">
        <v>1.7</v>
      </c>
      <c r="B9">
        <f t="shared" si="0"/>
        <v>-0.88999999999999968</v>
      </c>
      <c r="C9">
        <f t="shared" si="1"/>
        <v>-0.96679819257946109</v>
      </c>
    </row>
    <row r="10" spans="1:4" x14ac:dyDescent="0.3">
      <c r="A10">
        <v>1.8</v>
      </c>
      <c r="B10">
        <f t="shared" si="0"/>
        <v>-1.2400000000000002</v>
      </c>
      <c r="C10">
        <f t="shared" si="1"/>
        <v>-0.89675841633414699</v>
      </c>
    </row>
    <row r="11" spans="1:4" x14ac:dyDescent="0.3">
      <c r="A11">
        <v>1.9</v>
      </c>
      <c r="B11">
        <f t="shared" si="0"/>
        <v>-1.6099999999999999</v>
      </c>
      <c r="C11">
        <f t="shared" si="1"/>
        <v>-0.79096771191441684</v>
      </c>
    </row>
    <row r="12" spans="1:4" x14ac:dyDescent="0.3">
      <c r="A12">
        <v>2</v>
      </c>
      <c r="B12">
        <f t="shared" si="0"/>
        <v>-2</v>
      </c>
      <c r="C12">
        <f t="shared" si="1"/>
        <v>-0.65364362086361194</v>
      </c>
    </row>
    <row r="13" spans="1:4" x14ac:dyDescent="0.3">
      <c r="A13">
        <v>2.1</v>
      </c>
      <c r="B13">
        <f t="shared" si="0"/>
        <v>-2.41</v>
      </c>
      <c r="C13">
        <f t="shared" si="1"/>
        <v>-0.49026082134069943</v>
      </c>
    </row>
    <row r="14" spans="1:4" x14ac:dyDescent="0.3">
      <c r="A14">
        <v>2.2000000000000002</v>
      </c>
      <c r="B14">
        <f t="shared" si="0"/>
        <v>-2.8400000000000007</v>
      </c>
      <c r="C14">
        <f t="shared" si="1"/>
        <v>-0.30733286997841935</v>
      </c>
    </row>
    <row r="15" spans="1:4" x14ac:dyDescent="0.3">
      <c r="A15">
        <v>2.2999999999999998</v>
      </c>
      <c r="B15">
        <f t="shared" si="0"/>
        <v>-3.2899999999999991</v>
      </c>
      <c r="C15">
        <f t="shared" si="1"/>
        <v>-0.11215252693505487</v>
      </c>
    </row>
    <row r="16" spans="1:4" x14ac:dyDescent="0.3">
      <c r="A16">
        <v>2.4</v>
      </c>
      <c r="B16">
        <f t="shared" si="0"/>
        <v>-3.76</v>
      </c>
      <c r="C16">
        <f t="shared" si="1"/>
        <v>8.7498983439446398E-2</v>
      </c>
    </row>
    <row r="17" spans="1:3" x14ac:dyDescent="0.3">
      <c r="A17">
        <v>2.5</v>
      </c>
      <c r="B17">
        <f t="shared" si="0"/>
        <v>-4.25</v>
      </c>
      <c r="C17">
        <f t="shared" si="1"/>
        <v>0.28366218546322625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7" sqref="E27"/>
    </sheetView>
  </sheetViews>
  <sheetFormatPr defaultRowHeight="14.4" x14ac:dyDescent="0.3"/>
  <sheetData>
    <row r="1" spans="1:10" x14ac:dyDescent="0.3">
      <c r="B1">
        <v>-2</v>
      </c>
      <c r="C1">
        <v>-1.5</v>
      </c>
      <c r="D1">
        <v>-1</v>
      </c>
      <c r="E1">
        <v>-0.5</v>
      </c>
      <c r="F1">
        <v>0</v>
      </c>
      <c r="G1">
        <v>0.5</v>
      </c>
      <c r="H1">
        <v>1</v>
      </c>
      <c r="I1">
        <v>1.5</v>
      </c>
      <c r="J1">
        <v>2</v>
      </c>
    </row>
    <row r="2" spans="1:10" x14ac:dyDescent="0.3">
      <c r="A2">
        <v>-1</v>
      </c>
      <c r="B2">
        <f>(6*(($A2)^2)-4*((B$1)^2))</f>
        <v>-10</v>
      </c>
      <c r="C2">
        <f t="shared" ref="C2:J6" si="0">(6*(($A2)^2)-4*((C$1)^2))</f>
        <v>-3</v>
      </c>
      <c r="D2">
        <f t="shared" si="0"/>
        <v>2</v>
      </c>
      <c r="E2">
        <f t="shared" si="0"/>
        <v>5</v>
      </c>
      <c r="F2">
        <f t="shared" si="0"/>
        <v>6</v>
      </c>
      <c r="G2">
        <f t="shared" si="0"/>
        <v>5</v>
      </c>
      <c r="H2">
        <f t="shared" si="0"/>
        <v>2</v>
      </c>
      <c r="I2">
        <f t="shared" si="0"/>
        <v>-3</v>
      </c>
      <c r="J2">
        <f t="shared" si="0"/>
        <v>-10</v>
      </c>
    </row>
    <row r="3" spans="1:10" x14ac:dyDescent="0.3">
      <c r="A3">
        <v>-0.5</v>
      </c>
      <c r="B3">
        <f>(6*(($A3)^2)-4*((B$1)^2))</f>
        <v>-14.5</v>
      </c>
      <c r="C3">
        <f t="shared" si="0"/>
        <v>-7.5</v>
      </c>
      <c r="D3">
        <f t="shared" si="0"/>
        <v>-2.5</v>
      </c>
      <c r="E3">
        <f t="shared" si="0"/>
        <v>0.5</v>
      </c>
      <c r="F3">
        <f t="shared" si="0"/>
        <v>1.5</v>
      </c>
      <c r="G3">
        <f t="shared" si="0"/>
        <v>0.5</v>
      </c>
      <c r="H3">
        <f t="shared" si="0"/>
        <v>-2.5</v>
      </c>
      <c r="I3">
        <f t="shared" si="0"/>
        <v>-7.5</v>
      </c>
      <c r="J3">
        <f t="shared" si="0"/>
        <v>-14.5</v>
      </c>
    </row>
    <row r="4" spans="1:10" x14ac:dyDescent="0.3">
      <c r="A4">
        <v>0</v>
      </c>
      <c r="B4">
        <f>(6*(($A4)^2)-4*((B$1)^2))</f>
        <v>-16</v>
      </c>
      <c r="C4">
        <f t="shared" si="0"/>
        <v>-9</v>
      </c>
      <c r="D4">
        <f t="shared" si="0"/>
        <v>-4</v>
      </c>
      <c r="E4">
        <f t="shared" si="0"/>
        <v>-1</v>
      </c>
      <c r="F4">
        <f t="shared" si="0"/>
        <v>0</v>
      </c>
      <c r="G4">
        <f t="shared" si="0"/>
        <v>-1</v>
      </c>
      <c r="H4">
        <f t="shared" si="0"/>
        <v>-4</v>
      </c>
      <c r="I4">
        <f t="shared" si="0"/>
        <v>-9</v>
      </c>
      <c r="J4">
        <f t="shared" si="0"/>
        <v>-16</v>
      </c>
    </row>
    <row r="5" spans="1:10" x14ac:dyDescent="0.3">
      <c r="A5">
        <v>0.5</v>
      </c>
      <c r="B5">
        <f>(6*(($A5)^2)-4*((B$1)^2))</f>
        <v>-14.5</v>
      </c>
      <c r="C5">
        <f t="shared" si="0"/>
        <v>-7.5</v>
      </c>
      <c r="D5">
        <f t="shared" si="0"/>
        <v>-2.5</v>
      </c>
      <c r="E5">
        <f t="shared" si="0"/>
        <v>0.5</v>
      </c>
      <c r="F5">
        <f t="shared" si="0"/>
        <v>1.5</v>
      </c>
      <c r="G5">
        <f t="shared" si="0"/>
        <v>0.5</v>
      </c>
      <c r="H5">
        <f t="shared" si="0"/>
        <v>-2.5</v>
      </c>
      <c r="I5">
        <f t="shared" si="0"/>
        <v>-7.5</v>
      </c>
      <c r="J5">
        <f t="shared" si="0"/>
        <v>-14.5</v>
      </c>
    </row>
    <row r="6" spans="1:10" x14ac:dyDescent="0.3">
      <c r="A6">
        <v>1</v>
      </c>
      <c r="B6">
        <f>(6*(($A6)^2)-4*((B$1)^2))</f>
        <v>-10</v>
      </c>
      <c r="C6">
        <f t="shared" si="0"/>
        <v>-3</v>
      </c>
      <c r="D6">
        <f t="shared" si="0"/>
        <v>2</v>
      </c>
      <c r="E6">
        <f t="shared" si="0"/>
        <v>5</v>
      </c>
      <c r="F6">
        <f t="shared" si="0"/>
        <v>6</v>
      </c>
      <c r="G6">
        <f t="shared" si="0"/>
        <v>5</v>
      </c>
      <c r="H6">
        <f t="shared" si="0"/>
        <v>2</v>
      </c>
      <c r="I6">
        <f t="shared" si="0"/>
        <v>-3</v>
      </c>
      <c r="J6">
        <f t="shared" si="0"/>
        <v>-10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P21" sqref="P21"/>
    </sheetView>
  </sheetViews>
  <sheetFormatPr defaultRowHeight="14.4" x14ac:dyDescent="0.3"/>
  <cols>
    <col min="4" max="4" width="12.6640625" bestFit="1" customWidth="1"/>
  </cols>
  <sheetData>
    <row r="1" spans="1:15" ht="15" thickBot="1" x14ac:dyDescent="0.35">
      <c r="A1" t="s">
        <v>14</v>
      </c>
      <c r="D1" t="s">
        <v>15</v>
      </c>
      <c r="H1" t="s">
        <v>16</v>
      </c>
      <c r="L1" t="s">
        <v>17</v>
      </c>
    </row>
    <row r="2" spans="1:15" x14ac:dyDescent="0.3">
      <c r="A2" s="5">
        <v>4</v>
      </c>
      <c r="B2" s="6">
        <v>6</v>
      </c>
      <c r="D2" s="5">
        <v>7</v>
      </c>
      <c r="E2" s="11">
        <v>14</v>
      </c>
      <c r="F2" s="6">
        <v>9</v>
      </c>
      <c r="H2" s="5">
        <v>6</v>
      </c>
      <c r="I2" s="11">
        <v>10</v>
      </c>
      <c r="J2" s="6">
        <v>3</v>
      </c>
      <c r="L2" s="5">
        <v>9</v>
      </c>
      <c r="M2" s="11">
        <v>14</v>
      </c>
      <c r="N2" s="6">
        <v>14</v>
      </c>
    </row>
    <row r="3" spans="1:15" ht="15" thickBot="1" x14ac:dyDescent="0.35">
      <c r="A3" s="7">
        <v>3</v>
      </c>
      <c r="B3" s="8">
        <v>4</v>
      </c>
      <c r="D3" s="7">
        <v>2</v>
      </c>
      <c r="E3" s="12">
        <v>6</v>
      </c>
      <c r="F3" s="8">
        <v>4</v>
      </c>
      <c r="H3" s="9">
        <v>9</v>
      </c>
      <c r="I3" s="13">
        <v>3</v>
      </c>
      <c r="J3" s="10">
        <v>14</v>
      </c>
      <c r="L3" s="9">
        <v>12</v>
      </c>
      <c r="M3" s="13">
        <v>1</v>
      </c>
      <c r="N3" s="10">
        <v>7</v>
      </c>
    </row>
    <row r="4" spans="1:15" ht="15" thickBot="1" x14ac:dyDescent="0.35">
      <c r="A4" s="9">
        <v>1</v>
      </c>
      <c r="B4" s="10">
        <v>9</v>
      </c>
      <c r="D4" s="9">
        <v>13</v>
      </c>
      <c r="E4" s="13">
        <v>15</v>
      </c>
      <c r="F4" s="10">
        <v>10</v>
      </c>
    </row>
    <row r="6" spans="1:15" ht="15" thickBot="1" x14ac:dyDescent="0.35">
      <c r="A6" t="s">
        <v>19</v>
      </c>
      <c r="E6" t="s">
        <v>20</v>
      </c>
      <c r="I6" t="s">
        <v>18</v>
      </c>
      <c r="M6" t="s">
        <v>22</v>
      </c>
    </row>
    <row r="7" spans="1:15" x14ac:dyDescent="0.3">
      <c r="A7" s="5">
        <f t="array" ref="A7:C8">TRANSPOSE(A2:B4)</f>
        <v>4</v>
      </c>
      <c r="B7" s="11">
        <v>3</v>
      </c>
      <c r="C7" s="6">
        <v>1</v>
      </c>
      <c r="E7" s="5">
        <f t="array" ref="E7:G9">MINVERSE(D2:F4)</f>
        <v>-2.7328566760003855E-16</v>
      </c>
      <c r="F7" s="11">
        <v>-0.3125</v>
      </c>
      <c r="G7" s="6">
        <v>0.125</v>
      </c>
      <c r="I7" s="5">
        <f t="array" ref="I7:K8">((H2:J3)+(L2:N3))</f>
        <v>15</v>
      </c>
      <c r="J7" s="11">
        <v>24</v>
      </c>
      <c r="K7" s="6">
        <v>17</v>
      </c>
      <c r="M7" s="5">
        <f t="array" ref="M7:O8">((H2:J3)-(L2:N3))</f>
        <v>-3</v>
      </c>
      <c r="N7" s="11">
        <v>-4</v>
      </c>
      <c r="O7" s="6">
        <v>-11</v>
      </c>
    </row>
    <row r="8" spans="1:15" ht="15" thickBot="1" x14ac:dyDescent="0.35">
      <c r="A8" s="9">
        <v>6</v>
      </c>
      <c r="B8" s="13">
        <v>4</v>
      </c>
      <c r="C8" s="10">
        <v>9</v>
      </c>
      <c r="E8" s="7">
        <v>1.9999999999999998</v>
      </c>
      <c r="F8" s="12">
        <v>-2.9374999999999991</v>
      </c>
      <c r="G8" s="8">
        <v>-0.62499999999999967</v>
      </c>
      <c r="I8" s="9">
        <v>21</v>
      </c>
      <c r="J8" s="13">
        <v>4</v>
      </c>
      <c r="K8" s="10">
        <v>21</v>
      </c>
      <c r="M8" s="9">
        <v>-3</v>
      </c>
      <c r="N8" s="13">
        <v>2</v>
      </c>
      <c r="O8" s="10">
        <v>7</v>
      </c>
    </row>
    <row r="9" spans="1:15" ht="15" thickBot="1" x14ac:dyDescent="0.35">
      <c r="E9" s="9">
        <v>-2.9999999999999991</v>
      </c>
      <c r="F9" s="13">
        <v>4.8124999999999982</v>
      </c>
      <c r="G9" s="10">
        <v>0.87499999999999944</v>
      </c>
    </row>
    <row r="11" spans="1:15" x14ac:dyDescent="0.3">
      <c r="E11" t="s">
        <v>21</v>
      </c>
      <c r="G11">
        <f t="array" ref="G11">MDETERM(D2:F4)</f>
        <v>16.000000000000007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5" sqref="K5"/>
    </sheetView>
  </sheetViews>
  <sheetFormatPr defaultRowHeight="14.4" x14ac:dyDescent="0.3"/>
  <sheetData>
    <row r="1" spans="1:10" x14ac:dyDescent="0.3">
      <c r="A1" t="s">
        <v>23</v>
      </c>
      <c r="B1" t="s">
        <v>24</v>
      </c>
      <c r="C1" t="s">
        <v>25</v>
      </c>
      <c r="E1" t="s">
        <v>26</v>
      </c>
      <c r="I1" t="s">
        <v>28</v>
      </c>
    </row>
    <row r="2" spans="1:10" x14ac:dyDescent="0.3">
      <c r="A2">
        <v>7</v>
      </c>
      <c r="B2">
        <v>15</v>
      </c>
      <c r="C2">
        <v>14</v>
      </c>
      <c r="E2">
        <v>8</v>
      </c>
    </row>
    <row r="3" spans="1:10" x14ac:dyDescent="0.3">
      <c r="A3">
        <v>3</v>
      </c>
      <c r="B3">
        <v>9</v>
      </c>
      <c r="C3">
        <v>3</v>
      </c>
      <c r="E3">
        <v>3</v>
      </c>
      <c r="I3" t="s">
        <v>29</v>
      </c>
      <c r="J3">
        <v>0.79200000000000004</v>
      </c>
    </row>
    <row r="4" spans="1:10" x14ac:dyDescent="0.3">
      <c r="A4">
        <v>13</v>
      </c>
      <c r="B4">
        <v>15</v>
      </c>
      <c r="C4">
        <v>6</v>
      </c>
      <c r="E4">
        <v>9</v>
      </c>
      <c r="J4">
        <f>EXP(J3)+J3</f>
        <v>2.9998076288406326</v>
      </c>
    </row>
    <row r="7" spans="1:10" x14ac:dyDescent="0.3">
      <c r="A7" t="s">
        <v>27</v>
      </c>
    </row>
    <row r="8" spans="1:10" x14ac:dyDescent="0.3">
      <c r="A8">
        <f t="array" ref="A8:C10">MINVERSE(A2:C4)</f>
        <v>-1.4285714285714278E-2</v>
      </c>
      <c r="B8">
        <v>-0.19047619047619049</v>
      </c>
      <c r="C8">
        <v>0.12857142857142856</v>
      </c>
      <c r="E8" t="s">
        <v>23</v>
      </c>
      <c r="F8">
        <f t="array" ref="F8:F10">MMULT(A8:C10,E2:E4)</f>
        <v>0.47142857142857131</v>
      </c>
    </row>
    <row r="9" spans="1:10" x14ac:dyDescent="0.3">
      <c r="A9">
        <v>-3.333333333333334E-2</v>
      </c>
      <c r="B9">
        <v>0.22222222222222224</v>
      </c>
      <c r="C9">
        <v>-3.3333333333333333E-2</v>
      </c>
      <c r="E9" t="s">
        <v>24</v>
      </c>
      <c r="F9">
        <v>0.10000000000000003</v>
      </c>
    </row>
    <row r="10" spans="1:10" x14ac:dyDescent="0.3">
      <c r="A10">
        <v>0.11428571428571428</v>
      </c>
      <c r="B10">
        <v>-0.14285714285714285</v>
      </c>
      <c r="C10">
        <v>-2.8571428571428564E-2</v>
      </c>
      <c r="E10" t="s">
        <v>25</v>
      </c>
      <c r="F10">
        <v>0.22857142857142865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2020-10-03T10:06:38Z</dcterms:created>
  <dcterms:modified xsi:type="dcterms:W3CDTF">2020-12-11T19:07:56Z</dcterms:modified>
</cp:coreProperties>
</file>