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43350033e1a3d43e/Desktop/Documents/Data Analysis/EXCEL FINAL/"/>
    </mc:Choice>
  </mc:AlternateContent>
  <xr:revisionPtr revIDLastSave="3" documentId="13_ncr:1_{AD4C3896-6523-4684-B8F7-8844BEB674F5}" xr6:coauthVersionLast="47" xr6:coauthVersionMax="47" xr10:uidLastSave="{F555A060-11AF-4DA1-9EE7-A79297DAD615}"/>
  <bookViews>
    <workbookView xWindow="-108" yWindow="-108" windowWidth="23256" windowHeight="12456" activeTab="3" xr2:uid="{00000000-000D-0000-FFFF-FFFF00000000}"/>
  </bookViews>
  <sheets>
    <sheet name="original" sheetId="1" r:id="rId1"/>
    <sheet name="working sheet" sheetId="2" r:id="rId2"/>
    <sheet name="pvt1" sheetId="3" r:id="rId3"/>
    <sheet name="Dashboard" sheetId="4" r:id="rId4"/>
  </sheets>
  <definedNames>
    <definedName name="_xlchart.v1.4" hidden="1">'pvt1'!$Q$48:$Q$71</definedName>
    <definedName name="_xlchart.v1.5" hidden="1">'pvt1'!$R$47</definedName>
    <definedName name="_xlchart.v1.6" hidden="1">'pvt1'!$R$48:$R$71</definedName>
    <definedName name="_xlchart.v1.7" hidden="1">'pvt1'!$Q$48:$Q$71</definedName>
    <definedName name="_xlchart.v1.8" hidden="1">'pvt1'!$R$47</definedName>
    <definedName name="_xlchart.v1.9" hidden="1">'pvt1'!$R$48:$R$71</definedName>
    <definedName name="_xlchart.v5.0" hidden="1">'pvt1'!$V$28</definedName>
    <definedName name="_xlchart.v5.1" hidden="1">'pvt1'!$V$29:$V$34</definedName>
    <definedName name="_xlchart.v5.10" hidden="1">'pvt1'!$V$28</definedName>
    <definedName name="_xlchart.v5.11" hidden="1">'pvt1'!$V$29:$V$34</definedName>
    <definedName name="_xlchart.v5.12" hidden="1">'pvt1'!$W$28</definedName>
    <definedName name="_xlchart.v5.13" hidden="1">'pvt1'!$W$29:$W$34</definedName>
    <definedName name="_xlchart.v5.2" hidden="1">'pvt1'!$W$28</definedName>
    <definedName name="_xlchart.v5.3" hidden="1">'pvt1'!$W$29:$W$34</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9" i="3" l="1"/>
  <c r="S56" i="3"/>
  <c r="R57" i="3"/>
  <c r="W32" i="3"/>
  <c r="R68" i="3"/>
  <c r="R67" i="3"/>
  <c r="R64" i="3"/>
  <c r="R52" i="3"/>
  <c r="R58" i="3"/>
  <c r="S71" i="3"/>
  <c r="W34" i="3"/>
  <c r="R59" i="3"/>
  <c r="I13" i="3"/>
  <c r="R54" i="3"/>
  <c r="S68" i="3"/>
  <c r="S55" i="3"/>
  <c r="R49" i="3"/>
  <c r="R51" i="3"/>
  <c r="S48" i="3"/>
  <c r="S60" i="3"/>
  <c r="R61" i="3"/>
  <c r="R71" i="3"/>
  <c r="W33" i="3"/>
  <c r="S58" i="3"/>
  <c r="S61" i="3"/>
  <c r="R53" i="3"/>
  <c r="S50" i="3"/>
  <c r="R55" i="3"/>
  <c r="R50" i="3"/>
  <c r="R70" i="3"/>
  <c r="S65" i="3"/>
  <c r="S53" i="3"/>
  <c r="W31" i="3"/>
  <c r="E14" i="3"/>
  <c r="S70" i="3"/>
  <c r="S63" i="3"/>
  <c r="S54" i="3"/>
  <c r="S52" i="3"/>
  <c r="S64" i="3"/>
  <c r="R56" i="3"/>
  <c r="W30" i="3"/>
  <c r="R48" i="3"/>
  <c r="S67" i="3"/>
  <c r="S59" i="3"/>
  <c r="R69" i="3"/>
  <c r="S51" i="3"/>
  <c r="W29" i="3"/>
  <c r="S57" i="3"/>
  <c r="R65" i="3"/>
  <c r="S66" i="3"/>
  <c r="R63" i="3"/>
  <c r="S69" i="3"/>
  <c r="R62" i="3"/>
  <c r="R66" i="3"/>
  <c r="S62" i="3"/>
  <c r="R60" i="3"/>
  <c r="B14" i="3"/>
</calcChain>
</file>

<file path=xl/sharedStrings.xml><?xml version="1.0" encoding="utf-8"?>
<sst xmlns="http://schemas.openxmlformats.org/spreadsheetml/2006/main" count="2309" uniqueCount="220">
  <si>
    <t>date</t>
  </si>
  <si>
    <t>Name</t>
  </si>
  <si>
    <t>Category</t>
  </si>
  <si>
    <t>Product Name</t>
  </si>
  <si>
    <t>State</t>
  </si>
  <si>
    <t>Gender</t>
  </si>
  <si>
    <t>Quantity</t>
  </si>
  <si>
    <t>Cost</t>
  </si>
  <si>
    <t>Price</t>
  </si>
  <si>
    <t>Purchase Cost</t>
  </si>
  <si>
    <t>Sale Price</t>
  </si>
  <si>
    <t>Profit</t>
  </si>
  <si>
    <t>14-Mar-2025</t>
  </si>
  <si>
    <t>06-Feb-2025</t>
  </si>
  <si>
    <t>07-Jul-2025</t>
  </si>
  <si>
    <t>15-Feb-2025</t>
  </si>
  <si>
    <t>26-May-2025</t>
  </si>
  <si>
    <t>02-Apr-2025</t>
  </si>
  <si>
    <t>10-Feb-2025</t>
  </si>
  <si>
    <t>13-Jun-2025</t>
  </si>
  <si>
    <t>04-Feb-2025</t>
  </si>
  <si>
    <t>17-Apr-2025</t>
  </si>
  <si>
    <t>09-Jun-2025</t>
  </si>
  <si>
    <t>19-Apr-2025</t>
  </si>
  <si>
    <t>11-Jul-2025</t>
  </si>
  <si>
    <t>15-Mar-2025</t>
  </si>
  <si>
    <t>01-Aug-2025</t>
  </si>
  <si>
    <t>09-Mar-2025</t>
  </si>
  <si>
    <t>01-Apr-2025</t>
  </si>
  <si>
    <t>14-Feb-2025</t>
  </si>
  <si>
    <t>03-Jun-2025</t>
  </si>
  <si>
    <t>28-Jul-2025</t>
  </si>
  <si>
    <t>03-Aug-2025</t>
  </si>
  <si>
    <t>10-Jun-2025</t>
  </si>
  <si>
    <t>12-Mar-2025</t>
  </si>
  <si>
    <t>28-Feb-2025</t>
  </si>
  <si>
    <t>06-Jun-2025</t>
  </si>
  <si>
    <t>21-Apr-2025</t>
  </si>
  <si>
    <t>08-Jul-2025</t>
  </si>
  <si>
    <t>07-Jan-2025</t>
  </si>
  <si>
    <t>27-Feb-2025</t>
  </si>
  <si>
    <t>11-May-2025</t>
  </si>
  <si>
    <t>20-Mar-2025</t>
  </si>
  <si>
    <t>05-Feb-2025</t>
  </si>
  <si>
    <t>16-May-2025</t>
  </si>
  <si>
    <t>08-Mar-2025</t>
  </si>
  <si>
    <t>25-Aug-2025</t>
  </si>
  <si>
    <t>22-Jul-2025</t>
  </si>
  <si>
    <t>23-Feb-2025</t>
  </si>
  <si>
    <t>28-Mar-2025</t>
  </si>
  <si>
    <t>08-Jan-2025</t>
  </si>
  <si>
    <t>09-Jul-2025</t>
  </si>
  <si>
    <t>26-Apr-2025</t>
  </si>
  <si>
    <t>16-Apr-2025</t>
  </si>
  <si>
    <t>19-Feb-2025</t>
  </si>
  <si>
    <t>20-Jan-2025</t>
  </si>
  <si>
    <t>20-Jun-2025</t>
  </si>
  <si>
    <t>05-Mar-2025</t>
  </si>
  <si>
    <t>29-May-2025</t>
  </si>
  <si>
    <t>23-May-2025</t>
  </si>
  <si>
    <t>15-Jan-2025</t>
  </si>
  <si>
    <t>23-Apr-2025</t>
  </si>
  <si>
    <t>26-Jun-2025</t>
  </si>
  <si>
    <t>04-May-2025</t>
  </si>
  <si>
    <t>10-Jan-2025</t>
  </si>
  <si>
    <t>21-Jun-2025</t>
  </si>
  <si>
    <t>23-Mar-2025</t>
  </si>
  <si>
    <t>29-Jan-2025</t>
  </si>
  <si>
    <t>08-Feb-2025</t>
  </si>
  <si>
    <t>13-Feb-2025</t>
  </si>
  <si>
    <t>21-Mar-2025</t>
  </si>
  <si>
    <t>08-Jun-2025</t>
  </si>
  <si>
    <t>17-Feb-2025</t>
  </si>
  <si>
    <t>18-May-2025</t>
  </si>
  <si>
    <t>04-Mar-2025</t>
  </si>
  <si>
    <t>21-Jan-2025</t>
  </si>
  <si>
    <t>20-Apr-2025</t>
  </si>
  <si>
    <t>18-Jun-2025</t>
  </si>
  <si>
    <t>28-Aug-2025</t>
  </si>
  <si>
    <t>06-Aug-2025</t>
  </si>
  <si>
    <t>11-Apr-2025</t>
  </si>
  <si>
    <t>02-Jul-2025</t>
  </si>
  <si>
    <t>31-May-2025</t>
  </si>
  <si>
    <t>17-Jul-2025</t>
  </si>
  <si>
    <t>12-Jul-2025</t>
  </si>
  <si>
    <t>22-Apr-2025</t>
  </si>
  <si>
    <t>19-Jul-2025</t>
  </si>
  <si>
    <t>17-May-2025</t>
  </si>
  <si>
    <t>03-Jul-2025</t>
  </si>
  <si>
    <t>05-Jul-2025</t>
  </si>
  <si>
    <t>03-Feb-2025</t>
  </si>
  <si>
    <t>24-Feb-2025</t>
  </si>
  <si>
    <t>09-Feb-2025</t>
  </si>
  <si>
    <t>10-Mar-2025</t>
  </si>
  <si>
    <t>23-Jul-2025</t>
  </si>
  <si>
    <t>07-Aug-2025</t>
  </si>
  <si>
    <t>21-Jul-2025</t>
  </si>
  <si>
    <t>30-Mar-2025</t>
  </si>
  <si>
    <t>21-May-2025</t>
  </si>
  <si>
    <t>09-Apr-2025</t>
  </si>
  <si>
    <t>18-Aug-2025</t>
  </si>
  <si>
    <t>14-Jun-2025</t>
  </si>
  <si>
    <t>09-Aug-2025</t>
  </si>
  <si>
    <t>16-Jan-2025</t>
  </si>
  <si>
    <t>11-Aug-2025</t>
  </si>
  <si>
    <t>15-May-2025</t>
  </si>
  <si>
    <t>29-Aug-2025</t>
  </si>
  <si>
    <t>16-Jul-2025</t>
  </si>
  <si>
    <t>21-Aug-2025</t>
  </si>
  <si>
    <t>30-Jul-2025</t>
  </si>
  <si>
    <t>26-Aug-2025</t>
  </si>
  <si>
    <t>27-Jun-2025</t>
  </si>
  <si>
    <t>04-Jul-2025</t>
  </si>
  <si>
    <t>05-Jun-2025</t>
  </si>
  <si>
    <t>27-Jan-2025</t>
  </si>
  <si>
    <t>14-May-2025</t>
  </si>
  <si>
    <t>02-Feb-2025</t>
  </si>
  <si>
    <t>28-Jun-2025</t>
  </si>
  <si>
    <t>05-May-2025</t>
  </si>
  <si>
    <t>20-Aug-2025</t>
  </si>
  <si>
    <t>26-Mar-2025</t>
  </si>
  <si>
    <t>22-Mar-2025</t>
  </si>
  <si>
    <t>04-Jan-2025</t>
  </si>
  <si>
    <t>16-Mar-2025</t>
  </si>
  <si>
    <t>06-Jan-2025</t>
  </si>
  <si>
    <t>13-May-2025</t>
  </si>
  <si>
    <t>13-Jan-2025</t>
  </si>
  <si>
    <t>02-Aug-2025</t>
  </si>
  <si>
    <t>13-Mar-2025</t>
  </si>
  <si>
    <t>05-Jan-2025</t>
  </si>
  <si>
    <t>24-Mar-2025</t>
  </si>
  <si>
    <t>08-May-2025</t>
  </si>
  <si>
    <t>31-Jul-2025</t>
  </si>
  <si>
    <t>01-Feb-2025</t>
  </si>
  <si>
    <t>06-Apr-2025</t>
  </si>
  <si>
    <t>07-Jun-2025</t>
  </si>
  <si>
    <t>24-Apr-2025</t>
  </si>
  <si>
    <t>02-Jun-2025</t>
  </si>
  <si>
    <t>11-Feb-2025</t>
  </si>
  <si>
    <t>09-May-2025</t>
  </si>
  <si>
    <t>31-Jan-2025</t>
  </si>
  <si>
    <t>23-Jan-2025</t>
  </si>
  <si>
    <t>29-Apr-2025</t>
  </si>
  <si>
    <t>20-Jul-2025</t>
  </si>
  <si>
    <t>30-Jun-2025</t>
  </si>
  <si>
    <t>17-Jan-2025</t>
  </si>
  <si>
    <t>06-May-2025</t>
  </si>
  <si>
    <t>24-Aug-2025</t>
  </si>
  <si>
    <t>19-Mar-2025</t>
  </si>
  <si>
    <t>27-May-2025</t>
  </si>
  <si>
    <t>22-Jun-2025</t>
  </si>
  <si>
    <t>10-Jul-2025</t>
  </si>
  <si>
    <t>07-Feb-2025</t>
  </si>
  <si>
    <t>25-Jun-2025</t>
  </si>
  <si>
    <t>04-Jun-2025</t>
  </si>
  <si>
    <t>19-Jan-2025</t>
  </si>
  <si>
    <t>02-May-2025</t>
  </si>
  <si>
    <t>03-Mar-2025</t>
  </si>
  <si>
    <t>29-Jul-2025</t>
  </si>
  <si>
    <t>Vikram Singh</t>
  </si>
  <si>
    <t>Meena Iyer</t>
  </si>
  <si>
    <t>Anita Sharma</t>
  </si>
  <si>
    <t>Arjun Mehta</t>
  </si>
  <si>
    <t>Rajesh Patil</t>
  </si>
  <si>
    <t>Sneha Desai</t>
  </si>
  <si>
    <t>Priya Sharma</t>
  </si>
  <si>
    <t>Karan Verma</t>
  </si>
  <si>
    <t>Clothing</t>
  </si>
  <si>
    <t>Furniture</t>
  </si>
  <si>
    <t>Toys</t>
  </si>
  <si>
    <t>Groceries</t>
  </si>
  <si>
    <t>Electronics</t>
  </si>
  <si>
    <t>Books</t>
  </si>
  <si>
    <t>Jeans</t>
  </si>
  <si>
    <t>Sofa</t>
  </si>
  <si>
    <t>Puzzle</t>
  </si>
  <si>
    <t>Wheat</t>
  </si>
  <si>
    <t>Laptop</t>
  </si>
  <si>
    <t>Doll</t>
  </si>
  <si>
    <t>Sugar</t>
  </si>
  <si>
    <t>Chair</t>
  </si>
  <si>
    <t>Novel</t>
  </si>
  <si>
    <t>Table</t>
  </si>
  <si>
    <t>Ball</t>
  </si>
  <si>
    <t>Magazine</t>
  </si>
  <si>
    <t>Jacket</t>
  </si>
  <si>
    <t>Car Toy</t>
  </si>
  <si>
    <t>Shirt</t>
  </si>
  <si>
    <t>Rice</t>
  </si>
  <si>
    <t>Comics</t>
  </si>
  <si>
    <t>Milk</t>
  </si>
  <si>
    <t>Headphones</t>
  </si>
  <si>
    <t>Mobile Phone</t>
  </si>
  <si>
    <t>Bed</t>
  </si>
  <si>
    <t>Textbook</t>
  </si>
  <si>
    <t>Tablet</t>
  </si>
  <si>
    <t>Dress</t>
  </si>
  <si>
    <t>Gujarat</t>
  </si>
  <si>
    <t>Uttar Pradesh</t>
  </si>
  <si>
    <t>Maharashtra</t>
  </si>
  <si>
    <t>Tamil Nadu</t>
  </si>
  <si>
    <t>Delhi</t>
  </si>
  <si>
    <t>Karnataka</t>
  </si>
  <si>
    <t>Male</t>
  </si>
  <si>
    <t>Female</t>
  </si>
  <si>
    <t>working sheet'!$A$1:$L$201</t>
  </si>
  <si>
    <t>Sum of Sale Price</t>
  </si>
  <si>
    <t>Row Labels</t>
  </si>
  <si>
    <t>Grand Total</t>
  </si>
  <si>
    <t>Sum of Purchase Cost</t>
  </si>
  <si>
    <t>Sum of Profit</t>
  </si>
  <si>
    <t>Jan</t>
  </si>
  <si>
    <t>Feb</t>
  </si>
  <si>
    <t>Mar</t>
  </si>
  <si>
    <t>Apr</t>
  </si>
  <si>
    <t>May</t>
  </si>
  <si>
    <t>Jun</t>
  </si>
  <si>
    <t>Jul</t>
  </si>
  <si>
    <t>Aug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</si>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</sst>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quotePrefix="1"/>
    <xf numFmtId="0" fontId="1" fillId="2" borderId="2" xfId="0" applyFont="1" applyFill="1" applyBorder="1"/>
    <xf numFmtId="0" fontId="0" fillId="0" borderId="0" xfId="0" pivotButton="1"/>
    <xf numFmtId="0" fontId="0" fillId="0" borderId="0" xfId="0" applyAlignment="1">
      <alignment horizontal="left"/>
    </xf>
    <xf numFmtId="164" fontId="1" fillId="0" borderId="1" xfId="0" applyNumberFormat="1" applyFont="1" applyBorder="1" applyAlignment="1">
      <alignment horizontal="center" vertical="top"/>
    </xf>
    <xf numFmtId="14"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sales</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'pvt1'!$B$16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4F8D-4EC5-8511-F336EADBD73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073-471C-9A05-85209C595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'pvt1'!$A$17:$A$19</c:f>
              <c:strCache>
                <c:ptCount val="2"/>
                <c:pt idx="0">
                  <c:v>Clothing</c:v>
                </c:pt>
                <c:pt idx="1">
                  <c:v>Groceries</c:v>
                </c:pt>
              </c:strCache>
            </c:strRef>
          </c:cat>
          <c:val>
            <c:numRef>
              <c:f>'pvt1'!$B$17:$B$19</c:f>
              <c:numCache>
                <c:formatCode>General</c:formatCode>
                <c:ptCount val="2"/>
                <c:pt idx="0">
                  <c:v>49610.920000000006</c:v>
                </c:pt>
                <c:pt idx="1">
                  <c:v>47159.59</c:v>
                </c:pt>
              </c:numCache>
            </c:numRef>
          </c:val>
          <c:extLst>
            <c:ext xmlns:c16="http://schemas.microsoft.com/office/drawing/2014/chart" uri="{C3380CC4-5D6E-409C-BE32-E72D297353CC}">
              <c16:uniqueId val="{00000000-4F8D-4EC5-8511-F336EADBD732}"/>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940119358283217"/>
          <c:y val="8.5832885754373145E-2"/>
          <c:w val="0.52059880641716771"/>
          <c:h val="0.83543588270634495"/>
        </c:manualLayout>
      </c:layout>
      <c:doughnutChart>
        <c:varyColors val="1"/>
        <c:dLbls>
          <c:showLegendKey val="0"/>
          <c:showVal val="1"/>
          <c:showCatName val="0"/>
          <c:showSerName val="0"/>
          <c:showPercent val="0"/>
          <c:showBubbleSize val="0"/>
          <c:showLeaderLines val="0"/>
        </c:dLbls>
        <c:firstSliceAng val="0"/>
        <c:holeSize val="42"/>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purchase cost </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'pvt1'!$E$16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F0-4025-A0D9-3D64D38C5D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F0-4025-A0D9-3D64D38C5D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'pvt1'!$D$17:$D$19</c:f>
              <c:strCache>
                <c:ptCount val="2"/>
                <c:pt idx="0">
                  <c:v>Clothing</c:v>
                </c:pt>
                <c:pt idx="1">
                  <c:v>Groceries</c:v>
                </c:pt>
              </c:strCache>
            </c:strRef>
          </c:cat>
          <c:val>
            <c:numRef>
              <c:f>'pvt1'!$E$17:$E$19</c:f>
              <c:numCache>
                <c:formatCode>General</c:formatCode>
                <c:ptCount val="2"/>
                <c:pt idx="0">
                  <c:v>38740.590000000004</c:v>
                </c:pt>
                <c:pt idx="1">
                  <c:v>36897.19</c:v>
                </c:pt>
              </c:numCache>
            </c:numRef>
          </c:val>
          <c:extLst>
            <c:ext xmlns:c16="http://schemas.microsoft.com/office/drawing/2014/chart" uri="{C3380CC4-5D6E-409C-BE32-E72D297353CC}">
              <c16:uniqueId val="{00000000-2D21-4988-BFDF-39EC3B40E3FA}"/>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profit cost </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'pvt1'!$J$15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EF-4414-8ABA-0F8CAA8DC1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EF-4414-8ABA-0F8CAA8DC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'pvt1'!$I$16:$I$18</c:f>
              <c:strCache>
                <c:ptCount val="2"/>
                <c:pt idx="0">
                  <c:v>Clothing</c:v>
                </c:pt>
                <c:pt idx="1">
                  <c:v>Groceries</c:v>
                </c:pt>
              </c:strCache>
            </c:strRef>
          </c:cat>
          <c:val>
            <c:numRef>
              <c:f>'pvt1'!$J$16:$J$18</c:f>
              <c:numCache>
                <c:formatCode>General</c:formatCode>
                <c:ptCount val="2"/>
                <c:pt idx="0">
                  <c:v>131237.03</c:v>
                </c:pt>
                <c:pt idx="1">
                  <c:v>103318.2</c:v>
                </c:pt>
              </c:numCache>
            </c:numRef>
          </c:val>
          <c:extLst>
            <c:ext xmlns:c16="http://schemas.microsoft.com/office/drawing/2014/chart" uri="{C3380CC4-5D6E-409C-BE32-E72D297353CC}">
              <c16:uniqueId val="{00000000-48B3-4390-A4FA-E6F80D69E2B2}"/>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.xlsx]pvt1!Monthwise sales , profit</c:name>
    <c:fmtId val="2"/>
  </c:pivotSource>
  <c:chart>
    <c:autoTitleDeleted val="0"/>
    <c:pivotFmts>
      <c:pivotFmt>
        <c:idx val="0"/>
        <c:spPr>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'pvt1'!$M$15</c:f>
              <c:strCache>
                <c:ptCount val="1"/>
                <c:pt idx="0">
                  <c:v>Sum of Sale Price</c:v>
                </c:pt>
              </c:strCache>
            </c:strRef>
          </c:tx>
          <c:spPr>
            <a:solidFill>
              <a:schemeClr val="accent1"/>
            </a:solidFill>
            <a:ln>
              <a:noFill/>
            </a:ln>
            <a:effectLst/>
          </c:spPr>
          <c:invertIfNegative val="0"/>
          <c:cat>
            <c:strRef>
              <c:f>'pvt1'!$L$16:$L$24</c:f>
              <c:strCache>
                <c:ptCount val="8"/>
                <c:pt idx="0">
                  <c:v>Jan</c:v>
                </c:pt>
                <c:pt idx="1">
                  <c:v>Feb</c:v>
                </c:pt>
                <c:pt idx="2">
                  <c:v>Mar</c:v>
                </c:pt>
                <c:pt idx="3">
                  <c:v>Apr</c:v>
                </c:pt>
                <c:pt idx="4">
                  <c:v>May</c:v>
                </c:pt>
                <c:pt idx="5">
                  <c:v>Jun</c:v>
                </c:pt>
                <c:pt idx="6">
                  <c:v>Jul</c:v>
                </c:pt>
                <c:pt idx="7">
                  <c:v>Aug</c:v>
                </c:pt>
              </c:strCache>
            </c:strRef>
          </c:cat>
          <c:val>
            <c:numRef>
              <c:f>'pvt1'!$M$16:$M$24</c:f>
              <c:numCache>
                <c:formatCode>General</c:formatCode>
                <c:ptCount val="8"/>
                <c:pt idx="0">
                  <c:v>12874.929999999998</c:v>
                </c:pt>
                <c:pt idx="1">
                  <c:v>12296.900000000001</c:v>
                </c:pt>
                <c:pt idx="2">
                  <c:v>18546.259999999995</c:v>
                </c:pt>
                <c:pt idx="3">
                  <c:v>12194.169999999996</c:v>
                </c:pt>
                <c:pt idx="4">
                  <c:v>21215.010000000006</c:v>
                </c:pt>
                <c:pt idx="5">
                  <c:v>8624.5400000000009</c:v>
                </c:pt>
                <c:pt idx="6">
                  <c:v>2824.43</c:v>
                </c:pt>
                <c:pt idx="7">
                  <c:v>8194.27</c:v>
                </c:pt>
              </c:numCache>
            </c:numRef>
          </c:val>
          <c:extLst>
            <c:ext xmlns:c16="http://schemas.microsoft.com/office/drawing/2014/chart" uri="{C3380CC4-5D6E-409C-BE32-E72D297353CC}">
              <c16:uniqueId val="{00000000-6248-4B44-9A64-7ED462054F12}"/>
            </c:ext>
          </c:extLst>
        </c:ser>
        <c:dLbls>
          <c:showLegendKey val="0"/>
          <c:showVal val="0"/>
          <c:showCatName val="0"/>
          <c:showSerName val="0"/>
          <c:showPercent val="0"/>
          <c:showBubbleSize val="0"/>
        </c:dLbls>
        <c:gapWidth val="219"/>
        <c:overlap val="-27"/>
        <c:axId val="765925743"/>
        <c:axId val="765922863"/>
      </c:barChart>
      <c:lineChart>
        <c:grouping val="standard"/>
        <c:varyColors val="0"/>
        <c:ser>
          <c:idx val="1"/>
          <c:order val="1"/>
          <c:tx>
            <c:strRef>
              <c:f>'pvt1'!$N$15</c:f>
              <c:strCache>
                <c:ptCount val="1"/>
                <c:pt idx="0">
                  <c:v>Sum of Profit</c:v>
                </c:pt>
              </c:strCache>
            </c:strRef>
          </c:tx>
          <c:spPr>
            <a:ln w="28575" cap="rnd">
              <a:solidFill>
                <a:schemeClr val="accent2"/>
              </a:solidFill>
              <a:round/>
            </a:ln>
            <a:effectLst/>
          </c:spPr>
          <c:marker>
            <c:symbol val="circle"/>
            <c:size val="5"/>
            <c:spPr>
              <a:solidFill>
                <a:schemeClr val="tx1"/>
              </a:solidFill>
              <a:ln w="9525">
                <a:solidFill>
                  <a:schemeClr val="accent2"/>
                </a:solidFill>
              </a:ln>
              <a:effectLst/>
            </c:spPr>
          </c:marker>
          <c:cat>
            <c:strRef>
              <c:f>'pvt1'!$L$16:$L$24</c:f>
              <c:strCache>
                <c:ptCount val="8"/>
                <c:pt idx="0">
                  <c:v>Jan</c:v>
                </c:pt>
                <c:pt idx="1">
                  <c:v>Feb</c:v>
                </c:pt>
                <c:pt idx="2">
                  <c:v>Mar</c:v>
                </c:pt>
                <c:pt idx="3">
                  <c:v>Apr</c:v>
                </c:pt>
                <c:pt idx="4">
                  <c:v>May</c:v>
                </c:pt>
                <c:pt idx="5">
                  <c:v>Jun</c:v>
                </c:pt>
                <c:pt idx="6">
                  <c:v>Jul</c:v>
                </c:pt>
                <c:pt idx="7">
                  <c:v>Aug</c:v>
                </c:pt>
              </c:strCache>
            </c:strRef>
          </c:cat>
          <c:val>
            <c:numRef>
              <c:f>'pvt1'!$N$16:$N$24</c:f>
              <c:numCache>
                <c:formatCode>0.00%</c:formatCode>
                <c:ptCount val="8"/>
                <c:pt idx="0">
                  <c:v>5.6207870530109262E-2</c:v>
                </c:pt>
                <c:pt idx="1">
                  <c:v>0.17767235460918951</c:v>
                </c:pt>
                <c:pt idx="2">
                  <c:v>0.29334975817848957</c:v>
                </c:pt>
                <c:pt idx="3">
                  <c:v>8.4856602856393362E-2</c:v>
                </c:pt>
                <c:pt idx="4">
                  <c:v>0.19476802968750684</c:v>
                </c:pt>
                <c:pt idx="5">
                  <c:v>7.2664719520430229E-2</c:v>
                </c:pt>
                <c:pt idx="6">
                  <c:v>2.512052278689331E-2</c:v>
                </c:pt>
                <c:pt idx="7">
                  <c:v>9.5360141830987968E-2</c:v>
                </c:pt>
              </c:numCache>
            </c:numRef>
          </c:val>
          <c:smooth val="0"/>
          <c:extLst>
            <c:ext xmlns:c16="http://schemas.microsoft.com/office/drawing/2014/chart" uri="{C3380CC4-5D6E-409C-BE32-E72D297353CC}">
              <c16:uniqueId val="{00000001-6248-4B44-9A64-7ED462054F12}"/>
            </c:ext>
          </c:extLst>
        </c:ser>
        <c:dLbls>
          <c:showLegendKey val="0"/>
          <c:showVal val="0"/>
          <c:showCatName val="0"/>
          <c:showSerName val="0"/>
          <c:showPercent val="0"/>
          <c:showBubbleSize val="0"/>
        </c:dLbls>
        <c:marker val="1"/>
        <c:smooth val="0"/>
        <c:axId val="190164863"/>
        <c:axId val="190168223"/>
      </c:lineChart>
      <c:catAx>
        <c:axId val="7659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2863"/>
        <c:crosses val="autoZero"/>
        <c:auto val="1"/>
        <c:lblAlgn val="ctr"/>
        <c:lblOffset val="100"/>
        <c:noMultiLvlLbl val="0"/>
      </c:catAx>
      <c:valAx>
        <c:axId val="7659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5743"/>
        <c:crosses val="autoZero"/>
        <c:crossBetween val="between"/>
      </c:valAx>
      <c:valAx>
        <c:axId val="1901682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4863"/>
        <c:crosses val="max"/>
        <c:crossBetween val="between"/>
      </c:valAx>
      <c:catAx>
        <c:axId val="190164863"/>
        <c:scaling>
          <c:orientation val="minMax"/>
        </c:scaling>
        <c:delete val="1"/>
        <c:axPos val="t"/>
        <c:numFmt formatCode="General" sourceLinked="1"/>
        <c:majorTickMark val="out"/>
        <c:minorTickMark val="none"/>
        <c:tickLblPos val="nextTo"/>
        <c:crossAx val="190168223"/>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'pvt1'!$S$47</c:f>
              <c:strCache>
                <c:ptCount val="1"/>
                <c:pt idx="0">
                  <c:v>Sum of Profit</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E1-4645-8B7D-E3830DFD1E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E1-4645-8B7D-E3830DFD1E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E1-4645-8B7D-E3830DFD1E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E1-4645-8B7D-E3830DFD1E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E1-4645-8B7D-E3830DFD1E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E1-4645-8B7D-E3830DFD1E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E1-4645-8B7D-E3830DFD1E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EE1-4645-8B7D-E3830DFD1E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EE1-4645-8B7D-E3830DFD1E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EE1-4645-8B7D-E3830DFD1E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EE1-4645-8B7D-E3830DFD1E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EE1-4645-8B7D-E3830DFD1E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EE1-4645-8B7D-E3830DFD1E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EE1-4645-8B7D-E3830DFD1E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EE1-4645-8B7D-E3830DFD1E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EE1-4645-8B7D-E3830DFD1E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EE1-4645-8B7D-E3830DFD1E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EE1-4645-8B7D-E3830DFD1E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EE1-4645-8B7D-E3830DFD1E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EE1-4645-8B7D-E3830DFD1E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EE1-4645-8B7D-E3830DFD1E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EE1-4645-8B7D-E3830DFD1E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EE1-4645-8B7D-E3830DFD1E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EE1-4645-8B7D-E3830DFD1E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'pvt1'!$Q$48:$Q$71</c:f>
              <c:strCache>
                <c:ptCount val="24"/>
                <c:pt idx="0">
                  <c:v>Ball</c:v>
                </c:pt>
                <c:pt idx="1">
                  <c:v>Bed</c:v>
                </c:pt>
                <c:pt idx="2">
                  <c:v>Car Toy</c:v>
                </c:pt>
                <c:pt idx="3">
                  <c:v>Chair</c:v>
                </c:pt>
                <c:pt idx="4">
                  <c:v>Comics</c:v>
                </c:pt>
                <c:pt idx="5">
                  <c:v>Doll</c:v>
                </c:pt>
                <c:pt idx="6">
                  <c:v>Dress</c:v>
                </c:pt>
                <c:pt idx="7">
                  <c:v>Headphones</c:v>
                </c:pt>
                <c:pt idx="8">
                  <c:v>Jacket</c:v>
                </c:pt>
                <c:pt idx="9">
                  <c:v>Jeans</c:v>
                </c:pt>
                <c:pt idx="10">
                  <c:v>Laptop</c:v>
                </c:pt>
                <c:pt idx="11">
                  <c:v>Magazine</c:v>
                </c:pt>
                <c:pt idx="12">
                  <c:v>Milk</c:v>
                </c:pt>
                <c:pt idx="13">
                  <c:v>Mobile Phone</c:v>
                </c:pt>
                <c:pt idx="14">
                  <c:v>Novel</c:v>
                </c:pt>
                <c:pt idx="15">
                  <c:v>Puzzle</c:v>
                </c:pt>
                <c:pt idx="16">
                  <c:v>Rice</c:v>
                </c:pt>
                <c:pt idx="17">
                  <c:v>Shirt</c:v>
                </c:pt>
                <c:pt idx="18">
                  <c:v>Sofa</c:v>
                </c:pt>
                <c:pt idx="19">
                  <c:v>Sugar</c:v>
                </c:pt>
                <c:pt idx="20">
                  <c:v>Table</c:v>
                </c:pt>
                <c:pt idx="21">
                  <c:v>Tablet</c:v>
                </c:pt>
                <c:pt idx="22">
                  <c:v>Textbook</c:v>
                </c:pt>
                <c:pt idx="23">
                  <c:v>Wheat</c:v>
                </c:pt>
              </c:strCache>
            </c:strRef>
          </c:cat>
          <c:val>
            <c:numRef>
              <c:f>'pvt1'!$S$48:$S$71</c:f>
              <c:numCache>
                <c:formatCode>General</c:formatCode>
                <c:ptCount val="24"/>
                <c:pt idx="0">
                  <c:v>0</c:v>
                </c:pt>
                <c:pt idx="1">
                  <c:v>0</c:v>
                </c:pt>
                <c:pt idx="2">
                  <c:v>0</c:v>
                </c:pt>
                <c:pt idx="3">
                  <c:v>0</c:v>
                </c:pt>
                <c:pt idx="4">
                  <c:v>0</c:v>
                </c:pt>
                <c:pt idx="5">
                  <c:v>0</c:v>
                </c:pt>
                <c:pt idx="6">
                  <c:v>35967.649999999994</c:v>
                </c:pt>
                <c:pt idx="7">
                  <c:v>0</c:v>
                </c:pt>
                <c:pt idx="8">
                  <c:v>24033.18</c:v>
                </c:pt>
                <c:pt idx="9">
                  <c:v>38034.020000000004</c:v>
                </c:pt>
                <c:pt idx="10">
                  <c:v>0</c:v>
                </c:pt>
                <c:pt idx="11">
                  <c:v>0</c:v>
                </c:pt>
                <c:pt idx="12">
                  <c:v>33074.949999999997</c:v>
                </c:pt>
                <c:pt idx="13">
                  <c:v>0</c:v>
                </c:pt>
                <c:pt idx="14">
                  <c:v>0</c:v>
                </c:pt>
                <c:pt idx="15">
                  <c:v>0</c:v>
                </c:pt>
                <c:pt idx="16">
                  <c:v>19886.249999999996</c:v>
                </c:pt>
                <c:pt idx="17">
                  <c:v>33202.18</c:v>
                </c:pt>
                <c:pt idx="18">
                  <c:v>0</c:v>
                </c:pt>
                <c:pt idx="19">
                  <c:v>16674.260000000002</c:v>
                </c:pt>
                <c:pt idx="20">
                  <c:v>0</c:v>
                </c:pt>
                <c:pt idx="21">
                  <c:v>0</c:v>
                </c:pt>
                <c:pt idx="22">
                  <c:v>0</c:v>
                </c:pt>
                <c:pt idx="23">
                  <c:v>33682.74</c:v>
                </c:pt>
              </c:numCache>
            </c:numRef>
          </c:val>
          <c:extLst>
            <c:ext xmlns:c16="http://schemas.microsoft.com/office/drawing/2014/chart" uri="{C3380CC4-5D6E-409C-BE32-E72D297353CC}">
              <c16:uniqueId val="{00000000-2CDA-4B61-9A7F-A0154BB727AC}"/>
            </c:ext>
          </c:extLst>
        </c:ser>
        <c:dLbls>
          <c:showLegendKey val="0"/>
          <c:showVal val="1"/>
          <c:showCatName val="0"/>
          <c:showSerName val="0"/>
          <c:showPercent val="0"/>
          <c:showBubbleSize val="0"/>
          <c:showLeaderLines val="0"/>
        </c:dLbls>
        <c:firstSliceAng val="0"/>
        <c:holeSize val="4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sales</c:name>
    <c:fmtId val="15"/>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manualLayout>
          <c:layoutTarget val="inner"/>
          <c:xMode val="edge"/>
          <c:yMode val="edge"/>
          <c:x val="0.4492787514205242"/>
          <c:y val="0.18831002867884156"/>
          <c:w val="0.2669458363107326"/>
          <c:h val="0.54789366539370254"/>
        </c:manualLayout>
      </c:layout>
      <c:pieChart>
        <c:varyColors val="1"/>
        <c:ser>
          <c:idx val="0"/>
          <c:order val="0"/>
          <c:tx>
            <c:strRef>
              <c:f>'pvt1'!$B$16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DCA-4E4E-87A1-B4995FF04AD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DCA-4E4E-87A1-B4995FF04AD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DCA-4E4E-87A1-B4995FF04AD4}"/>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DCA-4E4E-87A1-B4995FF04AD4}"/>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DCA-4E4E-87A1-B4995FF04A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'pvt1'!$A$17:$A$19</c:f>
              <c:strCache>
                <c:ptCount val="2"/>
                <c:pt idx="0">
                  <c:v>Clothing</c:v>
                </c:pt>
                <c:pt idx="1">
                  <c:v>Groceries</c:v>
                </c:pt>
              </c:strCache>
            </c:strRef>
          </c:cat>
          <c:val>
            <c:numRef>
              <c:f>'pvt1'!$B$17:$B$19</c:f>
              <c:numCache>
                <c:formatCode>General</c:formatCode>
                <c:ptCount val="2"/>
                <c:pt idx="0">
                  <c:v>49610.920000000006</c:v>
                </c:pt>
                <c:pt idx="1">
                  <c:v>47159.59</c:v>
                </c:pt>
              </c:numCache>
            </c:numRef>
          </c:val>
          <c:extLst>
            <c:ext xmlns:c16="http://schemas.microsoft.com/office/drawing/2014/chart" uri="{C3380CC4-5D6E-409C-BE32-E72D297353CC}">
              <c16:uniqueId val="{0000000A-6DCA-4E4E-87A1-B4995FF04AD4}"/>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purchase cost </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5380166546126354"/>
          <c:y val="0.13455835441090805"/>
          <c:w val="0.54207932775180334"/>
          <c:h val="0.69885714573913571"/>
        </c:manualLayout>
      </c:layout>
      <c:pieChart>
        <c:varyColors val="1"/>
        <c:ser>
          <c:idx val="0"/>
          <c:order val="0"/>
          <c:tx>
            <c:strRef>
              <c:f>'pvt1'!$E$16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88-465A-9219-FF93ED9CE3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88-465A-9219-FF93ED9CE3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88-465A-9219-FF93ED9CE3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88-465A-9219-FF93ED9CE3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88-465A-9219-FF93ED9CE3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'pvt1'!$D$17:$D$19</c:f>
              <c:strCache>
                <c:ptCount val="2"/>
                <c:pt idx="0">
                  <c:v>Clothing</c:v>
                </c:pt>
                <c:pt idx="1">
                  <c:v>Groceries</c:v>
                </c:pt>
              </c:strCache>
            </c:strRef>
          </c:cat>
          <c:val>
            <c:numRef>
              <c:f>'pvt1'!$E$17:$E$19</c:f>
              <c:numCache>
                <c:formatCode>General</c:formatCode>
                <c:ptCount val="2"/>
                <c:pt idx="0">
                  <c:v>38740.590000000004</c:v>
                </c:pt>
                <c:pt idx="1">
                  <c:v>36897.19</c:v>
                </c:pt>
              </c:numCache>
            </c:numRef>
          </c:val>
          <c:extLst>
            <c:ext xmlns:c16="http://schemas.microsoft.com/office/drawing/2014/chart" uri="{C3380CC4-5D6E-409C-BE32-E72D297353CC}">
              <c16:uniqueId val="{0000000A-E188-465A-9219-FF93ED9CE3D1}"/>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.xlsx]pvt1!total profit cost </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37169256990904526"/>
          <c:y val="0.17851653157001715"/>
          <c:w val="0.23852505151278494"/>
          <c:h val="0.5635869374465412"/>
        </c:manualLayout>
      </c:layout>
      <c:pieChart>
        <c:varyColors val="1"/>
        <c:ser>
          <c:idx val="0"/>
          <c:order val="0"/>
          <c:tx>
            <c:strRef>
              <c:f>'pvt1'!$J$15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30-4414-B4E0-86E3E0EC93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30-4414-B4E0-86E3E0EC93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30-4414-B4E0-86E3E0EC93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30-4414-B4E0-86E3E0EC93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30-4414-B4E0-86E3E0EC93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'pvt1'!$I$16:$I$18</c:f>
              <c:strCache>
                <c:ptCount val="2"/>
                <c:pt idx="0">
                  <c:v>Clothing</c:v>
                </c:pt>
                <c:pt idx="1">
                  <c:v>Groceries</c:v>
                </c:pt>
              </c:strCache>
            </c:strRef>
          </c:cat>
          <c:val>
            <c:numRef>
              <c:f>'pvt1'!$J$16:$J$18</c:f>
              <c:numCache>
                <c:formatCode>General</c:formatCode>
                <c:ptCount val="2"/>
                <c:pt idx="0">
                  <c:v>131237.03</c:v>
                </c:pt>
                <c:pt idx="1">
                  <c:v>103318.2</c:v>
                </c:pt>
              </c:numCache>
            </c:numRef>
          </c:val>
          <c:extLst>
            <c:ext xmlns:c16="http://schemas.microsoft.com/office/drawing/2014/chart" uri="{C3380CC4-5D6E-409C-BE32-E72D297353CC}">
              <c16:uniqueId val="{0000000A-F430-4414-B4E0-86E3E0EC93E9}"/>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[sales_dashboard_2025 .xlsx]pvt1!Monthwise sales , profit</c:name>
    <c:fmtId val="2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'pvt1'!$M$15</c:f>
              <c:strCache>
                <c:ptCount val="1"/>
                <c:pt idx="0">
                  <c:v>Sum of Sale Price</c:v>
                </c:pt>
              </c:strCache>
            </c:strRef>
          </c:tx>
          <c:spPr>
            <a:solidFill>
              <a:schemeClr val="accent1"/>
            </a:solidFill>
            <a:ln>
              <a:noFill/>
            </a:ln>
            <a:effectLst/>
          </c:spPr>
          <c:invertIfNegative val="0"/>
          <c:cat>
            <c:strRef>
              <c:f>'pvt1'!$L$16:$L$24</c:f>
              <c:strCache>
                <c:ptCount val="8"/>
                <c:pt idx="0">
                  <c:v>Jan</c:v>
                </c:pt>
                <c:pt idx="1">
                  <c:v>Feb</c:v>
                </c:pt>
                <c:pt idx="2">
                  <c:v>Mar</c:v>
                </c:pt>
                <c:pt idx="3">
                  <c:v>Apr</c:v>
                </c:pt>
                <c:pt idx="4">
                  <c:v>May</c:v>
                </c:pt>
                <c:pt idx="5">
                  <c:v>Jun</c:v>
                </c:pt>
                <c:pt idx="6">
                  <c:v>Jul</c:v>
                </c:pt>
                <c:pt idx="7">
                  <c:v>Aug</c:v>
                </c:pt>
              </c:strCache>
            </c:strRef>
          </c:cat>
          <c:val>
            <c:numRef>
              <c:f>'pvt1'!$M$16:$M$24</c:f>
              <c:numCache>
                <c:formatCode>General</c:formatCode>
                <c:ptCount val="8"/>
                <c:pt idx="0">
                  <c:v>12874.929999999998</c:v>
                </c:pt>
                <c:pt idx="1">
                  <c:v>12296.900000000001</c:v>
                </c:pt>
                <c:pt idx="2">
                  <c:v>18546.259999999995</c:v>
                </c:pt>
                <c:pt idx="3">
                  <c:v>12194.169999999996</c:v>
                </c:pt>
                <c:pt idx="4">
                  <c:v>21215.010000000006</c:v>
                </c:pt>
                <c:pt idx="5">
                  <c:v>8624.5400000000009</c:v>
                </c:pt>
                <c:pt idx="6">
                  <c:v>2824.43</c:v>
                </c:pt>
                <c:pt idx="7">
                  <c:v>8194.27</c:v>
                </c:pt>
              </c:numCache>
            </c:numRef>
          </c:val>
          <c:extLst>
            <c:ext xmlns:c16="http://schemas.microsoft.com/office/drawing/2014/chart" uri="{C3380CC4-5D6E-409C-BE32-E72D297353CC}">
              <c16:uniqueId val="{00000000-63AB-4A38-9979-FF9FDCCDC7A1}"/>
            </c:ext>
          </c:extLst>
        </c:ser>
        <c:dLbls>
          <c:showLegendKey val="0"/>
          <c:showVal val="0"/>
          <c:showCatName val="0"/>
          <c:showSerName val="0"/>
          <c:showPercent val="0"/>
          <c:showBubbleSize val="0"/>
        </c:dLbls>
        <c:gapWidth val="219"/>
        <c:overlap val="-27"/>
        <c:axId val="765925743"/>
        <c:axId val="765922863"/>
      </c:barChart>
      <c:lineChart>
        <c:grouping val="standard"/>
        <c:varyColors val="0"/>
        <c:ser>
          <c:idx val="1"/>
          <c:order val="1"/>
          <c:tx>
            <c:strRef>
              <c:f>'pvt1'!$N$15</c:f>
              <c:strCache>
                <c:ptCount val="1"/>
                <c:pt idx="0">
                  <c:v>Sum of Profit</c:v>
                </c:pt>
              </c:strCache>
            </c:strRef>
          </c:tx>
          <c:spPr>
            <a:ln w="28575" cap="rnd">
              <a:solidFill>
                <a:schemeClr val="accent2"/>
              </a:solidFill>
              <a:round/>
            </a:ln>
            <a:effectLst/>
          </c:spPr>
          <c:marker>
            <c:symbol val="circle"/>
            <c:size val="5"/>
            <c:spPr>
              <a:solidFill>
                <a:schemeClr val="tx1"/>
              </a:solidFill>
              <a:ln w="9525">
                <a:solidFill>
                  <a:schemeClr val="accent2"/>
                </a:solidFill>
              </a:ln>
              <a:effectLst/>
            </c:spPr>
          </c:marker>
          <c:cat>
            <c:strRef>
              <c:f>'pvt1'!$L$16:$L$24</c:f>
              <c:strCache>
                <c:ptCount val="8"/>
                <c:pt idx="0">
                  <c:v>Jan</c:v>
                </c:pt>
                <c:pt idx="1">
                  <c:v>Feb</c:v>
                </c:pt>
                <c:pt idx="2">
                  <c:v>Mar</c:v>
                </c:pt>
                <c:pt idx="3">
                  <c:v>Apr</c:v>
                </c:pt>
                <c:pt idx="4">
                  <c:v>May</c:v>
                </c:pt>
                <c:pt idx="5">
                  <c:v>Jun</c:v>
                </c:pt>
                <c:pt idx="6">
                  <c:v>Jul</c:v>
                </c:pt>
                <c:pt idx="7">
                  <c:v>Aug</c:v>
                </c:pt>
              </c:strCache>
            </c:strRef>
          </c:cat>
          <c:val>
            <c:numRef>
              <c:f>'pvt1'!$N$16:$N$24</c:f>
              <c:numCache>
                <c:formatCode>0.00%</c:formatCode>
                <c:ptCount val="8"/>
                <c:pt idx="0">
                  <c:v>5.6207870530109262E-2</c:v>
                </c:pt>
                <c:pt idx="1">
                  <c:v>0.17767235460918951</c:v>
                </c:pt>
                <c:pt idx="2">
                  <c:v>0.29334975817848957</c:v>
                </c:pt>
                <c:pt idx="3">
                  <c:v>8.4856602856393362E-2</c:v>
                </c:pt>
                <c:pt idx="4">
                  <c:v>0.19476802968750684</c:v>
                </c:pt>
                <c:pt idx="5">
                  <c:v>7.2664719520430229E-2</c:v>
                </c:pt>
                <c:pt idx="6">
                  <c:v>2.512052278689331E-2</c:v>
                </c:pt>
                <c:pt idx="7">
                  <c:v>9.5360141830987968E-2</c:v>
                </c:pt>
              </c:numCache>
            </c:numRef>
          </c:val>
          <c:smooth val="0"/>
          <c:extLst>
            <c:ext xmlns:c16="http://schemas.microsoft.com/office/drawing/2014/chart" uri="{C3380CC4-5D6E-409C-BE32-E72D297353CC}">
              <c16:uniqueId val="{00000001-63AB-4A38-9979-FF9FDCCDC7A1}"/>
            </c:ext>
          </c:extLst>
        </c:ser>
        <c:dLbls>
          <c:showLegendKey val="0"/>
          <c:showVal val="0"/>
          <c:showCatName val="0"/>
          <c:showSerName val="0"/>
          <c:showPercent val="0"/>
          <c:showBubbleSize val="0"/>
        </c:dLbls>
        <c:marker val="1"/>
        <c:smooth val="0"/>
        <c:axId val="190164863"/>
        <c:axId val="190168223"/>
      </c:lineChart>
      <c:catAx>
        <c:axId val="7659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922863"/>
        <c:crosses val="autoZero"/>
        <c:auto val="1"/>
        <c:lblAlgn val="ctr"/>
        <c:lblOffset val="100"/>
        <c:noMultiLvlLbl val="0"/>
      </c:catAx>
      <c:valAx>
        <c:axId val="7659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925743"/>
        <c:crosses val="autoZero"/>
        <c:crossBetween val="between"/>
      </c:valAx>
      <c:valAx>
        <c:axId val="1901682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164863"/>
        <c:crosses val="max"/>
        <c:crossBetween val="between"/>
      </c:valAx>
      <c:catAx>
        <c:axId val="190164863"/>
        <c:scaling>
          <c:orientation val="minMax"/>
        </c:scaling>
        <c:delete val="1"/>
        <c:axPos val="t"/>
        <c:numFmt formatCode="General" sourceLinked="1"/>
        <c:majorTickMark val="out"/>
        <c:minorTickMark val="none"/>
        <c:tickLblPos val="nextTo"/>
        <c:crossAx val="190168223"/>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0407B488-3270-494B-9273-E34567E33992}">
          <cx:tx>
            <cx:txData>
              <cx:f>_xlchart.v1.5</cx:f>
              <cx:v>Sum of Sale Price</cx:v>
            </cx:txData>
          </cx:tx>
          <cx:dataLabels pos="inEnd">
            <cx:visibility seriesName="0" categoryName="1" value="1"/>
            <cx:separator>, </cx:separator>
            <cx:dataLabel idx="10">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solidFill>
                      <a:latin typeface="Calibri"/>
                    </a:rPr>
                    <a:t>Laptop, 9899.78</a:t>
                  </a:r>
                </a:p>
              </cx:txP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7B859FE8-53CA-4F34-A381-43951D7E6D9C}">
          <cx:dataLabels>
            <cx:visibility seriesName="0" categoryName="1" value="0"/>
            <cx:separator>, </cx:separator>
          </cx:dataLabels>
          <cx:dataId val="0"/>
          <cx:layoutPr>
            <cx:geography cultureLanguage="en-US" cultureRegion="IN" attribution="Powered by Bing">
              <cx:geoCache provider="{E9337A44-BEBE-4D9F-B70C-5C5E7DAFC167}">
                <cx:binary>1H1Zk902suZfceh5KGMH2HE9EcOzUFVarNWy/cIoSyUSXEGA4Pbrbx5voUJXqfpieiKm9eJwnTrJ
ZCa+zETiQ9Z/fVr/8am9vbHfrV3bu398Wn94Uk2T+cf337tP1W134552+pMd3PBlevpp6L4fvnzR
n26//2xvFt2X3xOE2fefqhs73a5P/vd/gbTydngxfLqZ9NC/8bd2e3vrfDu5b3x270ff3XzudH/U
brL604R/ePL+ptPtd69uPvsn3932k56295u5/eHJnd978t33obR/evJ3LSg3+c/wXYyfIiwwQko9
+a4d+vLPn0v1lCGJCOLyr4e9uungC/+aEr+rcPP5s711Dt7j9//e/e4dpeGjV0+++zT4frqYqwTL
/fDkqv+sb558p91w+OODw3DR+Ap+E17x+7uG/qcfwEsHv/KVL0ILPfbRP7nieNtW+i/D/N97gain
glGaIiHQ7//wXWfIpxhzJhXH6e//xF+P/sMnj2pzvzv+/FrgieOL/yhP5L6+sTfTXwb5N/iCPBUp
EYKjP2ydpnd9gZ/yVCJOOfnj8wAf/4I+93vj7y8G/siv/6P88fzG9jfTTQPI/bfFKPZUYsQIY+Re
dIinWMgUcwDQ7//oX4/+Ax3/kkb3++SrrwZeef5//qO88mGaIMG9tjefb131l3n+DVgRT1NCucCQ
QO6JWwo95UIAUtT9nvmXtbrfO8HXAw99eP0f5aGXN1BC3Lhqsv9O5KRPGSdIUZ7e5x8JyEEqpYT9
Ger4X0vjD+T8izrd7507Xw588/LZ/9e+ub8Q+Tqc3fmN/2HJRchTgARHRP0ZzsjdBJM+pYIKiSj/
w2dBgvmzLHpYm/vd8efX7ij+/7jGerj++rsiPUKqOP1eyn5Vgn37099fD0rs4Kt3ss2dt/xrTV99
vpS7kBz+LpAvIv783h8L/o5t//792xs3/fAklU8ZxpJyTpmAfCOgLlhuL58I9RSnUJopBDADp1Ko
3vrBTtUPT6h8iqQUPBVIpBRgyJ585wZ/+Ug8lQIxmipJJMMiTcnfu4fXQ7uVQ/+3Hf78/+96370e
dD+5H56AHPPHb13UTAhmkknOU0Cw+XTzFjYm8Ev4f7liLYZGp+JZhY8p/9HNUE38/f7/A7mX530l
NyV6Fq5d5WniVVtl+75tHysi1j+K8z9q8/+BePDK1+JrmTTbsvbyVNnR2reL2FH5vlz34cu31YfC
+F6zAMS+lp92e6N8U4hTSrjb3xjcpSiraM1xhhjqSMboOBXnbz/sIR+A+79+mAPf10vZi9PqqKKZ
QrS02bAJ9eu35QPw730ZdFe+TEdk6nQTJ48Ne4nxwrp3C6qReLGpqV/zRO7CZt02mrfffuADL6Rg
pX/9QkYhM8vLA+c2lev1UPnCH5jzlT59+wEXQfes2sve8+sHKL0vaPKUn5bGyeVabLQgB9M4Ur3g
TVWTl9g3vjmMbuw3maGW4fGM+mq2kFe+tbrxxXT3KXAx9VfL28jONdxt/OTLch4PiqhcUvzFNHRc
mmwsl7nL/CaTF8NS4ubkyTCoPktKRTrYPn1LhYdsfFm5X2nQlls3t3wBEyjCD9QOXyRf9CPv95Dw
ICoMgNRFbRM/bZuTP6NhG7Ji9vWPcapfnvq16qrWwlHLTw3V+hZB5+RFn+jGH+LEB7FhSBZuxorz
UzvJ+Se8jCxbi13GRR4VRAbbLrUxZOSnaUj2/YTWZLZHYYZBRqofRAOyllhtbQ3RYGC+PmxCrCwb
R4DSMc4+QTgg9Zb0gzNJ3g+bFK+dhqLyp26akkdi5wOLRwbodwp5tKxc5fuAu9NWssRmq26cfcRA
l0V4D/ZkAP50aFjryVbkQ6L27rxYbOZTu2xYH0ddsTTyMQHEKRsKtZhE5tPkyfSsF0OPTnuP2/Vk
9LSscVCTAY7HYR4LunYqN6TZ3zd2q37spUjff9vXD9kqAPLSrAovUHbkJFn1qXVW0hcl24bxY8NV
sz5iqoc8fvn5V4CuVGkaJY3Kbcu2q6Tb0Y9piW2bffslHhJP74ofCr0hMI7IvRzJmqF6Zb+IfTCn
OPEBov0sB6mgs5bPLXhgasvuxHwiTaT2AZ69pv3WbrXKmZsb8MGm1iRzaNN75AMCPDdpwsd0Beun
uBv7K4N5v5xsLffldZSBLoXr1+6VZKMOJ6vIU1fpn6Ry7vWqy3F7RP/LSr8HzyLAc5fOC699KfOu
dWPxVnbd6H+i456i6ympUvkGal0qruLeJUC13Cx0UaFpnRvKJv1s2umaZlXTLSgOzyLA86q3UUzE
yrxxpWFXriOzymrP7GO5+WKW+8wVQHor6xJ1C6ynsdiMPdYllfJ1l+yzuC6nomtOa0m2/ue2U/RX
35dL/4jlHqp5RIDydi0LOewLxN1Wtea6SlwhobJvUijr1LTUbMr6qd7ng66E6c7NupfyKNhCh3cz
moSPNHAQDbZCJFI1SZF3MvFHqheZK9nSRxYjvsDyPvOSu4udz9OqRzKmOUW7HU47LubpxIt9b5+Z
lMrtx9J1wxeTsKV7xnbV81crpaR/SaRS9c+qIZw/osoDYU8EgUP1NTfDolluZOHoQezprVnXZYwL
2iIIG62lAm9rLXObmCUvJ8zarKSq/BwFNB4EDY+tUHVdsrw0q/qFQyp95VDSxcVsHsSMkZZ9nSQy
zXkLO5mDx6rbM6/t5h5ZZQ+g7HKK9XXMc3rcOFmtyqdtKciVYtai31aDAXEVqdCQ9dqbLiO7MOUn
0+2OxLmFB/GDLn0Li8iKXKii85kZieuyzbMkMl3wIH7sbG9GL6w8+ZHjk9jm8riLITnGuT0IEqJI
UV+P6547X0753ss6E9bUj8SgByDBA+zDOWSVrJAa8pro7kAmXB+LbSCRiyqAPux6BoX1sOcE9o0Z
qvDHvmSPVa0PqR6gGQvTs7Ut97yU2/TSbz2CWmCscB25bgI4V7WfDLXbnidFl16ReW2OBVUsj3Ir
C9BMzczN1ID0qSDssFDpMtdhHac7C9CserKrWYJbk4lUh4b6ORONZHFxlAVQrlFi0VK4PR+xbs8u
7cvDzNl+/rZlLrC5J1+wAK99wat9x8mSLwm/hW1nM5/Z1Jg+nxYpIt8ggCyd5dzXTbHkFID7Np2G
+oTZ0MRtx1kA2amHUmjZxZIPjIsrlXJ/rLc+MtywALJ46tpC7bXPS9ey57rt5EuztpGqB4iFRF00
DaZTPg51gQ+WE3eQ1dpUx2879wHQsgC0vChdk+zQ5jG9Xq+bqZxe+KJoI0EVQBb6o8mMfT2drS8X
944uSLU/cqtEFbduaIDaBut5LGeyQkno90Nj+C9buvWPLPwHbEMD0PI6aZhSxXwa2wpn1HmSjWnq
I1UPQEtNzUhRqxksn/xiCdR3fboWcW6lAWYbs9skceJP1RkZScZnEat6iFauCq8qPJ/SBZrG5CLd
xRvm4o6v9toNmk3ROpC+1ml18KrxmRCkjjR7gNaKcTUAqQekM3I7ataeS11GdrZogNYG+FNKlyA8
3X2XtzK1sPMSa1xtcDlE+dow60Rl0W7NfOJTsWQrnkmGTTHFpSgaYLWrDOkHivypn/c+Wyp96+sd
x1mdBDh1u53MUC3+1DUVywTjvySzI5HCA5yiglu6Vcl0kiPqj27VN87vLlJ4ANPRpWsNlbA/1SKt
MlHrNvOWyEjpAU4lrZNSJymonnr80sHxyOtClm3cERUJcLp6RnoGkvMdA3sv23sl+DGZEuXi1gwJ
oErGNe28Ked8Y11vs4QanpuFTJ+ikhMJsIp1QeywdpBZC9dep7XDR9fU2ylOOrkLJ28LQ8uN+3xK
6a+4Jm8co2/iRIdIdVvdbVsy5bpKXkF4/GUjMrJXSAKcplp3EvdyyuulUkdf8fdDUwxxDsUBTvvG
JTZV3ueJnvShreULSUYUt9hxgFM4Fl6MW1Vy6tv1s97wR8K751EGxwFKlV7KBPL1loNYN2U7cZXI
NkfLuNCLA5zOJfdVw+yUA00E/cwmiAOZ0zuOqzRwAFQ/tgS1xeDzbrD7cVjlb5U2RaTZA5AWSo9y
1tbnfLPboesMqN48dvJ6EXLP5uBCHvg6J6W9YNok3ZTDaX/6UrkSv2yTwnyMc2sAUTKRyQL3F5Zj
VVQZ7ZafpdKRLg0wurMhrYuq8bnlM82wWn9pR/U6Tu8Ao2xh66IpyE5q95757SVn7mWUaBQgdFiK
opxoOZ1QkSSHpC5e6B1F9gdQgFCMjZF7QpKTQOmP3SZ/UXZr40ILCiCaVFCn2wFs0lb9m6EczkVX
xUVyFKCTmWWjKzTwT8M+P7MLec54XAZFATDNxicxGNjbia58oYY1720Rd8yKAljqdlor70Fp033Y
Z3+o5U9xKySAZJvW1uwNOJFVzW92Td+oXcTFKRTg0Y9zs26LmPLN1fj9vk0krz11xzjFA0TSvlj7
WqdT7hKgEpC+eZYW6c9xsgNENq12HCi0yYlrqG4TJG5YSuMSG1AF7wZBWNjj2CJIyZUWa8YdS45p
Kuco4LA0AKVys5wYn5PTKN7Z4aigix1jE5YGiKzKamRjtU25V0DmWKgzGR7F+zjhASYXOO/atr5w
J1yZZ0sLZ/sjraeolcJCTpf1HjVJC8JVy19Tbz5pttlIqwS4TBnf0KhSd7Idfc1B9urnWNkBNPGi
JaUrhrYxoeiFV2V9PbJVRFolQGfl2NxCPQsLhe8i21H9oRVVVIHF0gCba+rZ0qSA/JVuU31ArBDD
kUAFpKNCC0sDgJqlYwWc1Ux5ycxNsswf4fDhQ9RSDMlaM6XICgp28b7kx9E3OqOKyKg6AhpCd8Fv
q1lCP3oFxdf1tR/Q9TqPkQhVAULrTiImK+py1dCXLRAOT0pKEmdxFSDUlxY4l36ecmTaNyxpD7Wt
oooUpoK0aXnSbyXtXE4IJ4elw/aAWf0lzp0BQDc4UXCqmxywGcQvpVuvteTv4kQH+FztVDSKJDbf
cLtk7SDHc9/VcTQMFhKrBr706QxcoRyOkPZjvw+vJHWPcQwub//PhThTAUC9Ia6p8GLzAbg2bea8
TZ4nM9rexlkmgOeSUIiKzINH5+2zgwpudeq3KNEhm2qCxFMZMbi8EeXb1Zgr1HVx6zAkUs2FakTd
Mpvv81id5qUkx6TtP8XpHYBT76xwdm1cnlbm0LDtVaceKzsvOLnHmSFlakmgHzwbafOqm7nPrBT1
y1GYNVtq4rdDnP4BSHnTr30zcJu3mv7aVuxjYpr3caIDiK7AeGyFLCzgf3bPZmdxhmcWd1THZIDS
klRcW0pAcYY/dnPSZywxP8VpHubQdTSNRZXLOdFsOe3UbyzrVVs1x7gHBDhlVVkqr1pYkmvyRnfk
vR7j9uJMBhhtNR9hwwyiiy19MyH9Y0FF1DEUCwlSrdqKbpw3m9OiI3miyPQGl4uOYvqykB9F5Iz4
rGElFmjfss2OOWWR7DQmAph2a5FMq6ts3s8GZWiW53Ep47rDcOvhbvKfLPOepWByCI/P5408b/ka
hyERwDNdytbXY2lzWZR9JvfteWp13LkZC5lOKawStJLG5niYX1M8vrBoitQ7QKfVcDohlmTMnVAf
NbZv2maM2sQxEYCzWFnXlKa2uQDLZCmQ0LNx61RcPAzZSBOtx6Qe0hHObarxYEnzxifphyjUh1Qk
hGCf1XM05qWmXZ0t0Kg4eZSIOMOEVKS6ToGVVm+Am3TrDsoL8bbVaI/zaEhFmmsuCuDajfmeWnLA
jr2CTBp3es5CGpJPejXwdYDlMqQMNRBrt8ZVmUrnJqqHAyf8dzEKXGCUlmsPti+rRR56aJ7lRcHG
uHMEFtKNtsZ7ZbvC5CpxzXiYF9N98alcIjeNnN3VH3cEsSVNTG6rzR27UtQZWIifo1ZmSDiScl0V
mpHJfSvIAQkgsVPY/WZx0gPETi0w8BztTe6YLKcM76S5aba1LyPlB9l01VbYZQXbDFU9ZHrqPqwt
jst5PEynZFi6RHqwe6/Ms80hd17aoXoWZZmQbzTTmW6mXUxeF3z/iIaifAbjDUwTZ5iQcEQhTnKy
gVvTvhjdWXpFWcaLQYyRDwjSKhzGNUNvZrA8dcuVtepDNbZxvXkWUo5k0xHgGFuTSza906V7szTT
uzi7B2m1LLaFtm055rJPf+2HBWcVY49xay+QvKduD4lGI7TMVeI7k1Nbq18lHCo88003Ry6ZILNO
KFm3nfIhB6SmmQDqS5ZsiTzFGSaAqt0SOKNvQTqfN59xbK6b/jEW0+8l6H2GCXA66hXodYoM+Sya
ssjgtLiGYCP12hzKLi2bZ53Zlne+c+0VdTQR+VRVI38PV9zk+Br6f86+S2UnnjVwLjk8q5ueiUy2
Gprx5ToqtGQ7q0f7YRlJ4g9oG/vmZqiqZDwIKCzJEXPotZ+k8as/thi6ZAcBp9TrlR8TVedErhW7
KoZ62Q4YQTfh5wSYvdsZ09rJI5UryFxaPe3nckwrB7ftyO7PHSHrfnRzR/tfV8lY8XpiIql/c5iP
Y652ks65XeF9j2ba+alGM1eHXhLcHMQmS/+sxEOZvhCqh3thaNzJO6LSJZuJsFdGO7vnaEjVdl66
dmbH2bKSn2a5MGhht9XMDmVrugHq2TTdDspqKrNu0BY/X/qiTq9aiieW72Dt5cBpM1/te9K9sv2M
2JGhed6zurDF/q7F9SDjqhAWBMxuZV40ng654NUAXZ8kIyVN4+JNyPSirNigkGxNXonutmDNu0Lq
OL1DntcMJzFrS0Bv7ovcpe11wXFcc5AGUZLPwEzB0EHKYVTKmhVJ2mRpi4dImwSVjUUlFQ0c2uUl
qetsbcYvorZxRR8N4mQN11vnXqIh95s3r+A2mH420KmLC2U0qGkqoZHviXB5aRv2gkH9Csx/P/0S
FcpoEChtV87zbOYhb1Tpf7Jq3KGZ36sp0uxBpBx7PcE1kXTIU2gqZ5zUL6q9jLtpxkKSFwIIc6bM
kG+DKbrjgJY6X0ekI3c5Ic0L9xrvCYUVKcqOryfier9nMuHNeIwyfkj1mrpxKZJqGnI4qPqyGHbN
Exd3o4MRdbcUNn6x87jJIa9QCjyyycm1PdC0Jl/idA/gOvNxp7MnJm/HdFeZHEYKZ+yKkDguBiMB
YhfTtxitJRQIMDMt83KpT1rryAIh5HsZuRT1XkIKhzMaewBGmTiYZEF5nHECzC4Irkpz3Q9wq7Zt
rwWd+ZSJ0Yo4fj8L2V6u7ksgMg0Qhnsvr6ueol9hT7vFtYJJAFq5duPeOahXoZW1XhWs8LlEk4xc
9EF9Q2jrU33JTrXuyoNbxjLzU9fFBZyQ8oUtXv0K++Q82Xp6WwHb/HbvfBfH/GQh6YsT2tdV3Zic
CzknV03a4wMqloU/cnb4wL06FhK/4G5rUYhW9fneYmrfm0bPw6GQPTHHxQ3Je7hw9ipJ0rY+QhXX
pIcyhc3ouUo4H+K8H/LD4FKwQL6G+nPZxkodkq6GARRd1Zs2bhsdEsQEojvsWS6RqZhw8bzTJdw7
28ZtQnHdqZAitiNv4Xot6XNKsW6ydakXltUNmyMLLBzAW7i9sz2BB2yeAG159x+Bvf8pKnSELLF2
6rYp9XufG9u7w1rSL/vEYxUPkF2OO3aukV0Ote25Jc01IS6uBfD7FcqvqOhdkqBygQki+cRmd2gS
BkcNy/42zihBuTxVrS3xMvd54a06+YqUWcd1ZKoMeWKLhAmSPXg013ZNfuvqhX6yCaSbKN1Dopir
WT+wHnc51Fqv5Lw/b8fykVkul/V2z1Yx5ImVK5wzCjv0uVtJdY1bqzKYhrnEJbGQKrY0Qqu5oV1O
GzWUWa3UeF1J31dxMA0JYyxdByp61OWS9/VhTNWzhuEtLg+ElDFr+rIsUt3nKauWF8527CCnen7z
bZ9eKvv7DB9UzenSbPOCIb+3Oxuh5EeuTE8twsNwErCr6+NqrJBDpjZRKEHLIUeeTiar+FRfoIXS
IS4XoyAXd4l245xqWJucvPMTelviInLZB5CFSRaTQhZ0h+4aP2oLrfzd4z7KvTAQ8G5128NiTBpg
BZ6wtMXbeUvMu77icbeZYKrWXemt7rFHxLWXGKzemI7yfNJcRRmdhlwyA90FVHR9C4fh0JUYRvUm
YaWONExQNftt6je/6RYYAjDC6QCXD8df9jYd5kj5wV4XBtIUhZlsm+9W/ga9o5edrD5+G1T3RzN6
mW72NT+azQhOq+GGIFxaHYo6G52fbxc6xo3eoGmAWQ3bt74qLmY3qoCGo1NXneA+arlTmL92R/mB
1H7dLShflBW0nTAxGYxUictQNKSUpWKXG3fQf8PLhLdjr4GPcKj7vp6jmi8w9eKu+mpeCgOVbZvj
SmxHVSL0eoD7fG+jPBuyyjahocO1jMmxxOU6XNcIo1eEGO4f0f73Tss/x2MaEstgHDJZhfCwdITn
3Y8jxr1/ppt5tGfYiHlyhll6wh1H3q7Di2SDXcELI+ux+4Vgys5ekP1KsmTjWboXHqYrbEnT/Nj1
fCWHbhw3fdjLqth/G4pN+3NvIOcePK/XT7Rj7Pls6ul609V8poVfQATMwKgy1Gm2v68w3G9501zm
VLzvtTLuCBs2tsOndjlUCJifr2pTJfsRftvpl5QUwxxVSNKQEAe8xpFcLiSfygLXr+a0SV8QTcq4
BEtDStyQNHyA7miTkxXdCjK+SXH5Om65BDEG9ppbl4ilyekOPNuWsCsyuMcGaVwC4X1LJYgy3idd
ubu1yUcDszqurNvb5ZhuwHo4LrBDKK9EKtoqqrsG8/ruwgqPKRds5k2emEScWLO059205Yc4OwUx
p9oKD3tE2uTzwKpjUuwfp5o8ZqeLse+zU1AaYFRq31jf5KL1+h2wqtmPqirXm7XGySOdzYceEQQd
VKSyJGZsTm6ljThW02hHnc0Wmu1XeoEbbY9sqh9weciaA3pC6WfRlieYV980Z89XDOywpD3pblfk
AIzuuK4SDUl0ZQW9k8K2YLSeJEB0Ex8hEEUmMBl03BIYOAKNgL7JMRzHTXQ5TxQ/EqAf8ERIopMU
uJw73ME9NuUop6u0dfw8qBTO/UU5tyiKXUDl5elfbRE5yBZaywTGdMAgQbjrXv6cjjLuaiuVAbDd
lo5ab7bOpeTTGTjXKisqHLdZoSGRbtbQiqQeV7lmip3NvHVHleqofRyVAZCRMLhtZVsc8ayvUUEz
NohImwcw3ihq3TCB6H1npyIdz50mUftDGnLoNpi6pl3aFMdGk+eSJ89HEdfFoyGHDmiFl0G4ujia
ehmva+emPOH0XVTYDCl0BZfVvNEEFjsu3ckYy7Itbdk5TnqAUpQ2tuAo0bnUzjwH1uvHsdzihsPS
kENXClkmM/E6bzfSnn069c/Q2MZRUWlIo0u2Fc5TOqtzXdfj0VTqRSKtO8XZJYDnWqPROzqkx6lj
ej0Tsnwwtmnimoow8/pubKmGdBpb1qfHfh5fNe2Q13aIS+IhlW6r1rXsSiik2snrrPc9OuwtfyTy
Xl7/njQbMulmYOfvcMMPQOTmIQPW2MEImCgcZ/Mgwe4wpMfNk9Fwa6nbDn1phjErbJ/GEdJgIPVd
o6fdBncuGp7CRathJ5lqC/t8WBsddw+Shmw6L/qilyNNj92yw5ntG2ABPGKZ31u199g95NIxsWMY
TlVWOd4SOj9HuuNwwaiEwaHvYVLSkGue7jST49zxk4Du2nIYp4bPMI7TiO08+hSNp93gktx0kpM5
LxTVMqoDD38R4a5Z12TEMHdjumyX7FReaYqUP1Wucf0xal2ENLxe60koXMnjaisBAWqrfX+o4C8z
0Li9R8jDs1Pj97kw/uSHypw6xZajSVlUp5mGNDwo2Tg1tPMnfJn7tfARbmozGcWvhtH6d21v5Mxc
MYHw2cPs5taxMRtaEsfxozzIxqzycBve9/5EamwOtMF1Bh2J3+K8GqB9aJRCiBbTaSZVl6kkgQtc
K0NxeS0k4ZXANUUsodNpAGZNNjS2fNVKOv0UpXvIwWOLMRSLcTolKZx6sGYvT3rjcYYJZ35pu+AB
DmKnE8yoJK/7bm1+E2iXcWVQSMDbebWMk5/dqe9Fe4DJ1TARhhVxU08oC2rmNp3oThV3Jy1Xe+bF
BPPFkybujJ2GJDy6ELq3zeROdOkqYFxN7+F69fpIjH0gtYXDvvwywsgsubnTJvGeNaixB9lE1ios
wClvvEjoCFbfOxjXskzbF2SruLuENJz0leymG4uW+lMJt2eO6VJVB4jHcYf3NOR+7XANotAzFFbS
kN9cR991FYm7Xg1/w+hu+Ko6aCkPhvmTRhZlqyHFqSiARvdtlD6wTQzZXy1uRtIMVJ1F0fL5deU7
3Z03QVp7ZtZAFvz2Yx5YOCETrJhpwXANLwF/Cyg5zoSXh371cUwwGs77MlUhp0mA9LLs9VEBDeyQ
DtvnONUDuDY1hAPgM9qTWc120N1YH11XxCW+kAmWGoamjnN7mhs/n7tKkQwGGO9xmS9kgm0dbDd2
u9jTVO3tGbvmw45rHunSAK571bF9gF7PyahKHrp2rQ9ASY2j/cOp/t1V38tNTlIV5pR0iT3Uu+kz
ara4yU1wA/qu9IKx1uJamJOexuqw8649KBiTH1eLhRwwjzdoOdtSneu639/vyKw/1ah/bG79A1AK
WWAFXRbsgax84hbDfZRLwWEIfqxH+JD0YK8Lf+EG2tVbmp5ZAq3zOfk0tP37KCCF7K8GE1zA38+Q
Z5jzVbTZvAM7capW93Oc+ACnuB3osCObnrnpeiDg1quoXgjc9ioOq+G4L+OUhyrepOfU4axOyXWL
IiuxkPwFg7jGaSMgumOQ/i58iD6OkEhD5hf8MQhdVHJMz/tl9FGzYHZglVriCgISwLRGbTXt28CO
MIXrWW/NayTipgnSkPaFOJCKaNexowD6Q90nL1iv30QtlX+ifMEYoeq/qfuyHclxLMtfKeRzq1oS
xa3RVcBIMnMz38Pdw2N5EWLx1EqREilR1NfPsayc7spAZVVPYl4GGUAiwt3MZBJ5eZezzGTMypQt
KrnKzADedePV8v6Pvf8Pw+bRJFM3LJofM51skFDPbHZ9oer9Kz3By2b8B5Xuj3iuNupNJnzFjspE
9uSqdVX3lsd1fQBPlVfnWu2+uXN79T8orn8pVf/Rh/5QwvKQVuPaTQPK1s2PW5EM7ZCaQ99j1w3H
ptr6IZ+0gl1NPpIJZ/vWhXnkZz0Y1qgjCuuuV/mw92s4N1WIqi+EeMDuxhiQ1j4nXdi9z5HkmOm2
Z4kwd6utfMLOW5Txqc/nfaijNo+JbEmdz44bJEKa4dHlVE66/mLmRi1JnvW8VWey95B7LgMKel6X
YVr9XPSBdNszJOT82ua0h8UPZL5Du9kxT+QSsSyXAdLw/SkxPYP0vULP0qkcvIJhwQVarsf3JlUo
ZDreiZ+VUfjneZmytWSA+5J8wR3qi3X1aXu1h2WD61IfEzt+0Wja8iXf5iROfE4Fq5tPY5v18puq
Fxj9gMi561nlUPvqwscLSO9kdhW2fIRolC28b23SlxzEyeqwY2STHqK02mxRCaw0WazMB6rKdN1p
fJOIlcljS5ddgRc26XCCS8BYcGZWdtfFSyvKuCWeFA1nE7IwoUQpFARw822q2TQCv9nppi6dRL3P
C3RItlrjyqZx5rlIGQdvZG2vqowjbUQsYWq5xtPSTZvPApldLpNoUOWixvTz5BQrfdg3/m1p90CO
Zta0v9/nVLDXZko5vyeuIuR2rxqx1OWwg6OSHaVfEigi7Iwvwx0YGgLPy7StwcXV8S7r5RhD1RjZ
mIr13p8CI5v/OgnV6rrQK5rBZw4GknxJNr7ZUAxjBiexWkQXGchhGUYfgcWyA7QFBR2+rMsh4Flq
fU4pGmnpmfWjaPKe9fLI+mYsNNu8mtFNCZFdL5nlam/ixfYHPyNG3TNdL93LtqX1KLAcdLocO0Lt
Vui6yVKoxDZhKFHXNOKTcGTUN3LbUfg1NF62OffGoZmfS0F5igzKOUJIIeFl2r1LejGzIwRW+u1m
TH2CrnbsoK22Y8zs1hrcrThY5oDkZBBZi4flazpE4MzMK8/MM6cqEWVTWdp9Re0jBmwalem1tB3V
9r5f4pq9AJ41qWMXOGhCUseaXu80SvvbpPH9/r0dB72AMTNHOrufsGmbw2iakJ6NSrrpQxMpEacI
b33NaM5VJs197FyffM26qhIhr2qp6ivv15Vex3Ob6Y+dZ4EW0LyPwUavPUkkpJ0pG75Vztd9nfdT
L75SwibzAezyvSkwXcLZBZ6HDndA9VmBF+so+6a7ed3PKjUhvPR7nCSFabCTvnUZlvmp7tP93sm4
PsbpJLoHMS+cHWLRmuZp6pttf/QgeKQRJtHQDRDlRYmYna134/hzj8lNc9OxiYQrrbuhuppSmcw3
yyR5WnQZydJPgsEy83vi++oeFPLoGmOk/RuoLSrvPK3LGgJBUbm1u/DX8JBY9xPEg8jHQbaZLM0A
puM7HpphvE/qqk3OXrdLOERT020nGeaYXXG29fGHmFV99dRMsjaFCS6CJmIXSwsSjWIw8lt3S+c7
G+8uPhPDzPAexh2VfljgT9wc46bXvHRbtyJ2eirm5gj8dDLfTXJl3wZoAoxFhZahf2i2eEYoafTm
D4xqN9dljGnVetN3EDg+VvViQK+J+Fq/NMLK7KyMMSx3VTSzr00jO1PUo+1dl4sxqWIYHWVkO9tB
WVc6n8ZR6eyYJvk47N58Ik7iCkoa1wnkDDdcRRvVds67LbLjYbxI8uQQtNv7+8mDmHagZvaf0zh4
Bnu1GlaRBawg2B3SpfqtwhbmRTc0qSqY8lR/CBP8GSFwpBQkz3LS73t79g4s2ZcAf7q5ypvJ8Q3x
fjde67xzOKZ9jo73ar/5ZSX0FRYcMw6EHmo18mnAu1wepHHLfICJIyadh9Gniubgfo70apCJ7A/r
WpMh5HXixH7jN1uja7HBxkqe4iogRwSTrWnOFi5rUb7PbRs9M9rPadlkbIlKG6+JLHnY9+51jnfS
nVa3e3m1KB1V5eTTKtwSmOU8xont2md0jtLQ5+0wOHmEanztrmWPCuY+oCUmjlnf4rxzVUUn4Lyz
ZrtVddz1hd7nxBWZmXkE3sJsq9aDPbfb5MnFvQIZY8yce2y3mKcnjZFxd6+hdNdO+RoyGOhAVzyf
/CyTc0KkdQ/UTtH4JW03MdyygVissbFRQ/OdDGLHSlCQbLMHXYt2PeKbbd2Bqj6z71m/NtW1rduO
nEGiZcPdMqcw+DogHA2shC8Tqd52SCVD09w2HT1Z3dY1sM1gYGGNCOgoXTedC+ZkOkWAGU6BIY4P
1sD1MF9dGNNnfKZ4XZPGbZ8HiMaDky7TRmfFBPnFuogQn6piq8z23KXMkZOQBlwXOo4Aq6p1FlER
zOJgKTdrv4FAsvKkwEBBNI+4XEofNh/q9hSNaYbJUVv10fKi1K7Ha0B3mx1Z0bhv33Bq2LGHRmoc
J+8ukxoSF6SZ+H63xzJTFpF4D9VZdHj0EJplcDe79QjI0wPcL+x8jl0j3WlzTNLLyb010ASocRut
zZ3ELo+hV1fvS11MrQ/hHZHbIHO4pgl25JlCfMt74rv5IXaJmL7sszVZlw9u3eg5ZCTe7jOs/uZj
ZzdY0OBLEl099GiH+SfR4yZe72k3b+VIFupOOP8jU+Pmpmo9+J1zXyN5cnrHw5zr9bj6PlLveRKc
elxxz9brqQMs9KFb26Ytsq7R9uNmeEo/qZQHoXIohMWjwZ0iQ/19hGZq/AjV+kx+0VBe6T9Pw9Sn
qK8giEgK1aUdPynubED+1sSC6XyKloCjcNhwfCDbg2Qsi+jKSwuRBh2A0ePRV6jKh6yIcah3532Z
+he+YH0f+tgPrGi3HT1XxcfsA02BiyhIEFVXoBbNOBwRNV+u0oFTtuZki9V0b5qpAeU4gXzn0chu
0HdEGR8NOQMD60unJ7cdadJm60MyxjP0dzFnlS+ZGH1zXAc45TxOaUM+CguXl9JmFVoBoo0cuw+j
qfgxnjufPmD+RManoed2v0m6cdIImBn2BmDxAKqJqx4iqvNdpQZptkJkWf0YgHyJio21an2yu59A
iAbvNfUFZAyrvoAjemseeoseU96oepgOJIBXOxxBUUsOoiLjWM5xleJJtM2Q3GWLuTi5MntJfgSg
lU1dSLHStFTLFCdL3u9b+NCJAapJ+a7AWnwxILeR19oyfTuPCzKuoqm7qEg6qMKFAtF9zblnxH1I
F8genGrmDc57vsVI0wkIvMblgWSRO7e4hPjdokfHi5SyqexDs4xX/Yat/onGs1+PKe+HBM4kMyTP
kqwloiQD4MG5Jcl+lDiMvMtnWnX2fgF0So6FYooPt72twoMIFwPUfd7JjRWijw8CDjYbjlGkHOW8
Zwj7flij+tyzkbqXZaiS9Wmcl6TAjGRKP4eh8mtR+SY7IV2Da2YPFo1Gpz2ft645Nc5AWCMDrxqH
LSn23UmTa5ghsdLNcXqqkQ988IqTmxpSSipnspts0SQpq6HZatJc66xj18LX4XsG9k93l2LrqKu9
s7u8m6J0fow9JF5RAhF3WzOR7sidkmx+XCMD2K7beMFAI7/DPAdkbZiXEqiRg4Z8F2aRvtc+qg99
2rE+V2pzN2s/yIfaQ0G/7LGMC7otvkibqj1lWSZvF1aH6zrZhs+hXrtnSYa5aGP2bqCzek87Ocq8
jo0F7GQZ+n7Kt7iV3uY1st1wDLCqCye2pvUrSzZz7bogZInlzAq1L/t2HOeOXgfAF7P3PhL8uR48
UAtl6kYenSrFVz/kFVauAE0+NPH31lXBvaeUsZCvrdoEoJzJ6kPZXvQAzkPYdsimiDkJBs6602RT
1DEt0V1ZszWJrtckAxsbtFIfX89NUsl7G23WHVfw/OPXnQ0pK2TIVnezZIbWn5G5qulAXRqlJ9Oa
NrvttnWA2Ws9rkPuEzOLV7IMJn6YyELMATINYYQkgWXNWUerHD5FDbyEu4KGlrZlbLvG5QttkYpK
t/C2mAfkKD6vSETIkAcalvbbJiiZbtdNr/tXmFJ5pEONExSre8DeoibvQBjqDlDRqdKrWQxt925L
UPsf9JgRdXQccadERVPz83SB3x0mrlLyAFJNR2+AnyVJmciNynMC2tT2cwswtnpYrBMmLoKs1+ba
TpbELIegiMB4dO/SIbxDacxTVMGAbO431g4WcaEZuU/ujMKWfO5RrPpPPe3lOdMYkRGrPP+UWNJH
nxUGrCiTN03huIgmdFNgdSBZyqtlRXS387KVq6pn8YGB0+9ehUds/2jtJNOupHyKcF5VI43WZ+b3
bqvzKE05yZ2rZlXIigzpvd3FFn7OQPcfvs8t2GwH0cG28CkMzSYhOED1/AiPZ9pvh3GFuuuVbKNU
PzLsMkTEmMyTQHhqNo5mYTOC1nzqSNz4E+mbPlZlts9IAfKBMVZDBl6j/kDG101FWM0lF4GNi/Pv
OjfPtb+Sfd3Pr4ON9HrUXeTk2Vq5UDyxXfq5nNJhWz/3koKLxJpe2s/O99N6NHWsokL2S3LTTnXF
igmDcHcbui6r8Uh4CzKgRZe9mM06ISmdGORkXpcdKrkgSE/Vra7T6cpXm3iaSBocsgO67+YhDMOQ
z/AGzUEKqxcCfzHR6WPwgoaihp3qct6JRYHWyIXn1nkdmdwtztt3PPG8+XmFtYk47H0cNyXzl3M1
ry08Jk4V0uzbFtJcWHUkUeS66uDPemPqoD9IgZtQEueyZMjjFpCHVzvsXYQsNcTR1bZjXV8hD0j4
tcMR0H3xnrRXKAES+UlD4pw3BZV13D6ZlTYNJKETxdolxyKjpBCIqgHVXATi3M6bpL0XnY/3YsaG
f98nVB2GqmUjtlq1XOsYHYw79CsIfRTjxvprv87yKzoxH5F6uJTBUoUBAq7hEZM+jWldfYaeRdeW
tUJQbLu5v3MuRma2Q2DEnwcumsLsAYYjoHXEp5bPZLibHLHD3Vwt9mYxRndfYBDt3qKpt7bclgiP
Mdv4a79kl+FOL3C2b5l/ZcglXFnvE3J14Jrclg+eqyPIypLlnfE1cgOMKleY3YkN/VpEQov+juvu
PVgmcGAUl04PiN/za49kLE8pEOhntNKlvSWTmKJHwgHiAyiIj/V6XllduwEPZQmxBaO76trDFhPR
8UMnWPuunuANf0jAXpl+3ta0X4uoQefqM7Qa4IY7U2Gzw9ikIcXSbNPnuUU9chXGzuZphwBq8nWZ
4WJXp0vzTVBl01fil2YtgrIJqh2eDeuWd6sYok9tm1RfxSU1OYkNLPP3gZk31w8uQ7orpwTJrMr6
5SThCSIKyWb1pim2bC5g2VHAFiTODoPMxC/Nv57suAlBHKBvWWUoZWCqftxS7vlHU0cS/ONWVugM
RlJBGckaSBSUSEqUv6ZM62/DsJEEcS5ruvEVSm2yK9K58eTUuSx8R+lc7zfzkFZvqhl2SeH/Hdb0
VjU+m95HVczoWwLLDPodpWWDzkhX01up5x6xI25CkdbJ5B9nWXEDXgdmS1nN6vixjRhDNxupR3xD
PQRFj3KdWVpubo/JYWWrXfNBLdszNJGT7IOZ5fouijL7QVQ8eQ/sh9uvdAUS0CnSKIy3QW3rgWUC
gr57t5oPuOf9zZj0gLWxDgbc0DjJ9Fk3Uk4FNaPyuYmq/iOYuls+UZC3jMk8u5k3Ez1y5rc7JvdG
HHUF6YXDQMN2NcFW4ioxQ3zO4MmMmDcS+9rImoYHU2uwh9cVej85nZbKPfsFEq+fISCC4swGnzUf
0RomPGdrwH1IfdchLEiSEI2Mg4N/LGL3vtkYkkSCVkJdI8voaAR5WL5H5QwYPD1QUaNv4mGvDp8S
Pu/tVWpi8wr59a5/SoUGCXyDA8NTiwvJSbsmZikQtoPz+YzeGHkwfcOzghhcznutK6+P3VR1TZFm
3PivF6zrWY+DUjcb5/uAz+gj+9QnmR8eSM09ErbQkqMQJtInQCi5f4dW9HhAmBjH40xpZ8u0WYcE
cDkYwx60jxFEoI9xjWeBdkRlqDYotz1Ay2sI7slGTbcWI12S4TqKVrVfQX5s/x5R2CblA6whb+pd
b9g+lcDt6H186GW2FNPk/DXRCRLOph1vgmnoE9DLExgC0HdEnwNCDSTj1cdoB5z8KMCQCe/RZ9pW
HEQ2Tr47MdcphwdOv6M9YIfFjOcRE4r2c7NPVhV4UiC8i75BZo6IOayqaKbKQL8c4kXyDhJpghfS
M7OcN51N4orDAxzWqNXKRJtHFLKHRy/JZRNG3VrXcFecUDEh+PRlt1vpzw6kDJmnenMDtjHmXW8L
zs7qbGYX1+UKRe0YSEyVZsmrzpChlauXc1PwbGXg+jgW+teWQaamjKE3334c0NDIcjUuTfM+3nZE
jzqKWHLNeKJooWQ6pKVGN2wt9LiitZWDBLXVZQdyYfyQmWkW72AI0q55gAq0OSyhojoP6Z4hg5Em
cd+iGa4KOQXVQ76Dl83Kr5pgPP/G8KX8B4sEld1Smwy8yAbep49D7WOIJhsUBU1rlXoKIPD3x7Sz
sQo5Bdl+RQOzGfcahbpDywGLekNSCI/2aoKxtrTVXaPjdj8nWbyNd9KgT5szQzz00k0zv8WUtM19
ulcjcElV3I+nRaxR+gjeJGfYUzPZPeY/YzBH+Df6+Qikm1EFpip0+Tp6ZSMYJO5OnKMB7ZSP8aAu
T4ih8CmTWZoOZFQUYOp+Qf+wL8CvcHbJocWSpDcxSymKS+qi8dQCZ7F+9WmQtqwYq9yVR7z25UyN
6Q8DIWIqUzjSuD6fZhWaI6rBQd5UGeTXAL4cLvZgcEvTZde0cruuXMxFAZ5ILWkJJYYYG6qtFObZ
GIXq+pqtG9mRsziTndAk0JjWT8jtcvRhkz4HYXTvygnLYDhm25JMb7yl/RChdkgyR+B3CxGTn02v
BvC5ekzIHA5ThTwxK6JhllcsNWnYzn0iiHiFZrRytx6l/Wbwxdusy5CDbEQ/UN4O24cI30ZGeZM4
opfjRc0aBekq9jW7Xy4V9E0V6X5D8gW8LASmQlXXD0ElFsXKvBCGDZ716FnxArMWimo1tkqO39qA
6hrYvsBV/Da7NZqQDHCKgkk7cBtXuNXo+dpKvYgHiuBRI1UU3f69bzCN+Nx1XvfHrM7GyOPuGjLC
i5nN7bsM6T72cip5Ro8GqdH01piMepG7REKt2fNsES8J+nMt7F/Q/3df5Zwt/auJFh096hoDn3fr
pVCFYkEQQ1rwdYKuMWhzZh7OjcLcC4skM+Q4cxQ+7AAfxWW6AQOwpr7YMUPSqHTbmbe8jClz4sYb
TJJukV0Ldou0KLPP49D18zWvidfnaIEx+2cSx1VcsEvOdly0ipZ84KmPbnUMdap30WKXFjEOMvSF
RGY8HsKixHzfWgeii6IxX1/2AZDGQsQWQ56WDCMkZuY6ct8Es6Z6Id4i+I/wN+jW/TraYd+NlBW6
hsPZm5oE5FOwuC4SvrnlFPQoyWlGl91fDT3b41d0FSm9bntMAgsTKwAADuATx7MosTZ39LYuHbXo
OM1puhSEqS7KsefumLEhw6yRQh7jGCeAVk/HNkow72EjRjwhH2CxJvIwbYaWc8NpdnLbIveTybYo
HiHplvpFoqdXwytNLzLpbmkyW/tKLVTV33idLeoWiW3LjwNtFvnsPUYz5VCLrgY7EYC0x3YcB3ZT
1cPYP3uBG3MTUtHb63iBpc7dimtN4WgedvrYLVzV11s3y/49Cr22Wot4QbY8lZ0WCm3rDBptbVws
2MwmKqD9wYIpMQfkQh57wAEvEsb8ExQMY5sUUkIAUx0URkF2OSMBm3FjHe/M/IhzekTjGWAcjNKQ
u8nwTHDbQa6StOn395ieVNtxxU4+yn3ntyiiWXSTRpVEYsdiqNellzGeSK/ijjFz1Xd8orf7oMG8
TtKg3SffLhKiFf0C6ZCjq80WmjzxjHLMOFOAruLJirVgaGzYz2qFZP2jhuyCTY8XqdcEPY2Nwtxd
zLtcu0Iq7/syqPniKOcsu6dzlY3nDExef5pGs5CyXoMZb1MLnRq0SGPMW3WY+XJs0cRP8sgmSXTE
jNK15SBqibLTTNYgQyKqJV82Dhf5m2qvu+0JkgyZQ++9qeb9Oxkpqb+aXsfDOSagOp5jdH2nO6gG
zO5lgCQ1cpuRZtttkkU2/Bwm2pnbEOrIosG3paLYJdKRHP3lBbOV1lqA/SaX3S2xsr5wAcah5xmX
0JXLnqZ9AWw8w8w8yy7w2lUcJZDN98MKZ+D3se9reze7PRmvOWzv9svT5hW4DtIFOMNbnnVf0eaL
SNlRERkLsVbUM4UdsdrVAZl1jwMSgfRS5vvZ+AcZzSspQhQlMzaLmGbQJQy93EFp0K5CJjFT+WD5
OkSQG2h5+325nI/f+QL5BHDJaX2etAxJHiPeDc9knlOHvVdTNbncCAtWNVpMMIriTdzGJUlpBHgN
qafqPm2480eEUWghrsPYrm+u28x2q3eu6Id5W1iG4mXqlusQ+L59EFyZ9eGi4UhOVi1VriB2M+XI
RutLs9xsK85cDDAfRQiSX9sGTIN7DEoUCO/IjXe0tqYeXSsK48qMui8grk4iB7Eo9YeNmR5du3lq
ngCTSJARrTBlfuqAbMS5CI8NaDfKVVTylZtYAmk+xphnrVdjNU/a5S34flmuBXAEpMDse17e0Eiq
0bxFwyZ2X9Ct2NsoZw7pa5dTRFmHHuKgwfbIIVKPuvO4gR4Kc6Bxy1jzCQzrsMz54mFiM12p1dG2
K/wE/XDkoTHbaFLOpAGUo/w3OzvI80ZUXGFSRVwRAxFk80i4qSoglEzeE7w6ull9U5uzbC693xrl
92YuMTOrHnRq5wO6BfsCkHVURed/q5Yt3oLNhhOEuretjFmnl3wPDX3AwGpcSlaB/P3HEEw/Kgux
kI1Kj3Y4xPJjl72w9Y+B638UFKIDWTGuwfuS9kmgadHSP0ih+VFOSEOtUVYt50cckzGaSHKN7yyi
tf0XHN7fEazCyOC36Ei0wlIHRBomExH239To1t0oH2loINrZoOGUrh1sAbic0sfNonWLAquL4kJH
G57TP4dQXVBF/wht9AOwrMaIZmujmR813EyHsgWp5Q7gwalAvobxI2Zx4vzPP+n3wFQ/YEHnyWKp
AVN8hCDAxJ9d0NVSmhp5bulxMkGdFPIPA7LSLYz/4g7/DsjyR3WiDvgwnCYpPTIBTw4H2ZnDhF7z
v/hCv/fuP6DPDBz9LG8kBXJEfe3n5NULU/0LuPjvvfcP8FCk6ZMydUWPAbYfeTOHc7sM5A+++Q8I
M5ckbtQLo0f0oA8YpLZ5laDz+M8f8+9d+Q/w0GpbW0dly451HFmc6WuVJw1O/z/27pdP/TsedNob
AnQQ7ku6K2jzOgmXyV0///M3/50VGpPfvjmbE+XN1mG5NFym3y16Sr6IWUjhKyRSZXKzAI19AsmJ
mj9kz0d+lClqRO05NFvoEXao9EM2zfa+S9Be/edf6Jfg+g92948iRbwLBG2hOjsqIRt0oOUYPIYr
+O8tJI69Zsi88S9jlozsqjXdS7e3LwlWGj1Vtl0a1Cp1c4A74/dtJbBuzh1HSva3q/v3b9t/1G/6
8W/XYf/6n/j7N21Q7NeN++Gvf33RCn/+8/Ka//qd377ir1dv+v6LerM//tJvXoP3/fVzyy/uy2/+
ckBe7sK75W0OT292Gdwv748rvPzm//SHf3r75V1egnn7y09fvqt2LFH0zO0399OvPzp//8tPQBdi
THJhp/z733/Ir79x+RZ/+al8G5r2H7/o7Yt1f/mJ8z+DhEITygRy+8v/f/qTf/vlJ+zPAGBAuYkn
MoWH2MWFaYTzafOXn1LxZ7QhCCAyiUT/Av2Cn/5k9fLrj7I4xatiRpIE75j+9H8u7jfP6L+f2Z/G
RT3qdnT2Lz/9Yn7330sKX06kPJVZljAwqzAI+SGctyMFOE1iLNLO6GQDtDJhoLvW/mOzuvUBQMGX
JZqjp5E4pMQYeJsbAFyAaAA+tUdK2g2fVD+vX5BVteeqlzAEHxjFTFcuOVoK7tgCMPZuY/H2hLdv
kPx581ijyfuGGuSrXyzwjruECV2HzhfTmX400lcvU4r5KGpB+4HoTH3RAsLYEZrKua36/jFo+tTr
Yb2BQCSgVoT5V9Kx+BB3e5XXGNKUEoCLZ63lR7TXsiLxQGSO/bQdWBT5q3gEjnBL07a01iBpC9Nz
rEhzAepqsCacfDJb1JfL4qbnTEFC29bIxWsPC3IxO3oCimW6wrzDf8DhCshNWg0/o3s+3q6kbr4K
pia0J6z7uozCvnRLqqDaXwEdkTHweLOV8Lbs1BYlmE9Vyee+QwscHucLyishb30CxEwByXCNKgDz
js9wAGkhASNp1uaAzsafdMJlHlfGA0AGeqzO55XeUQfjjTzwXryKaLA3zZQo5BliNyso1RqiPL8s
8v/Xm/2u/QaQqP7Z/bjbfxMg/n8KCfSixPD74eB/jd+b+cufHucv399s85u48Msr/xYTRPZnzgAr
pJKmCdQyLjSy/4oJnKE1iX1PRIZfQrT4NSYk8s8JY4IDnAkvgIt0yK8RIUn/jE4uuoB4O5alSI/+
LwLCD1kszy4fgelZIiX83QX9UQKBQcdzTaBMcpwXLPnnZhHiZefRaEqqJXuAw6CwZZSgJTPGmz6C
kNVBFgBWiX93234NVH8fmC7z6N/ksjzDZaAHIhEGCbaG+OVK/y5JgMsTa6Mg04OGZOdrL8KCDqqs
zmsNIyz4MspbKF7lO45ZVf1v6s5kuXEl2bY/9FCGNgBM0ZAgKYrqU5kTmLIDEAACffv1d7Gq7rVb
w2f2Js/OpOycVKokAhHuvtfejgjQNlPiVZwlhuSt5F8VB80om2NT5vUPJwegVTmiAxJ1UbAYJXWe
9BGojO3fZoSDZ3rMZQFtIjunjG2GJc/5QItdECF18pjfhVqn7egnWZXGWl8ukeW4W6wy0BmatOXT
QCNhaiIchVS4+ReBlr4FvgnhLvnzWwCkZ5z6VKxfDThcOEn7kSGCluC/c6pgH0brCxNHdXUsQgQC
shyI2ibe8rKKMSyYxv+0rHH/bZS98+bzEByB5OfzWC7DUwFjJAOZlwW689L8xAk2nCYx97fcHo2z
3hhmJADGD8K3xyckojSylblxXlrnqmkTOgcQRECWd872qmNYjHPMpoD5NKbUh+fWzfecpTKHiab7
JJWVBvtsmQ9dnmkH/oh+XN1URM2S98lg6/5DplnLafbuXe9WHdjuuEUsj50uQLkFw187i9ula2N3
wkwZTp2yDpu7OHGKmojhVIxvTqe3kV80VuRmXf4Kgu58uruXUsPQ/VoYDZJ2sHZ+tO5pL7ctqIW2
XLO6lG8TG16+LQu4gGTilJi2rQd9YxZxx2rm0Nr7+XdXSy8WdamebTYVUTYLbbqyiKc/F5llRwYK
Cp6Nq513iae0i9fllMGrBluuuzfX4sAO9DIzwl1HYKuViaCD+OaWyj+WhGkHwyDuE76tSkSuRSrd
y3DgBhnE8ESSlAiqnDGIOxFmACdfJNZMdhWJgpBzZTl+FpKVQ2oYG2bH2RhuStN+ujuXlzcr1gY6
0MD39E2Efg3T6Z2rb0FJ7v9L/M4YLhyZx2ffdogcVhcb83bN7AUyJm+MZx0Z92mq5/Wmt9oedkyY
uX7xOTFZv4HIwtHU035ss3F8ripHHKvK3p/tMQWm2bUirC2Uk5nRyFO5FepGK5zFllk4MTSbOGFQ
sEMn72DElG6GLCJukwZb+0elLItP0+1gmkuYeL/+azHeiI3Fr98wRjCKZyoW8XcQKpd3IplXPJ0r
fOGpcUbvqFRmxpbafLIiazcLa8334z7TvXCFTI36zCqSHtU7LrNNXwlTbRDvMQM4h8mCdOSIELxr
AwFbWruCxah6qxNJeXzecjcNJmsVN8Bl62VeaRTU8Li2+37058a5eo29HWWlZi5uYVwzL7/5HDKx
6dk3farDKod6zXQ1XWbDKn5tTZ//rbN1Cv2KPt8gTO9hg6W67a7VfWac+gk0lDj3bBy4qsUeT7ua
nYNG1M9t4P922AFkvGRgSl9m6xVnIak3xmWafvV21b1wMnvgFU3/w+wmydhdpgz2Bcb1lom4Qn7L
RHnybCek/envUMM0bUdn7+olAjVEWBvabjqwyH45OIPvtY+s+FhUhPtSXicm+lHea/IgM0aMeeOB
0LA/Pg8N0JAxMjvdwvc5zRarmaxFRHORfoAjpjcbJ8kOiOg3ZgAUyefsMxIBYDW86RmISFSBqQ/9
x9C1e1gaaXZjXU995vKbr6kFBseZth2HbVLnZavz762h5jn0sp73Op8RbFfLL4mNW1QWmpBZ1kPe
ls75vkbFjq3W/7NhPslOrVJdvEyjOntQqp82y8GTXTbQ2jNZYaAgrjgqRN4d94jf/i2acmvjdO/H
v+7gDUE67+MntfCUsF/0pnLtW7cuQ6I03cCjg2PDo5Hcg7Yy/Poug468/7v9HTVTsF8nz5pPkoMq
MO2Nb6Av7ildADO2ulan3EyXigL27kFizlc94ReZjWOdgpedhNxm/6GtYa//QOYO04sha/uVqBpr
PYyt1n4NvApfaWqqj6bKtSu2I5UHacMFHRs93632d6KEJL4TLqnU/sjm+bOsfe2yec6aXnTWXYcC
MEyEzogS8S87E1mR1hlxynr5l6eJLE2kq2ITf43NdF64CokHXVxZyedxGJoT1FzxOjH+ec0NrFoR
QIjpPM613/3Nami4OC9c8U11q/ULcGo7jYyljxtbiC9im70/fu2ywyA1dZlonuE8pNLG6qfRb7yS
eSquauW3ShiSe5yNzg7sQevES5mK7ntti+6FXX7qdau7LsHaOB+yIWMcBK3giQDGZb1ae2oltlNk
sTtQu/wzfmKcF/djyPXKuw3kxsnzXL5oDIUvQNJDYGPDifWySdtQEmWjf2vYmPh9cSjYg74tmMnW
VTZacdFMzg+BPq9uEi21icdC7TIYoMrjytD6IWB5j/FsKKvhuNWy53xxls+qb413S1us12Y06rNv
ECdnWmtzSyste1fCB3/EYI4wM/NXUGstEjm3n6NqLRY8PuZ4MVwb2c73NJR3sugNwqNCtewNmu1q
HtCytTs6k87v/WooGZWyQ/0Uqlwft7I2x3iHwLKC/T5VZ21SsybSWKZoybJTOjTrz9zVlqjpt/xb
ZtbD1bWyGpgpN0JV21Y48wsOMbQlZg3Dp/mrh4a57reJJW1R3/kD2S3AeNRi3nFdsZRwqJY14idL
Gcb10qZKs3EvgqIk7gDKdh4amZ8pZ/AYmkjcTCdS8YbHJIfObrnfj750jSd29uzYWUhRK/dGDCyZ
tvoXvurgyK04QkHSG9WOikSluxcWc25x3mxZHamhHz7bVOxBKp0NbtMk/w7cnuvIwvbROVpA20Q0
bbNnt3nfnMNo84zaee89CJxEQZH12BPsoLX/5Ppp7dUnitkXQWmBtMiIdz/7ebHMEFUHkR/rzU/q
y+YwGk6LlLFu8zct37qnCsQztsq0KqOKxaWPd6F3P27ogYQglP6R3BJA29Kv7nvc7ERmmTg6bGuJ
mNsQ2oV3Iw89YJfAmOo2XlPd2J6GVTebc9PsDsBRTeSEk2t9MFuVvBSlX77NU5oHJtIqq7hYiCXx
rz3NOWvAY9k225/ZrGEusmaR37zRTyOlOYB7eElcK5RokW24gBjVcVN7JiYSNegyDdhExFX7T2cg
ilAR0oEuWJ7SOkucdbFPmC/bg+h69aAAWx7l4nYm9W35sTa5ZZ7nbNYiuRhumvhp2lWJ9KR6YACC
VmnsTsKPvIR33DhhsZ3xcxoy68lezIG6etj0V06bHGQ+R9qM8pUIPBZtx/WczueSFVh96R0s4PaY
ooddRqnKHhbHAbCbKu1rX9L7qm8xamdPyi8WsviAx26uBdtuVn8m5Wa3klOR23+sMfgh3sBAbukW
lbauriwJo3rTZv2jhdJ+4oLrLuzUsS++r6FE21gVbZRXzFdN+tfBhxKXhuXeVqcwKaDdCURywf+C
AUr70MTOGbKtabqGfqv0Y9nWQ+xWTveyL8JOg3U0rcc+1f2w8Pf1y8E697xxih/NTNPRyvBl1Yaq
wqka/vR3NAUorotch11rwmEtmubsRuQYy2PaUxQUi3Wx+IRiuZVuPAu9wXvr2rHgogGz6WRcF6l7
xUaXfxhT/9jh5jnASgzHCkVp5afex4feycoLNhWXg8SspgSKl8Ity82TbjvbHZIAzqvUpWqqd2HW
f7TUu42z18Bd5mXYraV+KHK1nLTC42Yiqb1x3SEQxrjfqq6rf7ETeLo1VF9QFWnGIqQyT5jpL2fX
+FkSNjUCwx5Kq0RDWLfE0uycXmpfoi3f6oPBhYSvJttyGWJySoBdtzA1SWLKT2vhnPNNYKvILuVe
iGvmZsZFeYDHpcQ2He6t096XuWEAWevfHitXjGCYlzeShymiVdaEwttaNquVRcSYu3zONiratM/s
izdO9rNt1N551ts5Hg2J/UzzsPTytl+m7e6Ps5reoARV+v0xdEJ349HQ1r6K2FaapEDRR+jvM2ah
I8h0ZHj5EfaCZ3oLF+VUEVVHcYbikSySleulNx092gR3U7A3zXQy3No4SE0C6NgOgi8TN5s0yzWx
iy7pdGqI3Z690DEFGjwrzE/pXnP+zTMfddo2WpjXG/A7RPIlzzr/U3da+4jRw/iG38EOWY1bndt1
nyJDM7JrpTnYCBd/TvZZmj9Afaxvwt3bFypgeRoJ7vkoVdqcWNSpvRjzxCxu70rOSgfg3VZ9/tCP
Mr/mrNCJdYq2XwZZ1CfPaJnV2WPz22JXX6DZ48PayQvRME606elPfeXus7ZwJ1U5nArtDR0ZemGb
RdAu/pBoW+WeVnPyr4tY/FcMSGOk8N2FjUEBO7vKirG2eMDw7YOes5PGKJpI6DgYLZsuUq9f5LyW
1Amq/2Iyb0c11rkQj5B2GiwzAUHSzrpV1LEiYBwv7DicXb98cSCoHE+JwLT7x8b81unrdcIRQyLV
wRzF9zJfbmrRjQSX7Ctc7CHTQNnqPklL434tiQxRBqqO0vBbn/mfde3jOy++egYbYdWzRyvzFBr2
OtWJj/Ey4JpRD8QkmzzHfXPyvfLiOXmNXc7eL6InWd11vCqpS+9ob2UTMj6sklRXd99mlR1ZSPWq
W0hB3qbmkL3wa7TDSJU8HI046Q7NFdpH+csyZQNV5ALvFIsSkZw4I/GeJnkjrcgZK/2IGTk9NKWb
XtYKXhxKeEh8LOJpoDrpPhQZe6681Y12oJATib/VsXBPxpRf2EGbEEVB0o1ROO9t644POnvZ3wtp
Y4zr59En1ojs1GNZ16g/Zbp5U+jJyTnsQ9F+aItfRZ5Fi7ILpKd699sLpN/8ilHnqXR0UDGHPw9C
BRVxHuvuj1ox9tblptVB5ulQTh7+6daLOpSgAyOm9iQ9XIydtZYRa6y3627CrQvX1H9Z/Hx4caZy
DF2k/M9J87rTDCP4tE7KOaSYTUEC/GBggWI8d6t+EPMYTlaqc+Y1n5bQ9JcZFxUdzupvz7WOLT3w
NNEfRgfSZmEDVrAsOr96UB+YsMWPFw1jboDs+FAj6EeiFcuDSyA74+PmmhVkVu3GH2zTDMt39+z7
r6teIuhaT+w0ONVj8XPJpj9b1gsr0NuGQtzs1ipwRNYlA+PgA9emRiZgtUbS1PS40erlcSpnDJ+u
ViTcXAn8f2K4A3rtHC26h9/ZrxPPa3ih3Drmtv0jFvNRU45/HNw9cTTj4uDKDqi1Dt08f5/MJetD
ssPLU8d18Nob+vZopfn3yTKxGDTah1X4zq2W6/hFaG2b8N+Zv1O2uDQQJ6ujG6NE0V5X37o2FkGr
ctVDt2nFQ2diOpaO+ckBnkEtdc6HZdVGpMGjRt5mfNSuwCAlvD7csWhTQ2P2KEPopT+TzoB+5moO
fBcbYMme5WCrxd/SJaIgL051uYb5Ur91OACDEuiu6Oa7xmC5B/Yx4520jpXaPrXWs3l7tDIulhTG
tgI/faXJHg6VXVxlSpaDb4xPS19R6oGYPuWD9S5BakJ3tWBDK516kR0CB9cwJ0w+xWEllTm0C7Ni
lGfYj+tKDr9XzSoqe5lGjhIx/v6YRP2mDx1jPtvlg+brl3YpCl5H9Yp7JJhmdU79wU+KYXoUu7/2
0TBNfjQ1Rv2Wdc366avxDDpMYiMNR1C3ayK6aj2SfWqquFq35lRAqB40skJOmpGbSTkY81O3z9mP
rDT6kDcUnWV4s/oqXJ7MNgAP/e0y53oDgWpOBqXvKWcyFKt1ftCw4AYKo9JBX10vsc1K0ptMt6xm
3DJNTfthGRIbv9ymLCg0z4qNFle8GmfcPe3WPpguEzPahhTVfRevWJiLMNX39drs9sos0xTdSQg5
Rb22FpHyV4J4axX4xBTxQekZrvm0iF0csn7QtVbxPjur/chzFpvT9sDWmOEBnH8PGqkz9Trh0PJi
vnbAM2VrJ5NOMW4sfYv4nu6vdk+HBA/Pq5/K19ps8qPbsPMQyrf80BST787pnyZo20AWehGX6DaQ
5Br5adzz1MnA9DK3IYOq9gVuFcWFOmHbXRsaS+vUaW/LNuyW5bvTYO/YOMVPosjsa6WbJRBcrjEi
rsq2CxjfUC0vq+U9uCyNAQAmhsSNHMmfw4A6R7kihpWX4rfLqAvUdTOflJDrsxyyzojK+zzc1124
Ziy2pWlm37C6lw+Dh99aWTBE8VDIFAA9vdut022VxwXA9AeO2vE4lhaR51SaFFTlFNU2N3JBQpQM
emL6NM6FDdur77hz9jCL7YK7S/vADwu7297d64NmGG++47DACFSyJDqkqeUDaTHZxU1bI5kXQ8c3
kCmeTlXvebBuwn10LVHAWQ5dwpdYsW4WI+kmlvlR+JVzQtzu/g55S+mY2sPD0tMwKc3Sn03lZDdN
NNaxywk8x+1FAUR8pkHC/cTNO7e186DPY9RT/FkInLjhmVI8+P19zU9tZmfyo803Dn51m4SVH+es
GxXwXNcdIe+sDr6rJpylYkcCiFbXcvW5e7jZ3cyYrZuYhDWbmX95gvMCWGkp303Du04Y0BlmLupJ
do0IjdX+k/q69VO3jCaH87bS32lV1G+UId+l78B8l/2zOQ1vpl/OrO1l4DWBR5IR1cKGusNlXXUe
V4fBlyfUnKzarr5ap3ATD4t6CFqix3ODdJoxHoyyrdyf9GleQ3QEQlLYL83YDKM6r5bNgE5gwa+J
WWoK2T56pYX3tVtdtieP7/OWgxua/bfCABrCH4ib2HTE4z5mBWj+0P2wCYRhp0fqLkfLmewunGwr
D1qHxiZL38i18E+efy93iDIS3nRZ8X9w4K3yvJnu34Lyn8yieoxKRlCcBDjpw3m6h85U+BrDYS/X
aBoN9SD29Gly9yeRCf85xxQdsoK5PTSj+UvlHg+jU1jXtaY27uXdoExi19fdtkW4kf/Dx8CfiDbH
qeh4Nt5DknWAklsNiaiSJyxbRsKtS2tsnguqpndZGc4j7GqXYKjNztPqaQmNHYBhXz2PhdCCFWHq
4Hbjg0GhPnjjzE4OppLxbO7DiUBi7XHe1rsLzX7LCa6OVFkjr/Rgg7km5miCWt4UWUUYuMPRsG7a
3ukPhqvvgZcSuGx4GU1xWfpMhkR5GdX6Ypg9L2evXNzgi3E2U/8ViMu+5Eq96rxEge4sB0Jr/Bhz
yFtTyccNS1SYC3yaK7Y8I9hLw3VDIo30RKh+PKCmIybBF/Cjj/7Mmby4JcE67OjNmQL0Ng/zQuiR
ITiQDb/HbOZr4nfjuEwtcUSFFBY7H68znBoew2i75xfRUpftAYReXsd8SJ/6fd/PG7HKV88fq7Bs
5buTiWcxSP8wEVcgpHGpINo9pt1H2xkoBTfr2acuuhTYF1l8ERV1/7FN8tOZGwat2NDCrnFxLTyn
w5xHOwLLa+9YdWhqTfVi6U1/6YYG60sm8g8Hx3ZSYn2PiBRpcJJ72AYNN+ry1o5dHEnHesSKPT2v
aE3XbMnlWfKufdVrWqRh5aLf2yMe9mByeAMy5TwYk4ku1tk1Bvh2PGcQz9Fq9CdDcJ4GtoO9Cqc8
1WBBtRBId+M6qasU/tyxdUaOgvWLXe3zMXq1+aF3uX0vgICHvbVSP8kDG3l/sLU88JfKM07F99Fj
RFVp5qHhfLv6WyXdUCNP4tfOxsKY+3B5LpZ9PmWtKvPAxwr0STyr9kbfTyYUj/LHqqo5XJmx51E5
5cONc2Ho+Knt6odY/fkXCC99HUMDf0YUKksHq7JyipLprT19OONQ3GZt5TXeSj4ENKYlf0xxJ2zB
PhaUmVVr+W+VIYZTvjbwImR+zd8X3XXeJzZN4Ox2mVOpzGkUk0zbxorbmNUtg22GRqhWn1iB7B5l
7uIXaUPbdIv3qVr6E3IUZZyazOJAR20nLsGqeyCaFu++S5IGrt9l/pSu+pXXmLfGbfxFW66RBFbg
Xdc781dFwYfgtjOwCjTJSGSYdO8ym2PBSdHwT4SJa7huoskpKXXnkzAY3iX+sz5cNUsMP3FJF6Du
LCA6tNPs/JYU5AfsKuLkpZm4orKuj1OPTcNhs+apF8t4aIvKeZ6EzYmWuxkPSufy6U25sBJNS3v0
J+AOYlj8+6RLBZSK8x9+O2xQGlms5BqySPS1fxGrjQxJjAIrrWxHC2Uqq+uoifWVyVp+ICYOomb2
dYKPu3oMMDWKgtdPzlnkknYSuUbq/GwI1phju9K780Ci2Ls5+kZkMpVNsL9at2rRyiF0U29Bijat
0OoEVaXN8lace1x8a3FAUTyyj5nUsN37UjkefA/33xMPPknvmj+dGrMxb/qcf/ls4lJBQU0L8zx/
twn8CQc76+LS3p8wtMJ/trUPQg+lnOKHDcVY71G3fbYFMf96F1hm84gi2PD1nfGetV00b2WP59zb
PzCg6REhan08yWmJ1tVwg7Tqz4D9dB3u3id0gflhsLT0ZWrxCbmT+LGmY77FUnkdZPLcX6XH8Iv0
X/fFLlOi9iTEP7n2+X7Ic5k+L2opDuOqrd/ZwPqHlD0nLP3Uvqm+rz9YU8WJWBIb4/p+8Tzh1DvO
pG7VYe935LahooidkNXUvxSMJek6Sinf8kkfX1wTwSc22eg6h7WpFxfH3ygJMs82osziTnZKN0x3
a31dt9JIiJ2bj/bq06BBpaMgkjfTIJ1asxvfb2qXxiN2fVCeFiAgAITVP9YJaGmdho1pylzdhVkj
kmT0xSQfvNGZUaWMdn/0mta6ykUSk7tVRbSV5g/0t/RCISIfKqrJsO5oaLaiFhe8aBgupaziDe3v
Wsnc+eZqe0wW0nKQhbUlwzi6Sdm2/aXdjeKARUR/yQGbye3jHgzGdiFejqoFMEot6Ws+r+KRcSU/
ikQUdDtlX5CmjSd+qzh7hL21VyOdnBB1Ta0BDgITjKJlKRlxQO7fbVPskUN9oQdEdVvPRCkVpLjs
PD3MUt+y3Z5u1tQ+adkeKaZ5147wnxPOQgkaRSjXJSPDTw86HX9/hKxCxFxLBrS/N3+7RbCDcRFI
Km5jTb8r0IHDqFVpYmUV368ZWvNoUChc8E0kFbtov0pSXYyYdNfFDTJHFR98vj82s2PXOkMEri50
9QAvPG3bmkZCDp86OT7H3C7wGuNldfrAZkzHcAf9To9s28KotVuTiJdSICn2xnwh9E+EXqem7+Nm
bU9y435sO1cGI64XQo6bi6ucYQha4XDZoJlT/3dbXryMmEAYF0vcu1bGCT02+hNaAyYant8aX6tR
OeVvNi4Wb4Pfu79R4PwHZzLOxSStNqDfJgLEM5decRYaFX5grfnUEGRvjdH196Qng6fC0CK9tNof
i0/ETICPlVSKlQABEDyR/2IGSudhdtYtM/FmAwbhIvdUfUP4X7FUKwJehtXWL1mNp4SUGgQmzemg
ObXvKQbkHz5OQRGKZtYvTJ+5baDZ5K+UYSVtAq7ro7UYMoHZAT1spu4bg6HvRb7/XFa/4hoX/btl
4kkrOgeHDddp8YnhfP82bsTocQrpW7L01On0GgPdlF5BB9CzRJlfzCRyrurZ2+o9TJUnbizidmOz
rZYE9++8h0z6RrKgs8Zm7R1OvWzBKM6Ou2Uk+gqW+58NTslY4rC7/TOKlxH0RWMwxciGNfE0kpD2
XPOOWreaz/d9cQ+uhvI6ch69AHlo4c6kP6JoX58qJ7MTc2QpVD4q670rxxLWAWoFtUcH5tDs+ThM
9/m4VvbGozQX5k56X3sIXjg1l76MmsIBJnIzboJCbQza54IUUQDIaMRA96CT5hiOygTyUTtuTjy/
roxEJ0gDcYe/0ijIoGvSbgLUBGfoy2qPTct4c5nth4VuYAHlNI3Rd+sHrTKfnFnth3vmSmA6u/uI
kw1ss1jXn3NFNH0weIv3bCN+97RIu/+oF0b9gkjrv5qavT4hYIufpperi7YJdDWlz2fZE+0WZlmF
KanJvVebRXgnfDKfA3Poe3xov1+tYi0PkDT9kasU3gVP6A3M8gX2tnxYqbkSiY0ushfvo6v7nATH
rqCU9Fb53sHrPC0Ee62BPtnyY+12NALN24GbipncQGu/kgSiQlWm89155Z6GvDzm9ZKfnZqMPJzm
3lk6zmOblqR2WrWXqGZTJ2YZc7gXbc0bsS5nHEv78y575pu969Ykj276Z0ri75VXwvqmCevF69N3
f22Xp7zPVOSmdHFlP2QRwXx5VK/yOUcnLKChEttzeX98f7tssmXyWq3qsWzmPlR9ebIoZ58Vjttk
oYl68LeauDuaJ+vaun6TMPf75Q3tm61vlyxDMPI056y6GtFG97Ipkemqf+Y4EA9DVftHx7brd2Ny
ObhGNOmTkupsNGK6MBOACbGdNSoMs/uoSJS4eiD07HE0cWX1CNUkVArSweCVurDDKH3IukwmplaA
dTSEr9V6h9e6HBkArNNm6kGbocvmtl49c0wTF4Qkv8bcHM0BTVK/TOb8p+0NZj1DBsheLIz2KqTI
R84tJ4T/2s7wBFiT/Wx9m8dsffRUuiT+5O0vIJZVvBcpIynfUC8dxcULKxLMOMvr9vtWzZJwnmmd
L2utky3lG95fsVrpxzyUeN93mlIm0mlX8ubvpMyxC+ebKqotaouGqUHeaFGpzDJ28KieJEmKpzp3
zWejEMWjpQYG5TsLu0kAsMYnZgP5r2pBTw6KVpGuwCAS3MEQl00M9qdRLivn2T4wNVydy7RvbEDa
yrWC2yrQE4C2f3Wpb2P9NrJfDAmpIeR9FGV18rmgCa9pBCbn7I2f91HQNz2FygoIJx2/76kwP5hu
FN/h0/Ybsw0rzvxUIzLbl39yzTZeNvLQTkvaVG+pTPMYWYD2njC4wPJb99XRDf2YT50TEkCbv8wZ
8nnY2lN1HnNZ/iVgYX5VXK8IM1t66/zOcWAnqjqpR2nHGtjzeaot68AiW1SFwVP6U1Vty3fGLOKK
ZFXFXkPmEI+8PdxQDOzXeqIB15qtfC0b7accejYt9NyfZIydCfIdkHOc/pZ1q/HlEFMU0zlDYKhm
1LkTCw0wiMCjsSOVdihxEzOemV8ww1IAmsvURxXLiw57zyCjlf4Str5p/DWll14gdIjMx8zd09em
U/4kKA5II1jTc93wHi59V9+j+MgYXlymBahR5svSDOmL9P0mzgAB3lRavHK7UvM49NJcv5iha9dF
S8vLy1BW67tY8j3ZRuxFtlZhwIAc7yNq5PKbL9uNYbSW5p+zTRpv4FdyYezAfBsTJ7qQRor1wdUt
+zKYYv9SbSGOXo56N4w1Abi0nCHuc64rtL5XpmEEETrune67z95bfRr+AtdsIWvMndcdk/Vp3qYK
6+o2kKxQ+Oe2XAQzDZQYXtUuGG08MwT3uswVNgGrDpZX8FiiYNfrI96g53o3Rsi4cT5MfuodoMmo
ObNCOyqkm9dhJs0smwcn0W1yi8OB5FT4dLT3vztRa9wUu3ovMZhQCw4WLgFB9AoreB97OfU3Ox3K
c46rnBYeUDAoXdvjV2784cDRrjPLE8dYkN2rBU5VcQb9H1gxKe8pXId8XhwjrLzmj9M1abw6afW9
GjfMCizzLN5Fhf7Bvpr5aVapJGNqmB8JitAhkRQwbDkTU5jbUv0rOf3/NS7//xEI7zK2NC3zf0Hd
d//Nf1hjjmRS9V//4aj5n6/6tzfG/geMO3uuBQHNVIZ36+S/OHjh/cPwiazXTcO8213ue3n+2xsD
PG+YjuVTW4MQO4Iv+jcJb+r/AI63PN2wTdO4W2f+b1B4vkX7H9YYvoP3X+Sdx3LkSLqlX2hwDcrh
wDZ0MAQZQZEkNzBmkoQGHNIBPP39ompsblV2T7XNejZt3V2VSTIIuP/inO8EFDUYhG3JSO7vPrLA
RrzW5qNcdwLVxAI91fQjtr3xP3jG/m7ZxIET+Kj2pe0F0rP5uX77Mq2HX5fhm7f23Gx4H0zD33B0
RHQLXTZsIzzU27/8Fv6NtN66ORr//oP5Hq59lzAsE4LQ78HFATZ0Tt2QztK6qe6gFuTxsjcocnCp
OuUKFGTy6LMchpXvX3ttgvGo+VPv5eRYW7MO0jv4fc6dVQ/2GqtKeseoSp+w2s9Ha8zUfwiB+832
9ucnxK/cFUKwvTDl7Rf1FyNAKo1s0iNMcsRlxadmUrBsAahCXYGuuEpRoSx0BJJpkfjVZ1OZ8ydz
XP0yRSxxBHjL76jvs+cSlg5rdFrAf/447X99TnxPMjJCwOg4PJM8j3/99vD1mtwmk7fuqfpOyWyx
aEzETbve6piSbZS4jyxVHfLOGdemYUa7LkJsxffs724QVXxEUXE/jazOLbU3Y+MycqEUKFJ7JBVe
PWRvOCT8LTuQ5gG5TvWzj6xsWxBvf/3nn+WPDLPfHw1f8grZjkNZ+Xu+kZ/M2N9RTa9Vn8fHSTT+
Ut9Q7auR2BracA7R2/5NrI2q1Z+lp5nD50UZwDNGsbQbvcC49OPYvXkYnYwFyo9jkRnidbSyTduK
k2wgp1OtDkuJEJL+sB/2XRVjTozSNyVuSrxQvAaic84dbM6yvNFIk2Gn0ATusyb3zvia6iOq45ne
FallubABpW3iAo1GKrlt+4n9rZ1r59QoM/70vSaa0dM56gAodT51LHciqgjbPDSFySyMJXnQrSqY
y6///Fn+8eL+9llyIQvXkZZjOd7vUaXIFYBatZNYW6FT3FcgiIAdavMmhNtKx/o2Uj3e97dAhSWg
ThypfZPrbzaAzU9X1R06Xz0UdNW2BHme54iOmF0syhKFmRE66oEylLUlSs3xEKli+gx6bT32KmSw
n4/Gq+Vk0VHNrEaWueKGmyJzPPpZn2663jP/w4PDyfovZwpv5u1KwM4keBX+/hIoH20USBJv3UJq
POPQgffAR+uiygYsSX8XbGrLslHD5POlqf3oQBEPAQo2DfoAEDXPAgjXV6Mj89c//x7+zfnq3w5Z
m9+AB/H4NydzHhEYkQvsJURtwC5uqm/Cb/dux8JJQl/+5y/2bz4G3w1sOyBn0MdG9Zvhu+J+oDm+
MW9vAc8mDPPbW5z+h0id27f825P1t69yO+D/ciDmfpp4rcMGPXOS5MvEgXdEPA+U0u3KafPPPxH2
tn/5WkHAHc2N6gPr/+3j45FMlbJrPB7CsQ+OUcyfMwODo9s45tUeW47dstJYM2ARlQ8BgI3VP38D
/+YjDVzpBhKCK82O+/tHamih6lgIXGZyeLE06vAxZNjwz1/F/rtbXLrCtygcEKlxhNvg2X4jKNgc
uT4LF4pg0VxVa9/6VawfyXAZ8TwHyf1YMjQf9edNg9zHuXFPl4iKc678FRLDaRX0CLS72K1YeSm9
ZQbTLcR4bW0F+WmKQR8lEeOaPt6DKbJvHdbc0PnUX2mULP/5h/n9+RC+T6POXeliI6Su+s0BP7tz
VjMUk+uaa2cZwsZcIMKPVrNH4/rPX+pfPjZ8yLeLD1MUpkEMg39/FOM5hP3dGwHKVi+6C6fM2LHb
HA5RU+Ybpw3x5GF//g9flFLw97cakyTnDeUSJ6sUlGd//7oaf4ldWDpcD7l+YoFVrZ2IDiQIR/0K
f5W5izW2V9iYe4CzbzIo043Uk/2RRkQrdGZ8oPa5LcglNEXvoVXqxrpxbjZotcW6w7wlTN5Cu32r
MGokpmaeCf9pgV7RXtR5hzRDj3uRDS7znRYiOxCfZV1AbEwmGhZDAFVLzMncNKxmcBGFtDKNeURH
kW/kqFnehcRpOKq49HUcoKhjC8z7hIF3yaG/z1z/EeJRfz97H66aP0tzbu/LuRCrUojota2M/t6o
U3ujUX6swjm1FgWBLoumlek2Zy7L6LfO07fpthwY+6SMl8HYDp92HjRbN3YD5Mqd476NiQ2vyCye
lBoeGn/b83PiP7N+hQm8JwEeD/UOnDFJSsS86HJBAGedZesyCbANIguEL9IUZ7dOswdr9BDH2ykR
puCquXOb3v5qncw/MVFtN4nF9ClMMo1lyRrI5dGeLFYht9Q7W3S9TtoSIW06LVXuPQrmLKuuht5E
2jTLSyh28XQAoeNewniolzKZ1iOekwBbA+PlGQC9A2wX5zqApdFdMekJviftHDPdP9VD/5VSXb4k
NvA3pBfFGlD7jyJmUVaM7abtO3xIdm291GnqXIYMjutiUlXB35WjQAzmABBnfcFm8zJGvX8a6Ed3
nWqwy/URDWPmM7u3gB7eN3DStxbZ2A/IoovPsuXX1jc+1KAwjr59pI/b6CY2MmtfXbCQWK9lrfIf
OnG2ZUqwDSu40X8ABacuRpb37HkiM4bPaNcTU8wBSGU0dxcnnHrU3SQZ1WAXn2ABqy0y3+xsqDra
EZZjXDMKrXOfktaXmra5supC8pU9xTIX3RIjJ3Pdu771YYQstCsGuGe7YQkX89vDM1V0l7jPf6Ix
mH6mt59Qm5BGm3B4MCN3O1dPeJQtgkWm+zqcTqEh221qphpLS1b9Im0zfgIpjL/dIadd9D64zzqz
7gyZz6uuq7vVHMzopsZIgAdlwZzV1bwy1WQhQ2jKb2B048YY3OmuYJpzXwr/C8nwWwmFCSEmkXIs
dO1k/CFJmNq5EeA6+FG07Q5bmL6NESpolpN42n40qv0BT6BniyKs5mdeWd1L5GfeDtdSsQ2cqVrj
VLHRR+v22BQNNLmg8XYpM6xNY/jRWjh8U5bplS9uUxqnhO9qpSzEZU1WXjlhx11d1BqZkkNcjldG
W5C6R8QKX46IUMmPHnP0AItBaTojLoqYf8GI4kf8jT6DzsFA7O7792ELChL+r//o9NPP1hfVNW+0
dw8bUC14B+cV6+FhnxfiYVamc+njgt+JDX5yFbe6v3OBJvJSdfEmDrRekozAYKdSR5kO5DKx9Fj8
IZoX4Rw/d06MXN9R88E0CXQSFWh9NpTpRrjtxAWBTEdYcfrR9mV/HGATnpM5ZEA7VfoElwodMATS
VZynjIqTtxqX2AbJeblioMXUyGxW2YBBdTQKElEyqGSTMdq/CNeAVuUTBcpCx1wlBKY82EbBMiek
tfM2TuG+OGEtOAOjtFnHcbmyZHZvdGZ/jcIJRfGA5hZuM/5eABAlP7HKLo45MumZEvsT4WAOBjul
0vf17G7T1pbMpGdsUWPj3Tc2cCKSmOYd7rRHC0OGKF0bnWLI7pj0inJW/RqE3U8I04fYEph3sp/k
jQF4Lwd3q5UHRt4wH6tMrdp4HE6lGMIjAN+0XgjY/q/djERV1boM3yPas2ERg+bfTCkZHws1N4fO
6nAuFs56bLPo3KOYXna2tpCjOjMyAACYzJ+aHiVJUDLTakv3ZtW+uUnCO8oOPOxpmh0qxxgeDCsB
hmiW5TEm5vZOeG11db36Emfo7irs7x+J21Qfc2NmW0xvyQtLLUQ/o5sck7C5wYGras0SSWD9TPIt
xq55i3KIlb5lEP/uM6WWHjdnY08174VCuYC1lPVzSjuYT/6KTVixV45IOPoFyRNNZp5yrfpNV3N4
p0lzaaxvMMJOufCMqX3yO0lGmhWrB1vn09WLMv8AEnM6yFmmB9N1JjQLXfijnIPplYgERf5Mbl2h
9dZbdmTchbGdbt2mS9598PiMn8lSGGpfQq42zX0SB9Vd6kRct/H0YBJAthozJ3pgstOtTX7aI5tS
cegYRR5DB8Z8HA7mk23GyQUBjrNvWu0fIZqA3wjS6ATtlP/WBsOZ3eunIr32KRaFucSzbu54RNe4
8H76hYg3ZU69uJDN7XQhrwi6aq6o+2fpTfvWddaO0dyp/h6v07povfJe51DGYSr63dJSHgyB3pcn
RBjVtZsT8SmSunhlCy6WrPleptAVqwoFBpUBijOh4bEvurlLt6YbsAl0vQLrf+1xhrn4VyT8QFR1
yDuMpn40xIDnfZzzYNhIxYKidph6mwAKFzmAqNXsFjz4YdcYajWWnrtn5z/vS9/84budfGBBBE59
NIxLSXjLaU7qT69l/016tUMFnDflI1kfZ6N1sPa53xA57yLSyh8INvBWWOEQIyKu2qNhMJ8i+LLo
7mETMY46tREa+igkJaQJN01YaJRvFiFpg2EF9xrn7X3XtRGrXN+7xV8l1gYcpRcvZDs0Z0A64Yts
pHUtis482Z1Wd+gDxtM4ju1nC+2SZWcdx08aZvCDgWHpyxnN4JePI+kuSzDm2TF/zgoJVG5QxVls
YxRxXSJ1UBGNzvRhB608FkM7GYvIqcp1E8jyqkqJf7dOh69cjywpU8dQhwiL0LZFYKEWuGKBjYfU
JPAXAh/DD/f1wPinWhQeZARy3dHYEIUaPrnK6vnlgy5etJqgt4nwrZw6s/YU1DiETklr5y+VCMbX
Bro2Nvo27xoc1XEYrlOkRN6irtLgjGKXfJcM+6ZDM8S6KjTEW1RzBZHxmL95di+3gTBY4mRgZbEf
FMEJrIPim4cpxLpoTp31oIwaiS5Mi/sRwiwlU9OqezXF7Skd0mvhzT9dmf7oC7dHMTPZd00URru+
n1+BXvJCzwXRDnHW7HpnrtYotMoF8UwIRG1JFGTQzPVtRIQ5siCeRuV+f7SdxiL3so83IBRYqxiy
RAJYhON+iPUGBRtUnDzYcLvCI3UKdFaAQdMD+m/1Uo7zoQ8/Z1defW0/EZz4YdXx3p+id5G1r+xB
3F2B9eZSQ97etWYJZtos5DEf8Fyt8iopVpVpkRNSQSY6F6ZqMNIBjC1yg9QamdvUSb6AIi2a7tFo
s2xlVb6DSVjZ/TkrEWsvbmlWHyR5+ghRtN0/1KGILnkwPoZj4ewqtyzfINXP4Hg0ix9GS/prSOG8
z4Wst9NYkYSGFQY7+RSRn8W199n3JGpAX8KA4noh+R2O2vIm+/Wya6qLH6V6N5hW9MZ2C02B1cOs
qCKSRKMAKVSmLl7GwIUoTlCzA8aZvRSlfkHwwKXj+4NTY2pFZOtVMz2rCVMLdqyXfPNn8AMQqIWs
fUKhuqSMiV30Za1xl2kf/i/ChXtJ+F68dhm1rhs7KI4gKgyxSDw0SaiD5BbLdMeR61YORiubzAr2
P4/GeNPoS4aGz8CeKvYuEj2Hk1RbfGYBLzfLeiMyIHqH84VsleWAsumzY+i4GZ3O/OAdtteTo3Go
sMN9wIfZr0cZgKUY0d1hOPONkxk7YbpANJedcpDr9w3Fxxr+LbGTRBpv+9BHRkqe/aGI/GfI3XeY
m6ufZH8lWO9AibiDUT3OAg1hr8CMJZAvaOoC7xIEtvkeizy49ijnT7bEO8ZfGf26HYXvRVTFj70u
sK5R5FqHBo8KO0QjeIak1j1JnLiYMbrkFwdLfmYJNT5rc0rSVYLQdmOhT3+HDYr3pYyzXRwhdMq7
JDpbc1RfhmbE4JsqZ6+ivjujkcB8ayDeT1Qf3ityMnmBmL1o2PGHgoLtRxEkDrKh/mYkjmal1vUA
psovxmBXD3JgKd/HCDnbCKuey2RwNKbirgqGFlBBRWqJ2caSccrcTDs0LrBq8s770lZt37JsiA3G
2qcuYLMnOAOGtu09rjqToo9uEoktQ9lFmbDfr1O/3OH3TH+0bdG81alrWmvHZHGwqOrZBHYV6fS5
twSeN7w7a5dsclI1ioLGxkctCUBmiM+Gh2XLAvy/G8JmWBiORYDPFDcPXJPpBkw7SbFcxBGLSH96
MayyfGYZCoki9wVmkjmkOSy7cybHC+pGycM/EIuh+BGMhfJV+c3/dL2ldnNKSxaQ4EYCZJSa3soX
VyOOkhULV6qQ0M6IvcPm9mx1FgNT06S+4x/Xv3IVIkyYB/veGgq8RQYFD7ZbY/gAUZ2+EbxTNuvQ
Et0Nn+/q5OrEcbfNa4di90/OdwWdfdFEExoVPAdLhcqKpgrLEZf6BD7HK3aZY5jOSxGG7fdgpwgQ
bCaH5Z3tFh6igX4S+hBMMP0Xc2jJaZUjadArKmnDuDdRifgHCzcKwnUhXvtiLEjE9Z1rPjt4hoyk
RqqLUcCHhQLDgLddKH9Nn6nvOxAMHAXz3I8IS5Mg3hQlsNmuIh9NwNxRa5A7k33836hxBClr9M/p
vBC6NvZjLSpAo0H7nAwC5K1BKpKub4Y5wx+/ZxXMEJVsV9/NRlX8FJYaNq0iiGw5ccNij9GDcyxk
Mf+wS7f9jpkDncxZGJ/86PVbH+oW7EaI+JqrkGPgrxBzsi6mc1t5vlr4IE83gxjMI9OwiPN8KHK9
QjSVrGrSOe4TpLNnkOjp+5+cc6lr/2dKbA3TdQ7uH7XlE0vpO/qQdrFPFro2Shgm2lNvJCxVq1y5
4SsrJd6rIU9o9JLqsRxw7IU3w/QGe9PP3GYAdYOlu53L8oR55vZGTM8ygtDmmREYeisjuiaTzJ/G
fuw2jqmiA8F31j2RSwaDD5RNWKeGst1M5dztYV3Ya2UkTbfGkdT8AHA37FKur5cIv0XHCR976UJq
q71r5jT7qCiX1lpX3Y5XNTrUfm89EIlgeAT8dQTtjoDA0U2PHfLecZxCdHAy5pYch/mUWhaNAd3w
T1vU/p7panSwh/ELg9hX0xrPJi3ATXlj7Z3bTt6vHHfjao7QSpT9S6Oi6M4PVHAkhin5GsChk7BS
JRMRuDCjyoLCGkukLXu09NaNAJ8gahiV8UXORQgBQzrfrS10++v2JRDWI6wOrmPsxmLt2QNxZfOQ
0Np7rDMBLzkTlAYLQA2Zsd6imkJa8PkFWzSgrWwmpMRAHL8cfLC3YyhBIXTi1HEGQ0KZw1XSQRle
BJnTHwZkIvsGBg+Mr+nN5G9Bwoj3eUVjkm29bkJMyRExwrCa3/2eOVy0DQr3TTa+vjdr6bxC9+Un
5xpGJ1x2e3Zc1ZrpkvPC7YTCI66xRoWTOBsowjCBpOlC5xm2VBD3cVnUB0J7iMnravU55SPjtqIn
zkXR6xojIbFOrbsQTeIkl4hkeA8MS+xbSlqEoVxWeoF8WSy6zB63XjMbW6BHOMkbj9DmqLfVubWN
EmZBI/eVtCMUDnFkPSq/8X4xysDDrlMf16WR4o6z2msRNvED0HFgMgaqQun1zikM+2WX8hxO3kRU
NA7RacdvvEMFabssXX30sH0cHKoheNWGI19iSEt32dSoZebPFqPZYlwJ7t470E7OyR96b+VTrrwO
lpceClEUS4oDtbbHATcmeQkLNwj0adR+5jJLMKZ14MRs60r6q4uc6IrdQQ+HRgbJr6iZuYAhpS0d
wRotS6LyuSAn9imK+vmKxVa+sK8nDFwSj0E4Xo/2yY/MapnjQ0EbWHb+i28kOTPY3H7sJkIm7Qkj
CC2Q2lsz0HflkNfd6CZdAikfyqULYx7YzFgkWwzf7ZZrOjUXiTQ1ckyB4SKI3YhyayK6LAmgqQPz
wfoSEHwIlmROuj1baB91dlurYtMmsr/iVjJ3mCCJ+iBqota0XXaCeEto45LkU3quCeG589H8b+MK
moDWwjuOblnvdGaRW1OT5oH1jh6ovWFZwlQRSVs9tGiunq0Ro3ZjvyeV9xGAj1wIcrmx/nlDvfbi
uWjRRXtLPH0nrw8FoYuxeVUV0WEIYfy7YtL5KWmzpzIOyPHKh/i7tmzrUTauC3uvCvcJJcjaqIdH
EAwkCoaevupCmzv4B9l55CaFSlquQWf219CYo0dvLopt25HQbRdMmRnoOidduv1WeKrb9C2WGpYh
b7h2zYMZ5QSghQWY+UZue5fHiFzA745u5XPC6oSha1zeiOvLEdnpYmDzlSG93ENKQRDflNlWxoQp
5NDgK55wJ8KvP8dPXd9vZvaxDvEDBPMSNk7o0S+3LeZDpLVz7/ddg4ANFAhJWJykJfOnrRuaPTZ4
06gXqsNFaov7Ghv9ou4yNSwbgaeWPHAVA69IgbaYdX4gPBoLqLEO0hKplNG/FYH4RNgWbXsDBuBU
YvzB6uNderNZVq13tOduZyj6u6oDONHU8T2z34rdwS2SPr1UhjB/xgoQBl5ZYC+6ACmCFu3AAOyZ
wCPGCqZcsnhY2knCsG/o1d5pEkTwwE+7Zsw/SY1PlpnTvM9zdIQqa0WLKKnQ6qIVRNamfJvrwICo
hOtIzCLZ42NoMYIG4KsXXckmi9JDHoSBDLiZaZC9fJKLygF26FtEY4W3dkKA5novMQEeiiFzV07l
0bT34ybizF2ZMsLhCAz2Z4UB79GroxL/bGzHRLobtrdxp7Tb5dOkXGYtFWJbI8mQfReWeGsGsEof
If8Hr2eDXX7lBNYT+U0JvdbAtC2bUHHz3qolvfR69sEvblhQMMpokukSGm74iEcY+WUfVMFW+vae
wHjAC7V9Vws7YYE5aD3tcCInH6EMuRVlyiPVJFaVPhnJnLJytJw4+IgQlJJGIByJCTc2woOX0J8s
IzzV+i0I0uwSRFI44Dj8NF9OPfsRFrTYLcRNSJ6NI5kAMJkmkqIXfcR96JmsEDhPA69eQAi5pnrI
HolT5rTl3MA/ls7MNLHkCHQgiSffVJn3H1NFltof0SGNG/QF9n3q5pa+bmlDu98Q/WdjJZisbpcK
rvvc5FdNMzjQLYYATy6+0bwyKG7WKMix24+dvJOeYIZvSDS4neC0ys8QZEb63/reSRFTFuoDkBaK
Vk/fC+73qAL/Z0TYLzvj0bX0hP4Sz8VFUJCceOLit7BOazrieqHbyARwYH02glCGaLLVLh/qhO0S
MM4iDbYwxN5BBl1FPb6i/Bs7nFCUGbg76/2IEDnyASICFsExBGl56cGsWhYJw0byGm4iG6u/cneX
3JAZU7KUoFzE7Df3TIfIPFrk81B8zQPomsZ12iVlz74sY8IxJUpY3x1MVCYeWykVtPoxIFP3Oeox
NY+Jw5AaXM85RcBg5tnpZjhaA8AgHdSPGVK0VRi+0i9g+0KVBpoHTfR+wFP5nlgpIWEN0M7D3LVm
hCI0Syl8QXvhJOXSLfqIIw/YE/OCKY2C3WRaPUpQ2jzOn6I6m3kpHmsdWBRazE8T02A5ItK3NjKs
7TRw4jJbHU9JJZoVWLn5dZJ0bcWSVRaTDQIbk3uvKV41QuoLNsgw2rSdM72DNcp2PdXxyYU28jrV
s8Xwi7UeJdEsllU6BeZpzA0cWlLyMaAHM9Jt0UbhvcNo6Be9KV3InIbnZIhKBhV8fnySRiytdSis
/JkWDqxy02yxpi91gePbBZ3EmmLInouu3jW9Aj1Y6JeuBZNMYtUzC+Stgne7y9klrfu5acnvmVDt
o1lmxp0a2FpYKXKuJM9dJVGJ+xhiBG5yxlee2XyXc3LGKYMpJpnIy2xWpc6rtUciPawiF/QPFKAD
LhpwIfAZWpQ2WA1sRZbYVIAwqVDDkKQukp92bwuFqFHpHYkrzatZBsxWPbfeY8CvP7Fckrw22jwg
Omlw0RMINjzmwrLHZW112Q5nBF3DLXoHRi7+OzgPzbZnWBcsiRXFh6QlGTWlByKuzs6dhODYDiq5
Y3PCygFO125sAgzLjdlXsACwSV7nMSl3CM/0LTfPt3d+ZhJVCvWfdQKxp68pp+Kv2WqgtiGuefRU
ODAnHhW+s9nlCBNyeCDAPVgM6JvXnBvGIU9s8oD8unL3jT24JXk+Ojtr6pi7gQwu0ndb5bJNi4kU
WfyZDtSZNuEOHR/50rD7l6zFvO/7s79OYMxutW+llHVANiQ2soWOxVa0VFAgSTr7RAdXLeKGreKw
quv5UqrPNk2ML6K/jGUje+OY3SpePdvJFb1edXbwJy8rEsge0nn2drxKzsNN0v/ixrZc+4EhVrBI
Svo90S3wntlLkUH/dVP41+zysiM6J5eybKB2Dmt94MQdMdDA6+k5pbeeg8AfTOdtM1aH1g8iwNVd
yBZopbIgJn/S8a79HCQn8C7ilxVI+DBM9bg8snR0Vj32zEWsjRTyJ95EZkjOygSIuFCZ0b02SSwe
LZ7PS6wsHqWIfBdNIO1VINVaVOyhltw87SrlkGVANbh7szZBuZbgVFd+JorHpFDZtm+97kcdctZV
psNCX5co2xYTcY/dgowvjCZ5CeNDRbJDj13Fv8iot9/E4Cf3k93WK9aJxtJGqAj+wiGNUwaggMwI
/GOWV0v4vdMBRxJXTlQN/HZ0VfsfhjbesCB/RYN0TiJwHnigmNYzTVoWeZc+xIZV9CBam1vn4MIC
PAczq+utouvttxWHZ7yMm3bY8VjXlI8OI1Nd+DHWpCR6lrXZTreLaDBXyOmnEdOGlEgG5uBYDhaS
bFk0v2y8VQ4z91A63T05QNMeJ5lcEtuO16XTKfKZGL/uBXuxeuTpSn5kpbJecbPmK08SoEz+ZrQh
rXm+98oqX9ayp78Mp4G1c26Zr6guu+cMXOPK9Qs8TulsgTVs7HqJbCz6CrC9rhRRgWsyqqZH7Azq
WIKq2HBb5GtPNu0dCTKKftQcbNYv1h9dcr8cnbI+GDCAVnaU53diiiCs3AhStzuEfPPcnzatO8xn
Bi0AX+PM+MiiyHtxsDTdEZNNFIURt8xhZbyFmpBsoF6sc3vsP42gtvd/pmFJW3s5IejJETv2+MAT
mVNSu81b5Q3pLyfImaXH0fwopT3oxUS/Q2AQ62MUDCumxgv0jfwnTsbhaYrCAECtLGErmEPXPlpj
0Z7drKrF2fRLoNKTVaJdMnS/FvRaO9xTbNDnzHyYnBibj+EVFjyMOF8rr0OjYimmevAbn7BM2edY
VRQilmRok9ua95lXT0UtS0x/zp/jpkBCArqSLWh1MirjWZbGl4O084mE7vpa9W64MaoxuVW1N3BW
kryYZF7dQ5KRTxCchqsxDcQhphfNqHVju2n/msGKfBCWM75ioOjWKUKUg1NBX+1l2L9yrLx6We6c
JuNWH+giOzuZax/KvDW3OYagByLGsmUohuxzGMJ2U2vbXDbFkNCqmJwOCKx29IYJkbvKhpiA/EPs
c9nW26Hx57ciqgF3dBAGf+FNpx5rlWkscurkQ5oIEuVcj7ksuUmrFo7aMsLzv6zdmzSi7H2OJnKe
CgVfiLJw2ziyv1MYcsA5WNarCMjaY6A5hAVO98K6MGxNDoBqnQ0z25S/VY6bSpnZPgLn+qBk3a6L
AN+3EZf+obcYaaTlt2Ze443cGTlRUVvKaGz4k+PCB05jcxm2abmrwVoxYYne/Dj+RKX05TNtBRsq
N0lobaC2JMu69dKtqqsvYLswljycHkmTL252M5VN7iouhmPUREctKzzKHDvjLFcjnCOwqJPJ3jhe
88oue8uFHCytfT6ox6m1diiGlhJT+W5KoR0KDZ1JsBUiem1kkeX3jHuKFm+ZbexmvO254+76dDq6
NdPvCYT8lVGXu2tx923cLkKPrOaEZrLv03eppga4cpSefJlkjzb7rydR0jFWc8IovKis7f+aKwhY
Dat7AN5d9AEC1T3RApubmXxuONxJ+/yHYu7/Yy8I/SJSvABp4P89GOGpYVvRfPwtEeH//LE/3SCB
TVKKzWNt+k6AivgWcfCnGySw/ssSZmAjcuefk36A4PV/3CBC4GYIPP6I77Eb/h83iP1fAUJc1xfI
2U2mg/7/kxvEu0kK/6K69VmOeq7DX+h5oG8whvxdcshYkZ2qa/U7sNOcX1kH+F37u4JpM1u48dX3
GM0NY8xDDJkJmVT3RcrID2Byr4XMzWuIU3stav3Z0Usvsq7o0WV4/YosPzAzXV0+ZspsD3KI2J/A
74PcR40Lc/jiKfJIcNvHu5K5+iKK1FkqHNgtPT9VnXitAlVvvH66YjD+KlT+YE0lDNpIgAwOCB+b
M+PTjZwz23ubQZBRv8dVTYqLN4y7bpoYEovbWq2KhvekzXfGXB2b/LbO7XQhWWRHDxE5kqvEFgYT
jom5gQPRVWEgOOD0m++gVHvHuKRtWyhJ5UrQ5PQSBtET/cYHsQCvmdlRuA4ckieD03OdQm5nx8AE
J2aOs2BFQBM3pWAyM/eoPGvc2xmYjDmcqhUucCzvNd7kANTDNGLAFlb/bfXBuZ3gI1gcmhfqdBPO
KikudZttCXQuMKLW5UmmVcA8tQ1/OsRz7zzmoXcxmlw0ANAJEC5LbAWUgGaOF7nzpvdmDGI8mnO9
VHpolzabcxJoHfWzx9twIsfF3AcoghYJBckKpZ97mrOmp6epvlKr01vubHnfYLLf6AjiZZ8ierfM
yufWgEiRxSVKqKBu7upitK9+O38q4mahTYw1EpE+e3Wq6ZUWJ15qikK6emaMHH8cd1m/VhVJAYxf
mHQP+XdS+tlO/kE9AjjsDfzrc5cTIQx5t1sPhXlXSRjK/Fv5jo13fEhYPiSe99/cnceO5EiarZ+I
BTNqbp2uPcJDi8wNESpJo5ZG8fTzsacat+8Ad4BezOIOUItcVCh3utkvzvnOM2VjevYFUyhQ9WAB
orbbQsnLdgw649sUHChe2QSeFnMcxhaBtRsVBUpf2y/r6n7nUWfdUua98bwGPxNJqjthEIW8sKjY
Fj0kKV13z5EBFmqeWFpPBSV095oudrbVQkMVLC1E3AbwdAoqQuQ71mL1tMt6j3VAanX7Yqj6VxFz
dxCr9Kjn4Jn65b5k4gDj3kdgkSDO6nRhoczUIjggAYmj2xQUYnsolt4+4cVkZxEzir63XbhnEj0E
cPssvwsQWewqNpOnQkkoxjyDd3Hf6XOE3/YYkxNMVkLCcRZ0h6WvbweAyDTqeWtdnLJKH7vU9olV
R8ANq/1VYvJ/KgISYNnOiiM6L/z1tvsi8YEeMqWLVzJ7VchbpXejM3PJZmk/bYLBiH61FZi4KDOb
G8h88XmZR0rySHs2CcMOwbFD1P5U5OVuGbYw/qFWvrqFPT3EzJy29WSTAjsOVth3LjHevnUnWrY6
QKXg5gSjehglprW59oc7cpGKgapt+epntoE9QxmXW/roi5TYaYAeD1HWg98ymD3PcH32vQhg4XZM
wiBrQRLqR5/c19pXR1jtZb4rsPyg7BMuSRTG8DZ3gfvCPMs7Nv4cvcHmjkJDeGgKtUgPisiYU+o1
86XxHPUSqLq5iavGJfjbWUw2lNK4BkW7HAo8r29uab4J+sV9Rc4vmPeSoI/pvu61+aNZ+zwq8K9b
g1DWZWNp1wM2UC1nPzEoQLv6E54KsgurK+48GhNsaS4wNUatLIuwjCNAxdC9xOic8vpqtD4R1IUJ
QmfTx2CYA1ZVIZ1LtWJ2LhMBrnxy15jXYsqiba0T72LnRXo/LlF9E8k+vUtwDtKjDTeDq/ShsPvm
rRQDIuiqaK99Mw/srFuxHbDMIwJjkaPTJX3RAb9GPs7LY5QsD5NDYWj6pdzC4FKnOh0euIeM0wCG
Ye8IJ/4EObQcZW48x1OzkmdXYApTiDtYKvTCPlAUlBHDtjTVDcON7LGJ8SBAuWCXo+wB5YhnMPXy
zI01+dF2Xoiv5tkNaFIcY4ALwfQhUn5xEG3W3kwG2nYiWEHukNcMWNfiFFbOj4TutA1cIrzZ0Tyw
ZvpCOg5/OR0ttjYkRdAZWbtMo+qwhm7Z/QNLXkTMgasyehU27dg/fgcmapjQ1Uhv2wfmm09KTJhD
Lt7F0RLcZqvYLzS1YxPgYcXjpxEPjJfTcmyfzdr/43TpbTEOnL7y6I+J3OGlutOWH2DNZn++Tf1k
fDTHZNgj/EFJaaSP3iTrWw+P5WuNEXPXsGnc4c5/xTB2oMWhc+ROYApiBL+YNyz7Jqi/q4kHCu/n
s27A9aTTPG7LXFwXdqUoh+eQ2y59YZdhngbDCMJ2faf9bI72lo7BvxYcPX1Qfpfm8jl41W/twZTa
GAsZY7npJUQUENfjICs6T1F8r5KmvfUFvW9smQ9KusT7RtAMq1KbW3/ocBgsJWvR1LOOjNHa59iK
kVBDfGRJ2RdHUgU+hMEpRKLNNjIjqmzncy7N42g73wUUW1aMgKWU5Xz/jxSy/+sywDC6rJmS/+9a
934o04/Pfy11//6Sv13P7l+rn4qZjOXiEbMF3pb/rHM9i9g/nM0+gjvPdkWAF+rvOtcy/3KYInur
DWr1PFMb/9P0HPzl2CZFs4PvbrW4/XuBgP7qN/6XMtcWzIcZnJuU2w7/2f/FXBbHrDNUaZaHYdDd
sZXZ8FEqJIox9Mp7C0MEIzXIqblhVxeomwndWhmf2slPL4EAvD3gsXr1y9n5DlrC2GlRjb0nhb01
AbBejKxMdswm4aI4TnQmOoZV1LR8uIN9X5FMYA3crO5UXAwjZ+gYYNDxSJgFMAJZAyVKqBf4S5X9
HdkQYrRTnLMO6hTTU8mNILJpj9DRC0lrVyjZPPmSO4qSucmS/GwtdnlLr7rcldIrvlhjCrDv5BCi
IU+O/Lzxrg5mg5mCAQKhdu341RTaCRH6wKqbB4U9IMp+s6fPARPwUxEtsj7LVF5/a2Hpkw3+5s0u
Ogj45er/dcFMN2XxUONP+sADBqFXzsVpbH2Mn4bvs91zUDYQeIAZiSnmcJ/k03SE0VteqngcIIl3
zhRyJ0Ir6VPzZWbsF5Px/KRYal67xB5hSOjqYBTevWmX+qUPRPzT5Kp9V+5oPxQCiyUNbnCv/AZX
ACXHDlmqetJpwRbMnF9TTzdkSij5ZGWNs946w6UvInWjE798JVFe4H4S1oYCS215NDjsmvSDSZa6
JgmnLWMJKYMNuQf6CVtRQWOS/ESoA+BWEAbcDW7z7qqZggDm1xdwzz/I4v1l6wUTZvoabrpzHgZq
T1VL+cCpLXbKx02UemPwvpZuN5Kd4MUqWov9+ZJ/2wTFQ77lUsRbkUCSoCq8ouAnwQdttPNVO0Nz
qJGXoZWglsuSdjwXwo6uY87e3Mtt+CDSlydZGuZtM3s/UXuR5ruV8pMFqXhPnVFU59zpuu0SlR5k
o3Sod0s846MFxlQuG94ERkZulV2DZOkOAQqvFxP64h27uTbk8m3eoMbM13wmbyMWyJJmswE2BYso
tECAbwfYj+1GumawXmZEbSRVjScoiZgvQ+7Y5Ib7Zxht/9oPFPKN2QR7t2+gV1fmRK5OxXIu8F4o
V5ttkDmYhpQHgIMIreeAUekeAEv+QfIYVV6nLBU6roG6lMCyXdqSENCgi9gvUHrCaR5Yj8+kSrhD
JXbg1SiZici7LVAxHM2G8UueiuJULN4dmZmHAl0g5Malvo38yAakReZAT3zvPNWHJV61rJDKiKSa
NavIEZu6k8wHaedsop3Jh3Upsoca4My+NtiMZOC6bZkxmpKtSxi6Ki9rG/8rIzlab8jU0vB0mvHR
Letf6N0/kXXvnKW76UrvK2WNcr9EmX+sjdZeF+URh8/6HYvWt4g0GfOwXh7Hzn70pUL7lmNaaVgw
4aoj4sMaM6KtFBLmSRXfllNdW7XQqfQom+XgGo+VWw9vCcqNjZDZcmgzV9zBhO4xKJXyIkhoO1ed
Ze+GvvZ+euDy9BGuddsO7AwT9jU7AseDJ5ymvKqTbXJ4BBPLHlTilVMte57jdXEOJ5gZdD29xVCl
Tkz6qQ8ylCem8KrzBK099DJNnAlruVNGkgRtd9e5p46d8CEaouXejxdnH3sIlaMV4kiOyWoz5N2G
3kluwVIGG2mgRMyChjyKCA5BPQ8EjAwOU1zbtT7rVCYN/3c13/StkFhe++m8hiK9zSUBcRrHy00f
jPosmgmEdM64I0Ex+4nvvr+MCWNSlHMCJ1TD5ketYWr5uIJiJnO0XpDJeeaqMKl3WTkNWA7sxL+y
wfR9cKO+tUdojsQqcuNvMBQviNmJDCDmx8ixsvBCHHO78rZcGM67LsEKdON1VvzlURomWpVhq2cn
3iy+m763cQGtEF90iOeG3qFK/W3U5iy8UxPnsNUmaO6Dgc9/Pzthp6SCU+iI+84jwgUoGjJPpgRl
pDdp4N0MKQED6O1jJBP2JV3Y3ZCc+1Quero4ZNHaUPHs/gm+L0GSw/idQSY7jtXqb4w00i71kDJJ
IpHJmJgisrtQnbD3fTUuB4uNBPxkTnAHQF04RVazG4pFs3zAc6e9lxQ1DOs6vkEos3p+r1OOjU0c
Falz1G4E72exo1D0DFQRPxFDSyO0iGj+rdD4PAqXVFy+OwAcfYx0/Auodzjl6hlwxdUs4l1lYBUj
2Io0wp6UGSdHFJhMHZkdhkjPU5XZJy91mzDiL39zisD61VnpuFWNn524JZDERPUT6pwW9wKyoVBq
PcaktJX1O+NedIfu3N95xVxfKsPrf4rAJnnJgSTelIwn8qwo9x2zNYQsXfDYubCKi2nYuWJ4H0x9
jdLiAnVsAfIQ31ZtYnLNAqyLWMoj2gX1KrZRyqE6SXE2GgZYo9XdWBOZUJOpwUH0kjLZOoBEPrSM
GTdYkrBoGBmFsURT2a6i38mHPm/7cATz9Ed2M8HvhGbxKuad2T7RczTMtX68yRr/KGIZrpDvwItE
jnlxYAqXBz2qnqzLauw/Fq6hn3QRbI0mwcwtS2qNuAOm3Bbr3fJclH7/nIFgMbbBmskVrh6gh1mL
fjvXRFawwmfN3eM73ChzFuTykBMFo3M6dE3ZbUZzJqzYpDNc0Dpvh1WKNpMs8GQQNnIqYA8XBzee
UZ5ZSbcm2XBJN/6dbzgs7gvfeGXMiF+qokSJRf2T19P0XDOJDI0OWiGuWm5vyyqCB5CcrxObYjoO
8k/K5NqrlmkiytreGt5l37606MU2mA6sB8Tc1b4MwAxw7QW3ZVQkajeL3HtPHXSDFWVF7GRf8PAP
VoUZtVOXHlz5SIgh8jWSdlb7EVFjmUXoVEyqfN6luyp1EMmL5lg5wz1zhcdMJF9caK8jaZ2dYx+a
aYS4F8fNPpY2EpCUNFeHTpZ7lyoMcBkpCh6xEMt8W3cMAqOuQIAErf0aYdXKHVIMwUITeYFGbwBM
ij3Zq5tRbowurbcpIKJnjl//Zl46GOm9Nmykh0F5kpKq006uosoUTpTO2Co9Wsdm6QTrJ39+qtJ8
WVWJzr3Efu0UKWNWCthisofLwBsdEuN6CxG0OhtA4zbdSmd0OhM9VG0F4OvgLQIPmY5Y+0RYtcZH
Orv1cW7y/AaOBFf0qmjqvardsH6ZwJQkzk03RvKe8rs5+542j3U1xmc4vZfCmNDPgZt5JZHE3xIz
g8qFVJRx4zEDeQS6Ud8FkZQHXEEffg6GzwnaGgwN+kgU6KfGUDNax/69cduPRlcO897eJkNjbTSz
lD2YNN4cVfjvZTEaO4UC6qW0mfi5+BZ4O9QQggMzfiaDGCoqSvdhnOeYKMpSOBsmPN3ZbRhF9oT4
0Vq4R2vsXV7UIr6JYqPGscclFVf51urL4a1O+ubGUT4LTlURbeA0iJiZ2RqrbQqh25h1WIWalmcH
1Sb5UFE4xsiNXawY4eLYzqFmBPFSzknzIGIT1S1ukUerra0r2Qv1iRpsfIRNXb61MZITCwQdQxFn
fsSXKqBm9vl3VUjv0GCm/xMwoz1MOLmQVVFB115q3xDsjIl5Ye75oUyV3CDxQoEgR98kMmxWT8AW
81Vu2ajXTuRcGXmNiGOIMH2sYW2xVYgrOn4+1zpG3Jx03RrbJFF7lPHv0l4kYYmeuR2Nsfi2G2bd
BsjS11myK0AxhsKHMcuvoGvix6xJ86dqnMzz6CP72kDx1Lz0iA1qOgHYdCQFdN16uZbJA+NLAHhO
QsFGqPKQRPbRIOz26lkIJtyxKa9213eXAvzCbomiH0DJWOUWxIk4HmdKNyiJ+2xx/V9yYiRKmoP1
OC5uB4teNpe4S13qT9eBcuc4v2lZIUcXcfBT95HJsBCxMXvF6s6NlbpqmaijY/cU5EhazxWrF24N
O9hPZeNLtIz3eNzK3RBTmfsqgFiLAprVcpBezaW9K0RionUh+k17fXH2F5IFNrUZrEmV1o0DDfUP
f2izi1ACXjJvpa/DbYjQYM9/sEJ/9SQGbXxBSGA9+vFWthOWwECqja3Zmxd5GV0w7V81ZrCmkcGt
Wc9M2X1Hh2B91BuZyTN4vfxXhRyFQLLUu62xghbOkpKMXcxhZXbjZW3y2aKUP80Ii8ovEEv3wbxD
bM0Id27S1yQxDWvDkIrsVT5z21y7LGIbhm3D0MobmxIsbEyzfEH2j1OsEvo1Fgi8jEY8pWzy96zL
/TE6yKzJiBDTDynJrF48crjMlORC7I1Yztc5Wpr9Sp3aWPN0l9rdJ4/ntEknfNpDhUDCmVkCNH3j
0XO79qFdJAbeTJR16Fg8qDkL6L5N3TuwUL+WRFxjzs8dASa4uRtf7avGMJj6G+aOPi86+lj5iNTD
DKxrXBgiAZmouwDBsJNCZ2WMd5Ya4GKD3/YO5CVxZIvXhIR63DJxxPZKNRqf1TSQWpSbHO1Jlpom
pryoIxONuaFJ0NBEPqYN5WKjyaOLw4olGYRCh8ycm8z3EVPHerwpOAqRJxuTfiIZsfwFv4MPj5XI
6KuN8GQAZgCPvsEbhhhe6JTRpjQeJ9sp+uLUwqjc+H0iespMR19BQpTXtE/lb27A9lobOW0u8NQQ
ljwQ1EXJKQ6lEbxjioxeTTnYOLPoWyArz/SnGGuQtLSZPLhF0B+8OnYf23LKzqQmDCcs9s6jBTT/
MGiz/XJR2oitmwzqV1UF/ddUQIqGU8KHUXN48tIEl6iRBLPySx7xAwBNhiAXqqrrt3wD+51eenzV
gyqe8PjYGKRAXieyJFoB2dydxXv6YBYmv8zig0Uwx586T80dnZA6J0LLu1nyr2GKgtC2LNLqXAcE
eVca8o7bVu4Ke4VtRAlhuLNxY6QYNbLcjvcehQWBuQ0SCKJy042pIP7iK+NjK+rAe/KAU+2CwkQ2
X1bFrUA+abaLH4rY4cTSsTrCqsnOQWshN+2r58nNPtp6vF1mRc7OqL6zzE5PXkPkl26tUMxTAzdg
eutofnw+w6C1ZoJY5t9VUxpnleId+B+Ze/5/BHO0JXv1/26iefuRgHLskv7/3uD//XX/Odb0xV+B
WMFXbkD7KDyf/fjfY03zL9eh3hbwgYAE/WPg+c/1vfkX4kHh+r5lWgEzT77o77mmdP5yJcS/gKW+
6YIp/LdgjlI4K4fvXwebru3bNmc/Wj8XQqS3IoX+hZpFMBSmINOYdnNfm/ro8lxuJ43WDkA3jMCs
D7C7FF5gbUnKWFaLom7KjYyFvAQG3Tiq4tTfZCWKxvdiZg1y1YNY/4+yA3HRuJKzcLFOHqBzSDxe
xLOYezFegMhAlPzgtEq9GQhN4ye8+GP10JgokLYIvsB8Y0Mb9aYtXa5Jm0CMFsMD+wpUV24GzllD
I6KEwjmxCcyiQuBlRWwm8F/F92Ufyz8yrUi1mRgphSyKg1OTNcajmSWGSbQAAugtidM2fA0lm+xu
5ON0g1Gh0FQlouMPYEbW98Lxt61T6egawb1WBGYrkT36mflOMzNTNhpiQrPumQqjX8R6blIJcyx4
M3bKRWXJddfcJRgXsylut5XuKDxAQCfPtm8U7r5tOUmJ/8XcHo46Veldh6mQZdBkvrgN4Uz4H+d4
Dx1DI0Hw4zE7t1M9sPqMO5fQAG/1ZbBrzBHWpb79YPYyAxck2HFRuSXbPqWrI8TcxL0MEU22fvLA
vYqJTxpfTtuvqc1TVg1kCBRYy4Kx6zfV4PqYenL1xndz97GO2/vIMfzqRL02Ut+V+QKCGOzNI6CS
JSbbJEIr7uaDzc4JBkJ3KoEsTfsRiA4+CLBVy63de61xjj0MrKGAR2IcWydI39CKjcNhILRJ30K9
JwDSUVj+t9jJnftymiQmKJ9krhtW81W2YU1IIlXF1vPo9AFjy24m8PckbNrMS4YNiWuNIlDT+4zl
0cSeuPYS4Ed28QJEfttra543nZWoaD9nCAZOAj8UiclFAM0h8WqX+VtcT89dkhhk9E6W/QmYonkp
knUuHrftN3xjOeGgHm0s10U0tzvd9myKHVkFmwSd8inOux5u8UIqRygMH16hgRXonBIt/FkHcpiO
iGP9YpdMcccQIDB5x+Y2rs4U/zTLqm4zJk8qeWiVd++VmfvSdQP49T7CXBoPMjn74+gJsD9F/eaX
qXxE/9r9hhXiXsjPOmqSsrFO8KPNp6jV2CQwQvbms2oBgqK7QNQYDqCFnlRpLd9FUiy32hHtGOZD
lci7FlFhs2HsYY47kyEy2TgiLm6DNECxPNkV+Zwi1cWvntSmOxSOjEpJhZtrcuMCwjcNx7KfSWEg
eEmYBdt7Hy9oT6IA6UGg+BJnW8er1iedKcIug8WZsOniwgZNSW2wHZNqxoCWkibRB8x2d95s87TL
mNGbrFlhbCt6LATvIno1ljw6LB6CjGKqyu8cVDUSw0Tt48ie3gLNx67pCD05yKYtAJzHfG4Q5fZ3
MRaBEKo7yxqR6+cOWk+yyRnKbZgYTWdl29Z9GzgTGRWBlR4HTV9eEgSBbxeZa3FsRGO/yCLrLh0Z
UeAWzCTYLX1P9ZBNCjO1ZyU6OgRzM+4HM04+cXauTQhydYLwsDXweOQNuhNhnRgR2dTXeUkrnLjr
5jjy3PwbRgnpLu0CtyiCR/M6yLj8ohjWwZ4cgSk+4Av2622ReXHo5SSdUKGP16SpjFNkm4hsAJPn
4xOBidgBE2cFgCV5iXinDYpGnl2072ft1vlwmGYLOU63AGzdMuFykbdEPKuhI3DVa3xcdyxdK7Sx
yvgt48grX/y0MwSzAz4oeCSoyCKjcpytxzXofxXGbG1yDv2D0448nsnbogzx2Q/5upmu0h0JIO0+
GBLIWh0sco5wMBeVVPxIvLLN0bWBXjKZtAKO/YypcgPKqnxmE2TZoYT8ttM2bSvxvbBUiHBZc5nZ
tMBilGrc5YjeH8QQeTYZF6jDNr7n2MbFXsz0w9VRpY/EiQ7ZrW1FSwgim0FZClljV5tKuJtlaId7
gGzxs/Q55rY6niTp15bC8SydhieRMDsCsGirx5dgXoCL09STptTxyqvdUtvuQz41BqnoxLU0oRqw
3G+p3fhFTCepH1VDflbI2UCGbgKvHJ4QuZYImn0Tg0FQKHdXcpoFoSTR/rLmwpHwYS9IH0oZn6ap
qhXGmYDwXzIEIMb0jRMcS0zC3+4UoLRgc/Jg6B696NSo5SsDQQXgw3NMh/thIM6UH0FzCX5zYdtj
Z9mxA++Akp8VByNDFxMrNob1RShJ6hRjhrajyxYkS3NrWR+4K7nofPIfn+fK724rUY/EtWYTGEA7
42jFlYD+SHtxcSWzANO/n+jXca4CLLBxYO2FYSyPaSFoRWL2+Po2C5b5WTMvbDHfZlxHcdaSLIgG
kIHjaM9H1onyGuGgWAEQMF/RqWYjUR2E+lS4HmBaSTUl0R1mOfKxbawqwf3suyROEk2TkGLVBr9c
Z3YeIK9eGitVE6Of4nGAF3Fh3Nwn26hk9G1xyG2jWBvHVOUC+/z0mdbkhqmaM9MUXWb9dtoC1Uxs
Lv5brwYM2jWjusRGapAZi0zCCijxSUz4kDhj8PHT/z7NSLFDAlDSeAsUkNQSzKyPaPA8QNGeMA/a
gtFbkNW2zUExYOKOV1VxNCebYYkBuNlAcEKvIRWRkOGFAe8StRtmN+6jnRtF9jtBXXXj6ozs+AqW
F8kNQ8AZp9iN1qOF3ZNfGh5GNdKzSZNAyyQeL0YyxnYo3BELkYf9Hjah8q66MdovTbfybY9u8ivp
5mdDcrGy7GOtFnoa96WaalKiE5ekPtejV9u0nEWrcHox2fSWvfvZGEktDmS0m8aZ9KSTtGfnQKDO
mnmyMF3LlHzOXVJzIKp1OFvSRv9xfa8cqQ0ys7hz+wRTb5KOhrt3zCXD0+NjXhNyrCREmWz6jM04
+GZqqvRrFY2lOriVrL4bWvL2YWQ+RFJNKr2ANbqI+xumF7yMcRwMZEPpqP4m0UhjSbLNRJ8ihlCM
DSjnWK7IqgjOZWnpp0b4OHNUZhRPxGxX1gloXbEwKGseNT6S6uy0jV5hpeP8MAP1wny7JLeyn9RR
OXNHPMDUIltPuLL6vC/q0LNRkIVmE/ExoRDv7xVBvUyrY7wOKQHEEaEYd8K2GT4X/VghgZ0GJvx1
vgvQYHKXU4N8t7Y1vTglWpnBG1FoVchqOHj9V4MlDflls/D7k1/mbvmBmzaoDxy0wTO8Fft70A0z
/xhNz93AeOx1mHI3TEFQybOVzflNZ2IiC/Mmlm+Eh8hXfB3GtesdzP25jpEroW0qDg7QjXwnTLbz
01xDcLWy2v7igsy3XFk+CTy+Yb31Ufdhtg36wEnn+YJGPav/1FnDAlg54EdkkKzaq2ig4GC4Wr42
8RA/jwi3cGC5SCcE9eLT2OQTxMkas8f7MpKsGTRLPn4RwYDqB5XFVhJ1ixt6/sAv4+J7Tp7SzES+
ZVqc/EzAmCQ3aKDco1ikXm4ymWfzngHWkF5VhSVjVenBZDHswULBV3eonPgXwl7BXZKEQpZ+vFfN
UO87r7EmMkjYW3Qwa5xQmbGJ2CCTaotEF3D2nNWP7dzFgFPqBVPXYkr4l1zz23IZBmQGiiCKzqov
IifXwQRZTbiD/bNqqjt0tC2qv9ZPARmk3Zy8FewNyfYz6wgtat1SES6WkLe11Qz39jhtwQjWwH8G
tWvchM1kQdaGJRC16g6X/TDCwkNshi84yT28HRaYYBY2Qf84Agg/xKap3mteWwyfK5LBYtFTQUMh
a2qbFThLdgKMPagGbRi/EmYwxhnfL0tTYn28lxF9odhioZZkQ7e6+hK5j7454qK9xvbanFVehxOC
YB70GPMU5QSrBilvobP8Ihh6/G3yWxCtPiZsVn1e73prW3V3sK12+t2YMZkliv33HWN68UyBywmb
LppinRCSc2RV008RNfPehRlyAiO7KDKKK/uWpsGPzg0Rpp8pCLItQxa4sBQZixcmS4AEYXUa/56I
ZAGRTsS4ybsYsR1tFGw93rF+g1M1I726FBJ77pLpTz6+7g0RJX29SRArK8qOMj5GSZLXW53k+1HA
u2DY4xR3pqAY2kUNWU7nLkgid09HLLBTMxClq6K9cUOa3OUQ2ETOOT0XWLj0A/2rzd4FgelAzimN
UuDOLwhWsW4YvRWke/ivybduWgcc2CB/FVMJazBxCPurOeYXE0M7O4bVIpP11a4tiUsqYMAwXypo
08N5GmCdFabb/bYNuFCxp50DyoLktVXr9iye6yTbk6voPixtX3XnpjIjlqhBtKK31viFFZ+EXnuM
4XRoM6aucZJyuvNrH0E4DqHgW2FlerIg1BF2i/PFSV2EL8yweHQXb295ShyYuflnXC3jxrdJfq4n
xWJDN2Jbt64L4mMmsGTHpgTAYsT6yWoHUD6qVN0X6Bm332No6Fu21CU+UJn033W/6LupTSsWpcgC
MsT7WMc25jSLD7sfxRZPnfxjE7v4qBMueKpR0NwEUD6kNQ68IonGW8a7l9iDqb/JMc7NYIr1MbPd
rw5p5X3mIhwgIhyjZEKXZDbi0KUIP0ftWm/LknzzuE28xsrZIHL9zrVCWAPPfpsTtoB9mwqZKKOr
jTTmXDgdv5Cu6nufa3iv+jb+TU0BzorDz32ysw+xbuNRA6FJhGu5VZBHd9KunFNWivoJ0I84wHZr
Qw5OVqyddZCq9L6H3JDHiJjak1VnxLL5BBy5Q5aydq3LfYo06Il170qU9MVn0NrlxdXm+DG0NUm8
xHQV+6Cf1zA/fGLxjkNy/FoGd8D3n8km7CLHX2GKFF2Nyd8e6tFoPpzM9efd4jYOaHWrPWKsl7vM
tUCfrQbhGmMCj0md3Y++NV9dFk5k5bFauBknTVXoj/3yM6eEEDEwWofoduE/zxhZ0AIR6OaC+KQn
Znw81pnYmlTyP7mBxKbtQfZymeAr7wZGvSxEbzuXQ7R304rAZwvR3IFEIiIk5Hxoch+LUp9M+DGQ
PG0yxAMvlLsNAwr4DeH0j55jquNt0znZHx+GwclpK4Qxc7r8Am7mPhJeBvhJJMAjG9PG8ouAWRJf
wXHJ5ObgVPlpNOP6kBD0dzdktuQPIiQ5NIl4pdgxCntvIRoL8aI6NzqnPx08u3kfoXgQ0UHKOIsk
5zEP7P6IkGF6yIXN4EgkBYaIMntvcotcNFHUW7RT7XW0RjBh5WxColjHZ924JTJLhlQ0zj0QYBdD
olLnWgDhtuYB7at39Snz2AN49mV2TEkhFSxbuOGkC8IIp0fW6qZFdLLTXMZgVQXlnRsXNxxU6Y6P
jP+GT6SGMoCwLSwtwhBNGT+T7xRolG96enbBoe5HcoZ5PoLBufNjz3c3cerOt2NuICYeWsirFrjz
uY+bM4SN2rxMMq37HdO0ExPy7peR+uLZcRuYeagDupdFB1R7cWa9NVMqDl6RCd7VRRxrVj9hW8Y9
IuE8Za87jZQhYwLOCjo+dQ5JwJ9Tib7L4A+ZKsm8APrsj5696MD5UD02yzhSDkXGlQg+H6rZ+Nan
XKwDwRnbOMedeXAmllhpPj0mVe5dazDfINFpB6B8JLQ3m2h01AXcZ3nyROv/iN66NyLK7o74cQqy
aL53bZIekIrPoewgna+Dk5TcyEMypf0JpwKzqbla3FfXLJxf8K0wEyTcJPGgLl7T1wdy7BAkzRS2
12hy5s9F5dYLQYziz9gOLDiXwLkfyFdOXWfp2bPM2XibaDRGfK/kWCz5V4PvvtsZVjcdKb3nPwkr
p/usc8xjg8xq14oCup/IVvLPjFnc71mekcmAWGFanNikHCZOI8xSAk8wd4zDg7AKa0bYI7n0Nv8j
C4P/dUJpKaRpetZ/6wu8RTyMMfBfxdL/58v+9gXaf+F5QWTq23yA1yH+PxcLOAZZD3B1cb6aAa0T
quh/LhbYHgSrK1Ha0rSQRrMN+Kdg2vrLtyis+Y4WWiPLcv8dX6Dp/5eEDHyBnCn/wd6Z7EaOrFn6
VS5qzwBpNE6Nrl74LLlLcs0KbQiFBs6j0Tg9fX/Uza4bmai6qAJq1ahNIhMZHi75QNr/n3O+Y3nC
CRxnkTj48X7XFRwOyrVhZsEhbZPiQNMDl04a1WQ3Ay5Ec43WDgWFGY3Je0kTyTqK5/GxwH91zzCO
/SBoroyGzkJMXuPRE0N/p3p5a7FTWWXM2ngKCCaJsTIJmeH65wAdPknhF2DNjAvVLvqc9vURx9yd
wR2NU+QY/4IwCqKvT9HL+/yc+qQQQbgV3I8UFi1mbS1JxiZcK2tSgA/BRNyXDmXU1WGqr9pUUivt
NBOBGDjT7PFCgjx15h2MMpDOIVCceXNdxC9JXX9muCC8TdTZDUCmJH1NRPprAKd5YLl4nZbs7nFf
Z8fBL7oNrknIU3L6WhJjG6nL5np0BsJcmEbuSPg3VwES7gTaEnwAlb1tggF6bkFPwIwx+YuSl35M
iTV3mBtWRtnxC6mBYyzYHZMedQzNASZpE8BKS0HEWvERyVYDk+mdOaQfg6PkxgjDcG3HU65guw9q
7SvztSAEz18Vlv1+EgvsLJDRfT+M684ejPtee/ltn5N5zgeQOhuAgCasG2rlOdUOJD7n0sLAY7XL
3ykGk8UFSUbcN/T9liSuuBaFYqRnuJH0dztUJpK2yl1xyOs4Mi7aOc+P9UiiexfOgryYBBQeHuGs
UK8X+0Zw7Culnzt2C+2FalwVs29N+sumcxqxiiExuNwfJhbQDknqcJ3CWJQQRKT57jLQPTH+lP3K
h2/MytVr2H71QJSD7WRMwbnzsoy9TCOj5dzlOf1qGOaAtRCbkhfCZe0V215JhK5aikowIcibGNuH
tekGegHbjg0Sa3yGiqDsb2hDUtbtlHVgFANWpyWmbC/3toMEuw4W2BqGuxRtLD7gGtYN+07TJpfu
R/BRGD7FtYHl44vNX3H0WM5H225iLNz36EO85+zSLzsKhoLVYLUOe6AhuFV9dMGpmzOxM0DSdbJt
Z3bFpvdtc2UDsdlK+5oChpdceedxOdnmiSmwgLaHuGPH6bTgy2sk+squ7nq7/xXW8l4zDkxsc645
8R+cIlts2s0pjcKNnVUXbnzlFv3CxgkyFvwsPtqKt0wMzqYrsPdHNCWfk8k2Pvk4byq/XDKKZ9El
xqYc/Vu4+/UOu84Kj425Q9SrN/yqX/Z8WwDvUT6PAb3xUhgivVUQzms3TjZDS3ZxFXtyzREV++GS
56WQ/j6ocfvShnz2XRoiuMGtmqGN+DD40SF3MChhY30o7D7eZxkrgCG3o0MDimvlugUbzIn9Lhw7
KgDm2SR/WRlvUjYpIt9+LCuCGjZaY1970QE8OHaNJdQgUw5KaWBXlHeU1ZWZpO5rMEX3Ii9A7/pC
74cwr/nKpLtMMnlZttetYe1777Oc1ba1pq3lj+okaNekfAUCR5mHF73j3XPpu4pSPL12MwmY3f6u
Q6ib0jzfSexM+ybAg06gcY+r5gNpFR3QhViSASeKh4pkiIQjpvwHg+D054At+xeLxa/fdO/z3+Xi
v4GmO1dJ2al//RfhLvmXf8jIvmSRYrGusATsFarSvL/kY8p67I0+sYKDAXZtFRepAPoDkGUTjbVz
EzNiJGtj1k5N1jtTV2C0EhAUVQiSve/dnjQ1gej12Ll869wqDM6pYMLdRmPWYr9juLeJ7FHvu0r6
bHqq2tJ6B8zD99lqB6RHr869ZpUXc+tuJsKr9HDXbX+ZWbGmcjxyjZZlgcPFoqTsvZ/Svgd9uVxN
jO8rS/N9lVHLBWcsxphlezd54sD3sicfy1iNlCCNHTnC9K5LDaKCeWN6FxyOuUwNbvSOmFKtRBft
sIRpiuQ5GxOX2ullTLTT/mSy2Ts6ZnkUaRYfSZWnYMYA1mWCma7AC7YWZeCuem3fYXfrVimXs5Nb
hs6+QRDfBH2Hq7iip7sYw71dluLSJgXxaflV+dgi9Gyx/+V8VlVTlHuVITFCWq2Q7t0Z/pOi4yLZ
uGbKmTygW6xaQ11PM/YzzORHDFfFmmJVh+jpKLYjAE5AbkaxCYKofIqbYD67IfZuZRZsztr0CMpF
nrWklB7CYVT+5KKg2B16886phoq95MxWAuEvvelr7X9EnaPp3U5vW1r6Ll0zKWGvFKl1xaIxu2YL
7y3Ops6EHtQVc3IqfOEe49FAdvILY88yTr77YW/sLephz6Gx4Km8KHoPYX8scnujXyeHq1fvgyIO
HW3eUlGZIyhZv2Qe4h0cFcbuysEZLYr2nNNAT/G22OdFRRADKYy7XUuG3uiPftT4G3dsm+0Qk6pC
hk5ai5xUN53qznkBJTNueeWe84jbv8ySkN8E45qBxrEStfWAgalaZ+i7rWQQzvKaKgn7A6/EsMOk
+Y74QGaZ0W2PkfMSb+0mtuDgCetIg9JzGNlUwsQXNL7+wicKhyi4NnsaoCetnd04a5Ta0aIXxv4k
qU0sVLOKtxhGdv5o+AdqXN4cX6lL8Lm48eh8+JgAh6Lx+eq2qAQFDIoUdFrTe1UUmb/ve/XOYZFu
asf+6CWUeYMtL06JyN8UVpIcZWrgaoPJX0ymdV02wVUKvoWlrxYYoo1pQ8dftbOX5l4KIMoVHWHz
mowIW88+B9XH1UoO6bZDpeSUsCPO013NtdWStp2Aksl6qfgT9zD0x6scU/EFxqvyBBfF5fDB+oRI
t3WbOSUUmzLagsBKIAgtAgxtjDlYKy+5xHUD85X+KEkLbt5vhbbqr6yPcKRkNGZLjUREWoyUbyH4
vwt4JmXLt28GyD/I3WL6OYIDo3B3nMSzN2l2fX1bmC/YYLqnppMmLZVJmn7FIUvfVYFlep3qqHNX
jhhVvTdaHZMfQF0mNc09ul3u1tn3jbv+volDu+OGbns5Di7/+0bff9/0gfZzAMD1wGFg/D4YIDlz
SHCX80K8nBz+Z9oqO/j8D1P9+a//8vZRcNlISBcn792fxiZXWP901Dq+tSUdvdnbv/OoP5Kp/g+H
rLVvQlMRQFN+s3DJH6RRHdOxsXHR8vZbMtXyf0iHklxAK/wAnmcz//w/C5f1w/EEoTn+j+RfuJf+
n//9Pv6v6LP641ar/vLfv996/zJnSZdaO6Ys0u8BfxOCxp/nLFc5Ru111LrQFHmYaAZ1w+zL8pnu
2QUbYXeLV/arkV379w/Un36O35/X95YJ7h+3fFxp5HSF5UDjpeSB34VZ8vcJL4odm2h4TlAFdBLp
RgwpWkoJutTpkaqFOWOQSfh7cPImiL58X8YcwFE8Q/NX9Zd0ApBnGZs2+jvxpr6Ad6mOqZCCnVIy
yYJkJQ6hlakm/yzzZqSUGyLSznZCyqlaCoBmt/cuDb6Nu0gF0CnLZbmfg7rjCNTeDBH4X9e231OT
sgAowzvOZ9YaLiMFR01JjJTychgHW9cQJizEkfQXS2XcphYHkpGN5bVVGYQKIm5TnjIWEvmYwu7y
04co8Hk+kmVqP9pucTs51Tar01Nqp+oqq3kpxmC2Zha6ODGh5CU8eMCptKapoH+HZCAfO0/Rcco+
M7ohFteeIB5wj2cNvBJuAi+rFqARWNalK5ud11NCFcyd6/Tjlpt5zc6q2luD0LdT1chNWHXxS2eS
gV9nLQeVaSZJsrZ7w78ZDNV9haMIRgiJAb7uKO2Cj64eFATrAfdF1Abm4wiKhH9lonc3YW3Hd6pq
QpiKcqJDIhf0T60whg973/Tjo7BNFuPg/YkMQT+1Dce9JjIob0xcsvEWN5NzbgyceBg5zFOikDJ1
PZbnMRoivZ6jGAfX3IBCc2nGQKymbWxfST2e+tTvdhBky/VC1NvhAZyP5djXj03pexrOmDKijUcy
8YmxkdxAt5Sde9lQG3vtIwOdI2Fz341lxpYg52IebvqyKdZS1UG36qGoHVzTRPCpYnN+KnLBOm8V
Lp2UiMyot6Cz/emGP8foLIbS+nQMz8GLB4CeAswuOGPPURaGaCNy1pqSjbVDwd0FLgYJLAgOCs3U
PakYjkrCplHQG2sOCAQUYJx483YmxhJuXDrWV5C8WD24rUJWqbx6uggL5YEorxzYKjruXptS8EHK
GvMFPDfZYSAw77wyyZ3KyuDG464I/GfCY7KFZhG/wFFD8U90Eu0EKEOJmdnqz67QPMssYouWpizo
1ixw5SuJDUInc+qO65DVS8iROsVZH+MQ5g45ih3QvuleVLN9V1o+Zq8B38BMD02Dg3MO+vGd3jw3
WqXRUN/2oRW8Kr+Kn9uEV28r/baiVyfPqLcLIvepZyPP2Upb4xZ1dXwrqk49Yp7JBSpc6741SYpZ
tKbMmvmudR129Glrgg5trE+DSOJ93NXFEy0K4a072t5LqXP8PqAHQ4PoPBJhRPYNdKnVZ/UWrENx
X7mN3KpJU8EaNVFNYXTqZooViy7sXRL77EbcFu2Ec54nVlHsuvM2NmkftuIemZAzngWSCWzN5OEp
38dkpe/aoW8Y1CMzP84sZK2FsM9VJIPqj2CfD8bNVE/Aba3Mz57wtQUJGQNA6ITUPSRSsy0xrTt2
cZgbAywgpWLexJVQeLh6ksW/pJdmn5qF1Nko8pix2CNsiQGN5kuWKMNtQvHOE28pRSu1WzAi+bW7
DaXb3kfMshtZy2HLuq+4zbFR4UJSrruqydy92IprOhczc/o5wPB65WLOO0oBiBGvlGchZkN9hNbR
wNfKYA7UHIAMRL8FGzB0cHRGflKDrgkduRPBXD8NjLXVl1wW+jB0qg3Ol/566NzhKTdbwpszjSIk
b3vk6wPGaPETjA+0gAgAAhxwyyhx+AHtvEoDoc8GDrZHfxrhUikYP/4WO4d8GeBmfzTRjA2kiBdY
ZULXOlhdQWn1mp6M2cE61E7RhcUwAAnBthkjwNTE5wpgCAU9rDcvqx5Iz17ldhdcToZWi8Zq8e0i
Ip9Atm1S423Ab0ouO4L0hCxShjtVQiNeDcqDqW+TH9oM7EAqYsSlQcipS1lQNTCpqOqpsN6sq4E2
F7o0JmflTqzQ1j7O7Xg1tvQ6taoueIg/XwYpnIRa+OEVn6T21esN68rIWu8JbGhx2UOTYqVlciE2
lZsf3HjiDpqVenoufIuLXuQnwzW9zH65LXDaPc7YQfHbZHHTrGxHeh9V6br3YyZsiodMF+414EMC
6dprvybd4yHFaxPDWkqhX5nBcO0Xg0UzEZh2m9K657KKlqoyn2VN6nHbidx8WYSU85HDOFBmTwNf
46u3tfnJ3yhbu9ZDHK60Z+LRm4nr/4pCJ7+WIUnkrYbRGJNiTDyK8GrHMw9hNAFboLkofDOjiRld
k5qbTnCMcgu3Rx8/mzYx0Q3GqsVXRhCVWj2L320M4+nFnm33gctvfR5bVh2ROU4/K+7PJ1dEI5VT
uch/FnoMYEMRlWFkMnEjwxNCdF4zCrASU1MGGh9dqH0dtNOd4W6QqB1DcTY9RRnaNBhrP0zmR4cv
0nsAFAA4vEkaf6zyvZDJVK/9Ck48Pqeu/ZgBPCNbNoqpKQC6i8dLueBpWBzfV5WlL7QpsvyE2OL9
dHQcf+HCKOI1cXLsfxhQfF64NF7GYww+Ql7Mo+xJv0eh/zLhi37j7pLcwgKMgYPReQH/QmjWoJuq
qw2MEY3KvBtizdh3IafKEdxmSb8MDjcJXlo7m9HOFV8C4JOkMtO3RgThddVXz/TzQPFt6duNU6ta
J2CX4h0HA9yLujO8/jjF0r13YfEM6wY13l0XoUxZZoy04RW8EqAE8Dnr2sBXWgj/vRGdfSxjgl/Y
0ix2pGGFI5G4k3vS0vrZLI7pbMQ7jbMqyCk/5mO2DYSi7c8SHBIQoLzuCyE2bVYQFXqNKdTx70zb
Jbylvz3aPo0uahPjYODbCQAFF/tgk7rDTq3p3QOHgbWTGqqKSKmUz0PX8IkqKELiILTwLCQE4kOL
k58OttnndskN3vpqM3oluE7n0UvSlmTUDC3HG/fbcm5ORU8GfyIaTAsMcTn85NNl0iTGrzBptc/W
AEcVO2zfXNdO1r3aTa/wjWl8sZEB62Btqyl9Gwebq8DfEwkW5VD3pV/TxBb1NWcTac3D45Axwa6n
b6P8FNoo43wE2GJlaHbR1WSb9p35bbHP4Xrlq2TO0RA0QN2LzhXeB2ktVmUE3sEM5BvMksHaXnz6
Dn1kz8Molia1mRNbG8bYkGj6WvXm1NKcNAIso4scj2WH+X9aUgAm439HfnCQhiDmP8NR7PxiJxMD
B26Y0B071zzZkh/QS5IgcskUsDqFd+tMmyIZy0OETzoF2E74IK0JvA0kvHdCtfnWC0LJLbcPz5gb
cBJ4EKt3flu8Bxiknvkk2l9DQtIZNdrmG1Z5wdlD8D6l8TjQX5vm3h1crqTaml0Q3xuTVVwJPfD6
8aV4GuXA5Sq3qS7e+yqdnkPpqwf1HadIZmecNpqIhLWClKK/oCvrdxkDyFjhWsUWXtmhyfqB6ebL
9hXmihnG6YOsiZutKiUkiG6ET0rc4hTDJ59CgDZDGW8sPRGBNyDx13ODO5CVZreqy7CGWPmdDwnL
iPaGsOtGcdAY9vzNlI3TpVwiJfN3ugSbAQaALKZy1pGwg7mNlU1+XXCaLzYYYGEpOm3eElF1k3t8
c4A3Jigfs0fpC715SyisocV8EP6wroLUhujV6MFc5aVLWV0esjEap4RQjBe7wUMV9ihulCNzEuRG
yR49avF4sh5r0CgiqjNorKvZyW7IKPLSerJ6tDrcITU5F3ers9o8jvMY99tOlYGiXkDlz5NGNqGs
UMef2M8J8zTfwZ6SlHABwgXb5SoaRPVkajt/GJTpf4BZqA4kn0dCxgnf0ZLJuILt1aZvqawiVDyD
PfEwZRP+H6PMgxXtPESMoiVtFJTBhDW2JC+16YcQr4SPvkkRQ1U1ty3Fxj0RJT6GlFPQZoRjjTFH
yRZ5wUsa65j7LYrR1ErzwVu8doORf5ZzPoIbBQ2HhdXyQnavhZFGB8eN8Ma3BOurrucIGXfQli6J
d5uXYcuGnMuyk110qdOeFYxi+PrsuHgf8ddDOa3RAwl2XRCdpWTQqNIP11Nmi+SSWEemZOeWYr4j
znJzNTTVRUFg83qMM4oB3WLTMXxtK3sAryvzfVLREIDpQkA8cG8UX4CbxAh9Woc67KS5NJkbOH60
BIoAGnpdttXTzGCBPXtDTbVmrz6YNCm3yb5srPJ2IFJ8Lqa22nQWp0YaL6c25GkmmZ8qJFeMB8wi
6E8cLpASb+zAUTt44Qeqca11yvkyUtlwLt3WfDLLAt+iBOdJtZJ6hhBCRizBksyu0d8GdTrtHExi
XmyMA64T7eLbHYMLWkQkSWO6+4hYYXrfBKxwj5aVQWPCjzZvzTYvr+kaCy7nng6qNToAPXZcvD99
ReicnrIvujizc9TDA+r6MvhZGb1/6dFh8CIaiCk+N9C1xwuk2TXzRyRRtFWdhJRm8TdmxnnGq+TB
Jq9pJ+hjVT8ULJ4P+HLRLIdgsh7sIqYNIIRH2gdGffDcuH+svSZ7DbWJKUKYk/GF7lmqV8hQBZtr
6O1iV4a+CRAnzQa8S1KMmy7B13eR6Dr/MEBFnCBUcLLsY7Q+hGjL5DRAcHrY5T2nySz1g1skez/d
WX6jd9oZemacBYZA+THxXsZMTgqbbLln1n6N6wxjExcqH2dQtuGMpC7r78tOx4/2s3Ml5mX67XHy
jZhTQi7/YnaQ7BgTdsDvacsUlSIVW3uaAhi7tNzXzhusz9rBE7nBVJBNG1/5wUXQB2NwKBraStaU
NHKIHuzc/fQj2PIJm5yjGhb+TEqEZW2aMQdTbaVUaQF9ZD8eNckta4Hq0GnbvpOdCUgj8k0uiaEP
rxK2YURSrVaQZPCB4hJPwInXeHCIm5DuE+YJsxq9KN0Snuj8uJ12lTF27/By/W7/P/vR/8x+1Bau
iz/kP8b2PbwVSf6367cP/fuC9I+H/VvGFS8Jup8gcbQwqhH//si4uj9g8GFCcW1IfME3vPoPK4pl
/5CByYLUtDGrCN/5hxXF/4HqIHgUwVSKgQJQgH9ZiP5XFqREU3Gn8A9Y2STvBVna39eULSZw7bIP
3AK4OFvAAFYZpOdCsitrcf0aXXYp1TgftOJA+dsr9ceu9vcdKXncv+xIl8gvGG7Ba0KGil/0z08+
GiBvB8TJLaTS+RB2brQ2unhat6MaVwvIjDKRVLAjQ4vW9NCcusoy38sp4LRcjzCDkeMV8dZ5Hq+R
r9F259E5li3SW+sk9mXT0tSatCq4shMFNaOlBeAQMgRNWEMJ5LW1d9sHppNd1QUdvY3rPlAeF6w9
oAfX7KSqmqTqYN1ISl1BsrrqKkoK2oWSDKqX0827JamBNwPb+rVHCunBMhuOvHWBMM8ELk7CV8aD
xyyypv+SvmqbZqZlG34Fn6LcJ4YxPaYJCxkOCPDAuVCs4tzVe8A+zjGgBGa/OGmphkL9AMRnGBgN
uW1kBwwZ4uQ5yKCb1kg07ECsqPaxCbEl7qVnh3vcRJwZ8ZIziIPPeAW+ltoIqrW4owmLMU2hxnHd
MHjVOMsdpj5Vpw4QGDVxTVzcEivq8ZJP5k9KNhVrZhaa09qcSx4aiGF4GWh/o1HIH4r70lbPujGc
Lfjb5WjfHf1SHgM8rAdWo+rQtz62vMZ4dbUZXJmMFC7WzZElpFZaoEWlePzc1B5pfCnG8VrX0JB0
m2XH3h+LfR672V4QBtHrtPGrUwnj5ALoIRjTPh5Am1bpPgiHCDVSzzulfGM7a95uZWXmG8c+Vthl
rUISesW4z4zgpiB3eAqo/9tlGEWubCPbV8JzAEfjZ155hvIPFrhrJjI/YGrstHWakiGuORAX3rpN
aaDcwXHg7acSmaheLS/wd7JBNgTpQ3I8G7fT6pmzkv+MUca8qtOaz3TkHH2rAd24fM67KKFsBP3k
yp7a4KEnDIYvQHcbXKNqa6PKbkBp1exyGqy6vIPqwQMYGKwcbLb3Pht9C8cGEfpqPdG+CHC5aiyN
rykZXlNf29auBozPsVebZbPJFB7sbWwNTraT88yKzB6E7HdFkszXfunZv0oZdgyYJcOnl3a0JFDs
cj/Yofc5R6K99wYVPHadou13irXxmiZiPLGHlw92xjJ1M1Zj411L6sxJgo49TO+wd8JhZxlGs0eG
TIl/E/iKUPOaCP5EFg2/6mkEHtinQpzS1mqtV99XIPA9Z6Lxhls932s3/aXGNj8PRQpRhb6KBwVP
/lBWzYUqE+eAC/Nr7igtwiY8ECqw7a+IhfFHMqr0MEVOckWyPb7Avc8CNaznkpfT7kEhEoc2nYSC
Yj1a3aM7iOA9De3wwqjceWM4ubEu1TDg4VeFc8hMesk2qDLqaiYdQN102T7bYQ7MRA8WoKfZeQvn
vtzpoUq+BBuK7UC++q7k+HUPLt56K5gkzpae9T6MQ17C0VePFGlU+7xHA+jGqHiJU6d54vhhP3r4
yC5iNSy7/4klvZMt+TWts2FfK5WDWClztBFOA1b7TjVTGR1ju8XZUqS5Lx8F8CPWnTzypZ3DfUgv
8lcY2q53kJOp561FVHA+iMGYCQJRibYlhb7zp5iBjh6/wt+kuoVrEoEpgJw+AvonCx+0mzHtkzc+
aSPdQ2yfuCDR80JXccLVmKAEQ0UMBDDdeTWt1RubhTK+38YLTl1Nk/RsTxYtKZIGHBLPwr+g2cB6
dWBKnxlX+wsMI+GzsnGrbVIDN/0GfnNibIHj8bWhEDF8i1mKQZgGLXiMJmdgQVh23gXDPj6Dhmjk
rcVOEnce0eJtCCDgrUzH+roD4ycusY4H296YfrLQKgUlN7wwqPC4KbVdf5In7CEk4l0aPMGyxdQa
cBREyg7K5VSUL3z4GTFB7oFqYQgL7H0Wdqwr9OJ2xD3FKLSmsr2jkKej43Elh9r6OdY981gXZ9au
wNGH6KCb7qdRDkpSG1LLZw6c5kuTYP0xm1m8J7oTa1vOwSbo5nZHsE3dDKMbfCh7ptytIWmyt50O
S5UFEnVe53NY7adoZH3MH0uOgHjmiqYYz35AeXNp1ZJ86VcVhHFqUlp+gCKbswW8N2N6GyzckIRJ
08JYZSqjD3zWkusFJexJvq8yInJEXBwNmcG153Hnf+tIhVuhKTFMAI1fhCZuPSHJzZTd6LpapKhs
EaWyRZ7iLWNvskhWMsvHE4g6bngRs+rKXMQtktqsnvLYNjpUv6I8N6HSaxje5qlexDEwDc5ZEfSM
4b549g2eJPcaLiiwVCw/J0a1gavpHB+Baw/IEBqqBB57vKu+KzGCBotMZ1iLYjd8q3eSgW/5ouOm
n6FwbyMz8D/SiWpu0nEJ+l+VBeqrJSV4M3/rgyZduTuK+DgJBYuACLtGbnyz6m6NrNrbnTue40V1
JG4bPVmLEomLxFuHIA4QK2J8OMhOzjpe1EsVR/ENEhZfW7Gom/mic1K+kPGdWcRPwfaXQEZMcHTt
m4sLUToAvuf4hN99Sx6BG7JuiIGZFcKqJ+IHDK3Ddc/2yUPQoxpOfGuxWOKv5bdAOwAfuRsBdNDr
1JnHmJ48ylQLZL78Ti8ar1HN8LICd5cs+i8H2Hcibc5mQBrOFo24WNRimdY8Hw90d9QJYaTEwbSf
M1esi7qOd7K2B7XCpOyf4RIgRruKrPgm+xap4aFWR2KL/gt3Ody6FR8qzkEchL6KReUmbILg7S/a
tytSZHAUMCTxoecHuhBxwaJfUKu6SpRuP5neGWqkn3Tv+nvUwffI2NMvExBAO/OUfY9FDXtyRqTv
cSnv8cYAFSrC4WKBUS+p9JnTWgbf/F7KqTmqqZv1mnWP8jnyOdwPa53gggO29wyvmg1d5JPJXY4q
4P5d7eAR9n2ZbNPGdN9nrM23kkjWE5VJ7NWbPskuAV7XyEKC09e2VWb12ESFGrfW0PN9KnAcnRtV
z9eZ2faHtvTkQ0pHCkqQSKksdP0XXHfoe6Olc7Qj32UfFI6JZKtK9Jw3jwt4vV7kwWRF5rn9DDIw
cjsClQVLrCGd7lG52K5yYheU6U6p6eDvqtqTNoJYbSd8Wac4LeqvjrUUl/jUGvvlfZFcVxW54rXl
Si5i8AoddWqbIR9uykK6OS30hkbpLvp+3srImMjKMaiWmzRaaE31NPMCpVmQAPDiQOzsnCkW9z3O
Y+MSEycmgrQXor8M3Kb3d6w0OHRUeXCpey/3OfaYIydgF7ejNcnsskazVJzWhP9Afy2+o9h0n/lS
p/2lJeHHFQgAp5mLTsYlPfMeJxoMyyPIp7hh3zBQiZyNS1kr/DfckSaBryOsAuONhoZkhMUwe+UK
fabNWBLS1UQsiRUn/RUu+ibvSdBexlNIJUXep0+Ys8kCzXHn+hdON0QXeUVxC/gu49O00vAyCy2s
6iZ3lQtKZrgUV36cvtgD63WmBKN75t2ur1hrkxGbC7u7wBXCCKJycZwX83TghN2JUugc5HIIIJQl
M+8TPwQVca4cr2s6SOONF7PsR11Et90Q+XUeOlM0pMv/+Txm/ZXizpQZmLRfsVJ3fEtKJt/fZ0GI
BlAoEtltQ8vML+gV/lUm5X2DsdgOinvhlNxYPSB0HDJfFXyf23/+/H91zCxPj8HAh7htmRJv0J+f
PguVKLLBIAIVqobqg7o88eLnx3/+LN8T7e/GnOVpFqcSriSex1kqqH7/LSc1E/Sbpd727PI3uifU
tfYMG4+gjGckgKyvC+T3gGgpJX6GQEhnMb2y+nx4scbJuZiMUp/cuujuMqwpV8tLhpfDxIc+AN8V
gkGBHmJKXTT3xe5M9rgKd9+/xH93H9j/d+kg8CpLt8B/vI9hBnlr/3Zu3z4+VfynlczfH/nHSkb+
8MkZ8VlzXZcPg4Ut7I+VjIdnzca3BeDg28zG3uWPlYxt/pAWLQpscICLLZuXf/OsCdJBkk8szJVA
Lqyy/1KdwvIB/P0DagXCwfpmuq7JJGvZ/Ai/f0A74ARuq51+X+NFukfNmW4wz7j12g6S9pcRzMRi
zKCp17+9UP/OOoZr+fIF//MzS8l04juA2LD0LUun35+ZDtGsJ+fX712pw13S2k79BnSPM27SW7JY
6Rpe8TppB/2SM9POW3BHdUZZaG7DY0C2c/dmXltEJVo7p805hJtOLyRShDVFHUXcNrWZiuD+Ois4
7h0GAUYMdyw2oZWFnyJZ1bjcftkYjOxuasu9YK/2s5DF+DZVIngqzLSIt2Br+tuJapyaliEOvglB
oWTl1yEh2d4S+gX1JNnRiNFv/KI4yqRK9kO0mwZACGouf7GJWMed3W9mwBgbFVZQPcBmqnZIbwOd
ec/Mnc3ehsB2aouaGpTYkS7gpsgNH40eIR6yv0FI06ckFrLEp1c52d7EPhMyy150YkyhFsdnP9be
rh8hMOJyAf5glU9JstTW1ogImNPue98gRh0IrHaE0R0Wu9xhK5K1gS1vynqATFiR3QBtuYkGzQPb
xtmVNZWeqN3lyq1hO7ejeGMVwVwbSCZajDwxnWkIR/sStgDQNqqaET1WjR3sCZPjqCPgwR+qWNaH
agDrRkiFQwUdo2GLMJdTTU/FWrGpWqnXVkMZh0YmpEk18bYwy+2NIvG1B32hsTAqqqYT27mQrPlW
Ri8aetW0BvqrAMaAel/PrLTW2qFYJgtTvQvrqGAWy9x9AEV8g1062c9DS85WoHIxZ0Y52AVDftRW
H6EPmsbGM1zjGtUPrnLVJHfTnKuMLBgSXQR2OV35OCEIBMAOw27mY8feSLyawXJ4Yg4cbKneJo/y
SdD+Nu97AvHgZ6Slf+VNifWLVXrx0XlT6tHFUzs2PHAaNKIqO5lI5zhcWjO5TkWAtMx5MTKlcVnY
dX0Zz0WFAwXeB6HeFmqHSY5+Jrs7JPMawoHhLg4n14Xx6lbnIu8xdJmUXS/emKzc4OR2YOYu3ovR
svNTrgprP1qUMLCfiv37wjHaBsVUmpsGr4nYOsgk5goPh39ltv+XvfPYkR1Js/SrDHrPAmkkzcjF
bNydrnXouyFC3KDWmk8/n9fMNLpr1b3vWiQyC8i8Ee6k2S/O+Q4yhEVTTf1NYKZdW0E4BXvi/TDu
VLRWH03roHDwBUUWAAYEJ5XS/Ps0OPpOb9lILyU1KfVTIXaJwSiLVQrGH3om67moa9x8UEaAOttO
F2cLeNggtwxAWBczK/pXN6ioLx1XDU+JHAUwX82qB8+xB2zM09Aaf4uqZOJjZsZrYoZVt2kzw/p9
hKW7qIYEi0qzqUy82PNka3dYL2j/YZcckgbJAn4sAZ4zr3SMS+g6w+dORCyboko71KXOTIv/mVgj
I3XvZhh2/HxZs05n7cLa80cGyVeThUejJ3RU16x1N6H7yXqRbtktmRdpERZDiirZaQASnUkmR7dF
skCaGINVHdZyNmvtNi6rcy7n5lrF+g/tO7EzRZ2RiJQGWz1W5SlXKlkLEnHXasrKNYmn0TX0tXaD
7JIE1RmbSDuMxdcsaxarmSbPOoHt0YqWajj6TTL+ZkjlCZweRHRwgZ6FPMCOYJmXM6Be1JNtfCmo
pftUdOmB0OPLyOiS8WRjEB1twI6Uf6tierCiVTEhrGKzzHupvbPm9XAowVSUhv1CLJ1CtNV3N4S9
bPqA+jmr1sYDOHfzX3gpnB9NYVmUs0APXJrXUw9CzLYSVuLuqAVoFYKIOjDMrpoOOHtpm2TH6cXg
31mxJuZzrzFZWyCoaXdJQEfbElJ/bgZ2BR5ZkQXuk3a6ODW8mKktBLs9vPc8WbQFnBbBl8PMeaXl
trM1HXKyDRRRy5RBKztAIV4cYmwPNt8jZHQmcczM9B18x3Pv46cZAn+L1hGlQmbv2zQEpCxkuO+k
/cvtFJ0R85abtIYkydhltpsdvoZxWfrYN7wa3xrihSYw8pU2VfUPag44IIC19KOSObRg4ZMv6IW1
FuPhsfvgxIL/jvIleWsj2oZUmTjcgRRupsgcYe/wwmxsWpt+W5Yytry+750zg6DsVfE9LfvRqLcT
a9MfEObWtRkr/2sCdGs9YUjimG3nPGxRMTH1ZVsBxHeFRJq2QkM6hG66nlk7zCbOCv2rZHj3sPTO
G3wx/QEz7mqs83dt7BDUhWPDcpVpjgmRuWcds4myjlLaKh3HYGoTtc8DvTlwUSO20GyrYWRhjhss
7YcKKFh+85GLLMAH1ysEeto1bcnAGbXhMUD2AU1aa72poxVgNGMlqmDygmAH8Dz2BseqD3HFzWTX
/cJktM6vEJ7wMP5UavyeON93Q4Nc09Fx2kQzdBTA82KrsaBYRNg8VkKkZCikI2Oo2t44PeWzH7Bu
nUPA/0U4kqlhB6+BybCxavHfDj4xbENgEvnLDojAcW0O79lYMs4kDVsbfC/KpLFup04cwxF3RKqR
9KBjX/4ZA9Eu/a5vT2mDcQ5COKHn4wgIusEZGxBtuSkVvEa+ocGjFjSXjYFCtR/nF0w0fJDZPxOR
+GDTKvdPsLyLjd+UL4Mdas9ukdfb1kWfSqkBxVFCuiqwCmw4gRwybcrAIzpYMmMUyYpIELll8WEt
wti9NtrE65sJ6wIKFYADmMylqPvR2hDuFHkJicqQTgCQm2bNlKWJLPtAudB8POB4AM2wmkM2ipqr
jErXI1i0cTyC9IYPV+npXbWzftCJEfxtRlvuNK6cndG7wxtYBbnq8Ir368HWC8CPYwf1Qen+rx7O
3Vba2LxZCeA55Zr1Nwy17WhRREZIwCt8y2WCqnsvA2vcjCI2P12jro7s1McLGybECw86UsTnLeQ+
cDMmPH0fZ/tAdPDuXcM+6E5vPOOy8/+mOPFIBMLXtnHqIEo4mAx/FwOZ3eOKRW5JoCemR1OL9o8F
CSriYOqDTUEY8yZjtflqYsRcWAxyHrOW0V2GIg1+Ojgx/TIl/qjgS8ghPjiO9iyUjLdR2JC3Pcbz
Jten/t2yW7JEKmJsFiTEhMRE5QTrNJ2b71sds75nh+b8nMTT9LeLZcZr6iTJvYb6cXfDogQNEQGq
o7TtWHYItY7hmb3i2tDPfpjn+5C2GqN4jwd9nhQRKDwH6OwsHApZhnbaHrXxuR8ya9sDb7tpLuOC
VkgC1JrCwQLmGIcWpf+7lg7w3YOqeDctf0cOGALbNjiDyJIsHAGBeuzieuBECYg3EnZQcnHiGWAg
sQ9aujkjSqzrTaEJCp7Bj8alqugsFl2D1BTOm+RhSgB8nH2XdHmXCKyF6HMKxmxq7xKs6Y4RfwK3
NzdeTNlD9C7qlqGzP0DKmbEgG1euCO43QKn9xAHGDDZr2K+mKQFZLglDa2nmLM4kWRvgYWIEO+5n
TJiXpwns+xFBcBvRkwpQgfr6oWiB+wGlBiP5jNkCm8mUbzJ7qHclCsMPXtr5rrkN1aY95qQB84c4
mi68WDmJR8ZusJRsM68FItkzaqt+/CxMMVY31k9V+qTJIVCrtsQ4TydCg7f0jSAe4O8/5M+W6HVu
WWSg+BEcXJY2MsV7Zg3B81ga0e+sJQJfvcRjCoYt2HS13tzAsBofXeFaz904CByKtXDfH7zC2Ysj
JipBpoU/4yDjvUZ49GdlYY3FcxOhJxyQpd91CtS/OHjmfTAUJn7EaKzuU21wVswMvynYGoNTzW6r
gJSThCO7Rr/PiCzTPxPIni+21GX97DC6a88+DhgTcwWzLs9AteJhLoXJa04xgDE7YKJEEq2qcUeg
JdyVBg/hqgs0ApM6u6k93OnSIISHtxeCpEPiKPfhoTBi/LiJWZXnoFYhQSmaSTIaXiviUUoFLrDo
y2BXFZ35kc5DuMkNtyRMU3SfgpaIgL+yute2dYs0Qs5GkNZl4ziHdsLkGfAcLlImRZ+xAogWEEa9
e3C3yQLutXejLGwHEPNkfRARN+77dpjWvUs+hEDpcwvw7xJ5FYz+1opTr5rKZEdFHR4ZiA7bqulQ
MvARfkLg7FETaPJqhWW9zjS1MdpC4TWKpz0yUuMxGIrvOSy9k9uaHRAttwXJBvUHU61TQZVW6eQf
inoGgmsr/xSEzp8uCH+0PhtviBV8nIsYHzmtBRFjjezd384pwa11WbS2hMRwPwhIY47bvQ0xb04K
mOItTgMwm6M0TzlRg3sweNktKSCNWyGabWKe7hXl7JVJLBrwKCr/WmyMuEEHQcx3Ip+BBLX7OQCR
TXjR8JqQuQ0mIwnPEKviK9ZjE1Ap8BEvM8r2OPrWgIAgKHfQjcJbzwBgZZYRsgeW3OW1oyf9wlZv
3cIsb7FNYSXBzFJfentIdoWq3jp9jIrV6MCNQzZtdt5YuM6yHoAxJV07s7NLp4UxdvoySQFiTeQR
vvdE0p0YJCcHoG7ue6Qq/88/s2RtxJM72VT9nUE14VTUYmdA5TiDGr89dWzSn4CwA4IbAEKtZ63U
9qZllScfR8JL33Deq7Lo/kQol3GBtdHnxAbcZqJKS23kvTo5imaNITpvV8StsiIRDP8P4GbPwZT3
iAFj8eIna5JL4hOgS/81dexmbzOQfgUkSYMayoxOsM+xiBDskWEKuipkNXtfEdGn9eynIT+KU6hl
+a81jAykIz0Xzw715FnPuPMWU+6bP06Q0GF1dVYf9IC47gVE4WCr8aAZnpligVi0bdKhqUjaYEW8
SfnWjmUFIcwdjafEnspnVYvmM9aAzeHw6qoc/HyVv7Md9j8HBN7szgPOl0NT1PLK3Dl4nWucEccY
3TQSdSKh63WM3v4zaAf6K7uLzK9e5vK1ENn8SB0v0Gkb5QrcnXorJEMaO2uLY0ClhgOEs4MfKGbR
kzvpOuqVdUcNaHiGrO0tn2RzqQ3QtUAC288u6/qDAYdl0WDywGgepZBaTNIEwZseG4cDowii8r1W
OlzqJNPudprYrHB0f2GoZcsRXyzzAnx1kVdyPLsazsqtJmdkpehepwd8z3hFEFDArgYu/dvrlrN2
a30CAsEaFMnnEED4zqfpLaGHRFeHbqBREQ4ffvmAmsDyaahF2FjZmioANSI2yg/hRsazinMeoMiY
+Rm0prg/mL4jgyCM/1ZW/TYJOSZsLqb8c6796begBiXxTOMYYsuwCrOqWNlwIjdyjL6SgMGWgfsN
et8n8M4JFSTv9NBiIxrCWH8UY68cMsWeVJUn3R/EBvSVdsCQ6PBtQr+Gb2OvENIfk64ErNs59zZq
rAuyhewIbJ7NpmmBucIbkrCryPMDEFi5IxmRx0Fj6Lefs7ojLSY0H9dUtk4K9tuugveBO4E3TZsP
I3kHpyiYwhVDj3pjuL7+FfL4fJVsBGaEBwUQvzCtDjLU7VNPB7WWeIjuULCv0xwaG+7m4Z5g284R
0RPG0Wn2sEk111okDKUuttAvj5nQh04sHaqNcjBMPFJ5fKGyy5CLcl6dQva4TLsaG/GxG1rsZ2Ma
T/JuZov529yuzDFMX4kPS+XCHWp5ozRIrWUSAvUQcUSE26CaLaAWGK6pSTxso0Om8Sfey9R3F23K
SnDdzi15jlFX1AerfsRsW53w36oAuWpTl81HjM/gFBcdRFo04BzgVm/fzKirThV/2rIgGPIaGrp5
0kstZ3DmFurQua7amgWxVwJ2xAEyYXmIrMi5SyMt1/mA8nslct7TqenbC8O1Bl+y2VDSONDcvAqB
wrCYrTL2AmvCBYAKqhWBiSdU6D/aHCS73p/9J8nJBF64Y8VXlTNa0NlJ1kH8oBfZ+nxxWc9sQqEK
zCRx5pzwz5e3WRvJWukgcG5Czcy3kmDBT5iBal/aZfxCTAun4Fg0FfNGdKolwytjwUuNBMHWxevD
d1WsdL2n5lLW1my4zFpwIwGKaNo9IBC10F6cFlRAPA0Fe7wMrY+OQ4aAiXS8KV+gdpocbdemstxr
hY5sScurP3pEAaIFRbRqsjjiMG62tOubxMiqC17Rdl0nDlPFeeQi5R9tkmuc7Ig4fVibKdfpKg9j
8JST47eeBZ7pDQgK4wZJpvymS6ra4OIRPVlEbvOKldF4dQbi5NJuAmjP5Ophh5Jx5Kk0T+iTh6h8
ThqK8XVkN1gkZgUMa62RvVUcelKXGMmWheC5ZfjRLcIk0N5gvTZ7BxYis2eKaBb6Ydzf5ymso0Oh
sCiEasbilboaw94Zwdawiquo+41VNm/mbpB/EjHLuzO6hbFWrCkrL46lTNc2UXhMQipE0YTi4FVd
dq5j3hu0/clycCN8kYnjlm+dZcZfvaZP89J1Bt3ajeC95H52Les5sub8vTL9YaPFeXUZ2bDjUcGg
deuRwDBum4RzLQcGcWZvZReumw8g8QgjnQZDEB79P1phhmuEWmwzTWXuG0dkr3HzkI7kzghIV4b4
pHMjZZDS7vgUZq9h4UpcWqPw2RRu8dS2/bjClTU/M760904l1NWcJCOGeCBWMehmrSF00XR+mBpI
rJA5AuuFXrM60NBnQ95SQ71lhowbixCI8T1yJBcEI9Tp1GaW8rrwFpV4aFcAWd3npPXzY1Ajvkhk
nUDJVOPJF9wEW8KIywy3UNh+saNtimUIfALJaMFWe8HU2b45pWnich6m1F2R4/gwVQLGsFc9PKYE
RVNBStc0iWtque3NnMT8xuB8uGmyy9FOGdgF0Epu2qY0X0x8sBdW4ZYXORpOgyISsJZSm/ySLp3o
ywcHVXmZhB/RKNNDq+FHrjWB+TQD32YdKgdaK19Byl8hlhBZHFFlLVv8ee/T3ErG/xTXa5A08UYP
o/EywjBFAWMlbg4kU7q3AhqJhhxIBD++EaLPiSzDeAKWjzgmwojyFEcKnI3m00C7EtMoagn8xegE
xHLMTPtcF0ZzR6yn38Vg5pdJs3N8TH5UfcyjE52xSAN96itHnnTiDhjj5E384JZVxosMXXGIKhed
YwaBDS8tgHdWNAgz9vh//e8oyebP0uXlASVDwYYGvxqwo884reVk0sbN2HDeeNr6fpmnETcBU8/x
AjTY/2ZF/DjgeIlslrJv6GnFzjTa+aQLuPFh6JOUV2XNgbOdC6hx9Z/GAo+8cgtuPtzw2ovUovKG
6FntxyCujtbQ9jvcfd1v01kRvHSXs3Nw3ErBthnHvzL2s1Wddit6iDRetrLNt6Ttqb3Nub3qVZE+
Wciw9prIzcUMsuEnjwGKL2dJSFmZQnOLLTVSowVZ9WmUcC0xzSvQYWXA9LvMm5ekN50bOpoUVYlS
T7Oo+QuglXWDw+c9eLjEa8RQrDsiUAuQZ3XcpHyGT6jJ2m9uoMxZPNKvwVgZpr/Ms1pEXtGE1y5T
zR2Fh832gLMFODgQCmKP2/aagV05lAb/kuEjPkWhqK5yzJkm4PTr/syM1R4Xci9OTkfAsK/oShZB
PqR3hBYJebouEKon/ILzjYQcvhGKmyP8AHljuZXvUt2AkyAw+ohktJcANmk1rKL26ho+4RwO/iXr
J7nnXwsIB6u0r9FA3cU/vod+n3hGVIyftMzOuVPzfJ3G7KcybAI9OqQ2YeEsRexOJ9lO2VM0YAvC
H1cs49B9miLYDYlMwdpIRpe7ttEflIhhRLcjdPmMZIm6QipenqlsSU56QBFqMm7XPe0rG5qOCYcW
Zf6upWz/o6BzXX1dBxBomWN9tyjo6QRSW4OOB21u0Y9juY96/OsLhOnNR5CM9ZHt6ndRJyKB5thA
+AqEOg2ysG4j44w/uQJbuQC7GLS0u6xvwo6nadAfyLTRf2DGHPSXzBSSuhO/+Od6YkD1CgmOUTRE
PDN2rx/5lsOULW1KhEOnqfzNDLiySOqhZAmZcCaGGABos20p8J2Ur+xT213G5+uFVVtsR5jqK13p
puegeSs2umlb3KbByNKqbbM/0vSbE7vDzkvl5Pyi1msOg/ZwyHHdf+iIcrBCdSlYX8LVkfL4NoWs
itlbmXNHByNIjzo0AkWvyCrEOGxzGPeW9mdpW7kFfL0liUVDA2gxIwHTzRzj1MJdFyh/KoJT2iZ8
sqGNr5GrD8+RGq2fYpjGr4iy9bkau65ekKvxOP+xIx2lG4OWnk0g5hVxTVhUFU0PI1JKkzmjx0Nn
zGHcd45iD5O0JhdN0oYn8qn0r9QkZdEbSh/yRj1xcU3QxnY+DrIDvxQpBdzBJKmXZr+bbDTyaFPR
MNeNDWEK6ycB57GfTm8Vbl72NqG7FqLkzs+rECmN1HEoFb7Q/FWrovmE8YjTux1Eslcu1qQA/pYJ
o3ZS364eY16SOhs/JEwFt5WISv8RCTDZ5xKEBabV1sR7gEmapWeWyxg4guzM6uiOI38MKXcQ2Jui
cIkqsYyXtK/Zo4g8OYy9GotF62vajiF7plZ23Tz+j4GXbuF3kXhhZ2vCz2QhqpZZbts/6NnyMyEZ
1o3Li9ol5bpc+DZX+67VwWyu0KOP78ybyf8jtvo5eHRXmYMrogvcsV1a7Ae9AZvkaiQx5OS4vfhJ
rOJxiT1gWn5Sh0vL6IDX26gIli7D4cOc6caeKM/xjNINC77xGJJDE12wphGe40iDN6snMDIebpbG
ZBSZNN11895RhO8nP0dQqOWa1yZGsxqmqv9rlHZ86ignzgRicn7NpKcqDNdHrS/F0u/5OzJYcUIY
XaO/60jESBsPk1NSD8IrWj10lhWBb9ES6e172JXzre77/EjK0wM1b2ieJfxslxpK/07LXnlB6dTH
jKCoC+mZcb0soyFadekwfzeBGW7RywHGm4thS73OmLjoAvt/tEF//yteLUMaBAIiVP0PspcV7Kr/
9X//7fNnBgnr+W/6mQef+b/wrP793/x/+iDjH0h8pOlakv+e0B/GpX/XBwnTVmCrXJDDqIGQ0Px/
y5b7D9TEynWxswoH1A9ZgU3RteH//jdiCZFDu4iDHEy4ui3/e5Yt9191OhClTNgRDEfIkDdxHP5n
nU6UOFFjxmhaGp2JPMzVbYahGlKC3a1dLRv+xg40Eg3pE/5UYmVJK23WfShNBsjoVNyCeGWPVaQe
M+4f7FtD1M3amP18B5Y0w4OUjGflB/JkAi7foVAt1q3j2z+18Is11mCWPgoWyleDibI5xbpFbno9
RvIdP0r42lLRnKqCpTlrpZbwp7rTnQPtu7OLhgGOEE4YqAcsk4AVBwM1WmdxmbLO/wY1UdNPOAfk
5v27pPxbEj8gwK3g9p4Z3dF81mxb1xXyQHBR1LzsFYv4Jc8A5iEckMO8ECnFMN0dJ8Eyd4PswjVh
URtYRgnHR3PtU+c7Ub4Z8dm95LXef7gE2jDWVVG7K93Yf+aOJt8V/hHLtogUkfPEccAtqo2AfdrQ
jC4t6tDXOrejhDs6wgOOM2rRD9PZmIx+i1Vk+C70LPujgZyoqBaa5tImo8agPCc0CbqH/errg3ls
TVN7DhOlv2tFjsMOAy6XTNUPoIOC3KvNANvulPKBB3J8/OCpuS4TfvYuRA9QOIQMdKI46mnEEcbX
nH/JrrR3TajTDaCkFvyQqDUWuonZJNFj4yIyF2F+oqYJLhbwZNwYZotvXUYbipYiR7BV76wQqUDf
DHviSoha7QjlwrIe3ruRPNUhDtiCwqRHhk82L5Pfbh4+g7CK9wN7rRMPVBczoXAAT8mst7wgVaTx
1i4r1AZZMzUlW6BabpWWRa8YXNvVPGrVwUBxc6dNzpYZveVFuQ6tCRRK5E6DeQldIp1TQiK2ssv0
A9+ovxNaU62zOdH/VPM875kVUTyZeXyaYh7UuhjUF1OecQ1EpdklhQADnzvPVTXQQNfFEklSeKVR
Y7Xl1uVLaaLTDDrH+ozgGBwiwiOWDK2KNe04HnWs3LpefpBdz0hbIZzma3pt3J6Em7xryWZQrh09
oVXY1mN8LYWx7EJ7L9GHKIaVeHZIFx4JfK+6stvaeVuWS3TfiVqUdKbPvAfqRKCLvMOylvlWZ8C6
T2FavTdKd56tNi6SVWEaJiSmDCDHglBtBmZR/YBRofvZJjxTZ52Pj5a2RcWDdy3aZa6JOCkrpPWa
Q6A425ljbtnPYqSZMnKtfTVEv3rPdKqGS4FYb/SbLz3NUCZ3QAwAAhjI6UlZ4+uXeg0zypbTFURo
eMN0QGh0TMD7gsSv4FqOVYCzBl/bfXQcwDDDhEETd2v/UUZxeY4ia9hPem6fmQTS8RGVM/Nfop5M
+864u6JSW2euoH3AEOifGXWLF7qXYSuHcfpy0yh7nlpR1FuBwuKL5zv6DWVvmgg0jMoBbifCTwPk
LXMmQB75I6NZEVpd5d6k08Q/IhPNiplnXCEGrKj0MtsPNyXb4QvcWrQsmQiAGNjiCSaIeay1SvBD
UmNdQ1Zj2UrICq5K3QbWpoMUfpmH2Lj1dSA3KHXaYxuW2XfMI8y36pviFRdfewSvbiKmnqstcHm8
/PizznmezUSu1OTfwWby9YP0Set0qyE40M7GR5hiFPCObT96Ps0wnuHHDY1H5qHm8f6qs0ra7MZ+
XL9jpWcYxXrVDPco5dVLkGa6uezKqf4e5mJekpPcLBXBhdWytgn46Jx9XAGwoRMvKpIbxr72iMhK
0IkMVeMlkROyWU/D7eDmZ3i4RE8Ymq2tShOESei2xnZ0jAxKQzssbV5chj1ZtGGWHCFonPOnhrUi
hXuECytyL8S1BicgMc53gnL1hGQnWRuA07Dltv0hkJkgtMbWv5K5SlgIwWyPc7SFYWarA80u36EI
5NF3q4SBHTFxnEX5gQEMGC0iTgZPZdkXURKFlxpavTUZdr9pYbWWTvcWS+CyvPrQQ6B0hJUIV1qc
9D9WEf2Nm1J5ErEFPYhBWmDBSoPYC5LirWpjd7a1g/dwEZpFkexL7QaUS21BjOQ7tqJ7PahtvCxy
1L021ab3qXxYJlkZ1zfhoxyGyqiVXm2JFZ6D5zlT4zqzMT0UYfme6pPYpWULXK2Ovh42t3QvLAFg
vUR3iprFwvOHRW9ct6Dn7kZvxSfA0SXmq7I910IclGP/6cZyi7OICRwpVgssRd0SsYOBo0IcDQIE
yJgKHZ0AuppkDrANBTQT1cVwCSGELPAjTEC47AfcItT5266wsg3o3T3sny5e+jZBh6hukOevDIfu
eoGbsMTCm35mU5rtJf7kDzMtG/bk4RSdWJr1mzxkmL3MTa26V21ab+ZqcDCNoMRcqn7sDlnIZmcN
XjhYNRPiMhpE829GfEjkccWDX7fKNqSY0YJ0WSLf6pdMnrkHItEU42IS9J5LnODyOy+a7qIQDV6i
JGyQisAKR0mB3Yu0l2XKDroonAu/FlvCwJ7iZ2b/FQmhLqlxS8MfxlffD39cHvcPZrEryp6THTrd
GjJ0DHzPr+6RpBll0JyZ/3Sh80sxC9LjQNywP84fWlBBPCSOfB8TnDgs2IogaR4INTHdejihOLC/
GpH4fwL+4EVgtKPnuCaofDbM69os65dC9UCBZOoBlwc0WGfdtYz94DWxs3KTEQT2a+oqfR96q1wL
hchx4aTgC7cpjed2yF0bBC+uZbLfcjBDtmXlV+6AYdOlSX92bJBqgoLsNZpVsgdzNe4rNCErs6r0
XZnZUCVLZR8xq9KIOSKCpF7zWbF3mr9FZetbJ2iblWnP4N6yqg9AHTOND+0N65IXBJPzAgHhStkE
dJVmvRLNI9YUNpND09YtnKzzuqH+a1oEU+MyhTM8So+hC7gLdpRk9xHfILWVFNNNMyswdMVg7ZJy
srfMW4pPANsY0y1KCrvJasKzc33Ncgd2+CwQ+daOc5Mgo46BT7pRhqf7lONjXEAFJfwnzQEpE+aK
8V+cg747CDH9GgbxLfT+vj4ibJQ2uVCNZ802CllBqXUmkdda58FQHVrImxttxszTDNwqoEj659av
25fJ6lIiKkbkUcZ41h/8IsWOZQXQI8bljC6zQYfmsfSSeO1Kd21ylIVLRsnMdvv+GAEl+iLHGTRp
rMdriyCEo14m5huf9yMLgukxrJEyUmvSxizPDnRtm0dWuFe+Urey5y730RMcQuIRL8JW6XliC3TT
0fEfMz1Pjj1EABIdysS+8obiZMSaVx/pQ7JbHgj776xjW7WYi1/MURhn+6HEggBj/yWJzT1J1goo
UcPoyayrCgq7hNgDdTL60IysPXFsprsKj+OqqdR30PXuVuWw/wIr7s4t45UPy2rJyYxzVn7QFRGc
T2Zcnsqpyqj8IVftiixoGEnZ5cTp0T4mjWO+Jm2727q1Qolmq+kO8r2ZV4y79kWk/FWuobkyR1j2
g9nkl5HQkEIq/6r7ZfIx6E61NVUZwY4yNyB8EpxtcbVWkTQ8jOAYUplynWsVc9OVfuCV1E1ernM4
d65EM54l9ptOK8PH7LD1QPG1on5k7oil/I+bp8meMGEe4Lqxjo7Rlgw/gq4rF00UhLdAYA7POtl5
opzHb39Kk6WMuPd8IsZWpCn0JCJyj49KoZNR1Yts++DN0fyHgIpwwI6CqK6DHeu8DQK5cmdkKZu4
or9yowLZNSl5V7rNZiJB/q7rCBFps1r8DcN3FA3dc+KW2T5GY8Fj3fc70zaMvRq71BMNsWBjlvjb
gamFi555UVZpvFPpzwDb8Cdgv7GLAf84lLA6prW0/p60cDqkwCDJpyUbYi2GQtv42aB78CqKdc7y
3IOeaV0028GbHyb1dehyLBGyKL90HhgEXEa/i0U7gAOL8TMYDeVE5WrbVk3tKXN1ssmCaGJQHDXU
C3H6mRjuzK8C9iPL5/CbZkwQ5cBAM/Y1C7BQW72QgssauZ9Vuahy0/jAQaH9yXDFrVknlFtc6eyI
IjeF7cZqkKandYxr7WToOns8EE5SkOHruskanQa7XXfA1k8n10fLsuH7sknheJ/yceDJGuSmwJSN
p72DBMHqkMEOjg6Gxx2mDxQivy4Ff9+6xzGHEUveHFlr+bxiA4fne9D37Jl0L1PZ32oYt7Bbnx0c
qktp9NE14kqEc59PW4QOOFCsutr1ZoFamt/yo9KL/pPYidpzIWy9avjWjsVU+N8aNdODa59jTq1t
d8PXY+GCRsFizml5lKR8fijH76iNbHtX6JS0nalp3ILTqMFSEaQiu4jh6kVuaFiv85wjnjgAdyPM
kByDAScFpX7hrP06dr519GsWBlCIlYiU1R8wj1ItNFSVryUlkle6k3tuhzl9ZxIWbSZg71spzPFT
5ng5GF3mUKC7CUkUoQe3QNNIlrDn8aYRstPA1EjA6uHm9PxEzbuZScXdzdz6M2CXtJH1UL6X3G8c
8Y25I8w882Qy4H1uhd6xfgHk2rUGcXd+Vdxau4UE2hV9/Vefg/5Zw1egFk1vNSdpF9Ibuolhd8JW
8wMkS7VRjfiNIALvLbZCIE6Ra1+dwEB1gS6AkEdGqej1unBVanZ3GtUs9rUvxFqbpuy9sxMq11ml
15zXHdRZWpwfcfHntK5RWczNPK2KMB/YC8D7uiaqLS8U14SPQg6d/g97Z7Ybt5Ju6RdqGmQwIkje
NNA5ZyolpUbbuiFky+Y8z3z6/qjtqmN7V+99Cgc4aKD7plAul51yMjPiH9b61qGOBUdNxSWKn6Qi
aDQKVUowS+ay3Z7rh7ikhiVWPMkOmfDkxqOLOYvAYruRshHSpkGg84LjmpokeJYxEnO/9lEDenMf
H4dci5VqhvmUUZ6dqmoePkGy6x89qtC7TgzcJnNsP2dijE5eb8VfAqfjLvKH+UbNqiRmqDSDcy0J
msgbxGShBfwPvZc6mmUPmgXxAaHm2M7Uay/JbV15iW2+IqlOkLk68/hRJgByVixhAKw5JAFU28Ar
OhJDGjRMBWAOjEfGvJtAHVxzj5efw9Evn3unAjZWShoDt21WeKiKWzK83CftJM7JrRVSra7Hhm6I
7EZVEyUWUnx2804c9Z8sp9UbZcYMV+Uo9nVjzXjnh0R/noHdUjQg9GhRkV8ZiaLqjGIHEX0nqy0a
s/gSNzrg0bqv5cAEJIwNloxjhOaHHpx/B254XMw9cm/tu5yuWFETnBTL7IEo++xgQaBDLJdmT3Zq
VqciaTpC1dnFfjEIS96MmJSCjZdojV7UqIhssq3SN3EAwQJ2KspbQ5P5SproNcJtfliBFUeNEtPb
+0Dzv80burzQVzI9a26zFpTUjxdeRqm//AInCfaNu+5bPd1/Y2vd/oNCtfw//7O/+WM4+7cxBRYT
V2n+vfXzNQlf87efjZ+Mhf/xZ/853DUlA1r+V9yfyxD3p+GuctgpUDo51s/BcLb1QWpHiIXeZTGy
WDyoP0a7wv3Ab7jacx3blO9xcv94H354Lv+KxqWd35FYlm3z8jhdNENmT5q/ebDhNJS1sjXir1hl
6R6N00Afr7iVPd9Rrw2l7p01kbtREQLKDmsGV2cmkxY7rG4tCn4HtFFjR9iYWUEx4apYXD11c07q
CDxXnEtqE+oqPXJckeELdOTI1okOJW4DNouos1GMovBnBTplZFazLzPv/dSydzl8kVthU1WkFcmc
cd7xUzBSQKSiu3FrJgNBb2X9DYDmxI4n6fyVl+FPST3LvTHbLjoHxCRsJyRaaDo6BnfcRlvZZtG2
aWP3KrYtb+2B/11XFt/NMLa9t5gDh1D0ajJ3VuPLPcGj5oMzR9FtUuLR5Mk44FZHvsCSC+pkWJHY
mBTnO4HJH5oKSTRglUT9mroWPyidYrzPXALVVkEPYHAdyl6sLNW5dyz2g42uyuLSu5LShujjG5mY
Zzmj0/DM67ngNCeb6jCTB973zhU9xF1o0DEr2V2cPLk2eHIbFpLtbqFKzjpgNO3GY7tDZZwSy2Jk
VMXuOLQbhGr6sVWOBjqS9nAILRndiSK+qiFurkp02xs/R929cgt60xBsBEkMSBqRqTDsfcWrPl1P
de2/ePGojvHslhdO3a5Yz8LQj+TCVqc6nprDqA0T6xJ6vbXZ2hSnLsKBFZuN5Kiz0Tn0lPSHlJr+
qbcVeq8yUEkGHgUVl02XZTrotQpBMk9jt/66S1h7rPikETSRD87HAVHSFcwAEO9BiEgNDckEdD2L
3iI94F/hU3nAFgFsoSAUeW8WKn/pFbROp3DhUoF++1KXxWfcis5nz5udvZPlyX2WyP6CHg8pagTc
t2RIcc6jyjnHaUckrYXBgs3l2S/GAJMJjURd2cbBM4dkj+VA3DmotSKk0Xh0kADxiVYIulaW34G5
Yq2XjnLBziRYdy0ng+s11wUJnlbsPLdgVXAuewMZQwRsPIxRMB6zobEuwko7ptiq7F/ZFA8nP9GS
SPsm3vfJ3L4MEEbOPvTXA0Yb+xGeK9pSdyiGW9uI65cU2nMNvHhGXNePhqpuPOyNhIIPmVFvpMXA
FmmzsU3sAambjyiKdOtk3Ocz7gDSh/Rw6bXOnmVhMIBtDB5FhRco3DaICuQqp6C8mlGWrO2mz05O
TG63EUGx4biwkF1GAgdrqBAPw56/EDHcnntSMC+jBVxthc99evAwQp9k0jZLxqMFkd8Twa3ZToSa
CisWux7F+DYayVLiTnOMq8xPKnaX1gD6lPYsXqT3+TUk3eSCibrbtgQ1Mx1DFWa5cjw4zuBU+xY6
AgorZB/4c8szRKZw3Zft6APad+2dqyZipjydRmcR0847xaTPVtiMV8xcw71pi/ZMFTFch1mavaiS
jSrrbJLq12J6Kn3Jypuqxn+06kx8AaKNJWuoPPJTqhoZQTluIolsO2Lit4c2y3drGrLkxg/S4c4l
fuFuUmqgM8LJsi5xXG44UreUGwejMuuDU/ThGUsMZXWi+hMqrOpiaS+7RAQVP1dYSJ5NyEDfBpto
v9U8FuLgz67xQGKSuO0RwTzjnjTILymH+KodSACIWiem1/b4SC/Qsjxh31JYQ/msCmhqBhbx5wgf
Hh+KpCOD20nnrW1NehdLz9ovKWk48cKB+LqADGZZowMw0JE+SAdpa0iKA1pgapgjZmP7HGQkq0+Z
xlbnte7WQhi2CazYOsZ1533KjdrZVY3o7onK8y/80j+ianM+EamS7dkEhLsW0eqN0E1302s2TOB0
+x2E4ewFD5f34mGyv9DVsj8ajYg6KBF82nW7zfraJqvKgNZXJ+TrWlWWYS9Nk/CUTGl3KntJekbn
sm6arexSViNLuiT6KurRJRoCaiucFWr4dsds6KW052pcT51zH1Q4gbJxOrqhEzwC/eq/kSY/MFS1
x31bs2FbIY5lWq8n5q+M6EJCgGs5DBR/9oLeYw53JlOjJY2BxUbd4RACgsw3EgHZQcVLAhg6DGl/
qqf6hDbeuLaK/pAFLtwYRtqjUdcHjuotKtd8ncVZdaAlxyoDxG5tsYNj/lu3y5bIVHZ6SmwUSIj4
WharMWCxtQi7cZe0cXoMO7SgxGMumz46UVJa6xdzERH3HZODtTvYIwRKUw0P9dJtAOiat6IaoADQ
Dd7bRq1grBGEdsA7Pm0z9BE0OSNJl/G9g5OZxL+uuZgN91nZ2cnB90T5pXKhseEmYCLCZ/4RJSDz
2LGU1/B+bdIB/XJjNfl0hYhr39rzfNAYH/c5PiboJ/4brm/+WmhsIxrrIUtB1ub0+gUaTpTaUCj9
I6zeAgC7gVhVJd1JxoX5IKe+QSSMofY2dPKpZT2lOmQv7HE2Oh+tXYYGJWTlanwf/Vqf2BPUz3w/
qrPjsi6zGT9yzXTFW9aSRO+KEhYV85fXOlSIRcP84ifWopOd5m3QZ/4DDyDjPSXxdlVBpH/FoYJA
uKnCG7xBMdbOiUl9MxI1Z87FJbVz80yMYsbY1ey3fRiU5to0+r7cDSJuWDm1TGawJHnfM8NmnmwY
3m5AbVOtarteHKzuEG2JldJyr9kHHHOZG/dEZgYRie2yP+Tj4oFB7aTTPaOt4p76IsqvU5plNhNk
mpB7x98bHk1aGhdvbRUPt2h66hOLyvTOb+3oW8aJMwH7gjWXjmy8GlZKT3aWkZVIuQu/gF0Rk6d0
Nwq6En7t2IfMD6OdHSPfMYrIZBtHAHjF2PfAykaA5xvKezCHtwZL/5yekBdsjnUxFmARexzyJsHe
LaXFusE3va6bYXwbonH8PpTirYkUcR1p/6rLHmm5kkFxizlDo9/u4HgSuY5twx7Ojl0DJijNHuCR
qDeFzzzGWRjzAwZoVG2dfbIr91HMQ3bV0MuxbTZAINc56QZEsKxYNQQblap8FwJ8uGLOONy2dHt7
vxiMhzbJ2v2gLI1TL9fXOp78N5fJ8o7vaMBegpQeJ+iyx4jxwHWEnOFiEhO4hwHU7oyYrF8NcPUh
AId1Zm+MBT8Wc7xRsk1LTI9eQDiKswz02uBYj071xYqJmHKN0r9kUQ0pcCgAgnJEQcWP1U1XQHQz
Ut/eBhVZTCzru2g9uDDvELmONL7smbbgHI1iLaLB2SJVDXdxi9SC6mowWNcWkh1P3cPRGOUhG7X1
APAw3CKtYvlPtuNBQcjakzVlPbeooYnBauxDovvhGKV+cXGGFEJ8pxGQkvZhRJ9UVLeHakjKe8af
7WYUUXArI4zJLlTaZy46QBq6huQFIU1s5eAmp8jK3IPjt4zygzL/jvTZvdaNSp/6JM/2aF/NbWUS
/zknUh29apK7ZQt8zPvS2sjE97hqMM6uqAbsDe6n8YxI5U6ZzY46FU6bM8dbN60/Gn6xqQYZ3vST
8Tnvcf0zNlFPdo6rQ7t1vYkKmpZSOw3xMOaITwE1Xe0jbV2NMkL+im6AjWbGmIQPBhv6rE2He5Pl
+aPJgH8DcMbnXwDGHpyUf/pJNPSjb/sZXSzknyA9v/VpNJE/o3IM18VSaUbhYRw6MqVtRZxc7yEo
9lCnCBUXC8DSeKo8MT66SOk/TW5f3opwDq7cSVSf/YjsR4myvCMqQgT7sMPVNdrevDOVgcbSSdAp
1p5xydHwwfBwI7Skkidgrj1JKWH4IvokNbYCipq8X/uizfcI0ORWIvdzwep9DXTB4scYi1sDMOaB
9MpnGILW0WhLtfUrz/okus65ai2ForDyiCblZ1/niYJNkibJLlV2jeCWmPFjzTL9hUo92CvRE/8b
D69Fry5d2z1IKhQCdxDIA1qaNmoOJ4yE+dmPkvlMHK1DBe6m4cq0ao/8NWwUepeONavLZZX6JloI
mIh1gpbLPaMo3GJ/Kz5CtEvFhjBORj91qPszu5DpGFZUu4TSCX1XFE1/2+BmM3Yjx8E14HvxTXVm
9FZiIt+U0iADog3FfYEg21uxGMZkp21zW0y9vpJtZxwUe7pNE8/kxQi3i+YtTu3xW98gagznapd3
CqNmnWHFGKt01wf0TnphxNj1HF37g3LJOwKQT+6dmudlKslmyZqj2znJuaFDUmh9+tcLOhJirG1G
p/d80b3j6I3DURQSyblJhU2mHdz+sKUUzIZhfAwz/BhIR1x27G6Vd5BpUBWc2YESGPtecqfv5bdY
KnFuYYryuEQgwBspdia9fMpkPwxv7aWSRyzK2eQu9b31XukTSjByPlD/D4bbnr2lJ2C9563gyEY3
HaFbcoH9ubdNTA5SiTHsMVsajPq919BUZhxGSwtiv3cj3dKYZEuLAjmFbsVfGpehZu+c6YEFYzh5
1dbuKmMbhNg8vPeWx31vfyynhg/dVs4IF0qj+mTSvWV/RuRNnfDB9RJwToGynNcyBxfjoY4nE61v
L0sK4X5y4bhxiNFvMal8KGsJUtoo7w0RRQck/sXZNsriPusschIiKmVjApCyIt1qZlmSV9h5aNKg
N7aazCGgiiFzYXxYPAcyzkxrWc4RYgfw6IKrxnmueAY4kJaWMVmaRyRl9JFJXCfXYdIyKaDJlPlC
OX7vPPV7F+otDWlp2cm+WppUzLIggi0dnCs6WGQbIV9dmtpsaW/5IZdGl5YXBbJ+Tpc2WC8Nsbu0
xsoIXEDc1We4xskXvTTQ3dJKz0tTnS/ttfveac9L0x0u7be3NOLTe0+eLu15tjTq5MwKGAI07+PS
xrfvHX29NPf50ubPS8Mfc0hnPrPZFlAByK/3yUCyDAlAiTjEJDA4EG3nbf76RJULW+wX9pgUcEAt
rRm/LeGZv2kaGxj1NAmVsZ9aV57yJDq2gkAPRVzcVgjqdOHZ6mJKrDIIolm+qKhTe0LirM+NG4b5
GgNA8Db13XDKUjldGa7VXFymeZ8oDIpnG68R0SrNtjO9mVWePdzXWQt/OjPKhGca2ywunSlBeEXT
CWYYqc1GB4aD5ynIi2078VPZnuiprPw5f63nDltl1mqsKfNykKH650yL38+3+f2sk+/nXrgcgd5y
GP71G2aha/31DXu/gSimgcQJx1G/4RK9ugkmOU7uHh3Rw/zJ/lS9Gp+q++GmucNsm98a6c1fv6Jc
HsEvj8iGEyQ9VKfS46h0fnvFgQFLphF0spBy/S9p0UTsT2Q83eC7nQVw+KK8qqeq1WsrSMIvlppb
locErs6WGu1l/eLv8piAH8YOVNTb2WcXRthG6Zj7WfnGx4Z1zyMSW646nRcD5j2JogI191Qfxqqo
znZWJyeIWOORSobziXHKSjsuusSZxGbKT4YNWbxLpVXtpoatPjkg84seYjgZJMwfe1bu+3ZKjacs
GsCitnmCtx2ggUg7a77qKYgfQtxQr3KIII6nAwkt8RjVzxLqCOdXJtKP72/q/8vTeoTTFmPt/zOk
8dK9dV/Db3U9/Tyo//HHfgzpxQeWXkrCAVUIoH4OzVAflOTDp5hIKvHH7/xDga0/OFKA6BAM9ckP
Xs6YH2N6y/zgEk1MyMYPdqP1XwnN0MhwXalNB4W4yX9dvppfX++jPGgQe/8PxUYUZl5XbQ1XffYJ
cG2wla4CTF3rFNLvivHYuAs851zm9tef3ql/UXkudeXP38HfX/q37yBwFYaFZlNxwFN3BSFGTVyX
hzLxvwwVZpe/fjXx+yHjCNNBU4p6Hd2HZNHx67809sGwtDIHsREn8hRUfrv2YsCLmBETvmHlJzOI
4z1PGhZ+2pFu5PQAgehWNr3uPvV49ldyDp7jLLlMrXOt4nFtd6latSZm68rH54KdGolZfGXZHM5/
/dNb/+LH99guwLOUfFb4QP12qYia3FjdE7BBHl1xAHzL6K1ojXpV9XLaGu0MO73EEUKvMl68Lo4e
pK9uxViBeyK7AzFe9SlhlL+OXfOzIfNzaMu9KBK2qYSNhhmXVEVi6jjw/xXZEOOKpRQMBhcTYZgz
wZmqI7xyk031Isj2U/TaRrqBWrRyZsKJTaw80bZX4b1U8SGYhi9NgjGMlM4eBuPoc9vAQbpzwuS+
ROgrq7cJLiPG2NULiqR570wajoCdOddFjaqf2KTk6LkdbMZQ5/uGyMyNAlayGXP7WdaWvRcAdB51
Yt7lBvS41OOV7apPWTyP02uctQ5m0BiQU9jWVyJmSo1uy3RW2iIAALNOdDvVzrCS6VAdTCcJdpBP
xo3CIXCSMLfOrotCDFJzcxnAtB3mrAGdBL3oxTYFEvY8Km4hauSgDMqgWxHN+TLSMW7J3RBfSjX3
38quNU+9dQUaZbgB3I4F2nTZ54Bvg3sGwegEF2VeEWRJxmNu7dBmkvYQxW9RUOjj4LneWjAh24E5
RX9Q1kTRhszrUxhZ4amS3lPQszh3eDSq4VJZgDhr5HcRoyyfsVDWVNeWiy22Kx5pjfO/ubPF70WO
q0xJcQOHSjmCjeJv2z0wDlZVtpO17dIUH3qk5iJflxUhAeCUgnKvHWU/RpGAbx2SshH6yiKhy636
Fb7b4swO8mkU/XrufegOKLS/jUtMh52Y6b5RfoN9tzHvQxAEH5uq666d0Te/v3+n/tvuq5+Xy/9z
/61YbDnN+475nzvnP7bM//zl/x0r6CWM/qfT50/Gov/VNK/ZL9fZ+x/44zbz9AfIFayPTZunj62P
c+gPP5HrfXAUNZzD6cpW+v13ftxmwvng8bwxhLGktnEocRX8Y+ksPxCXpDz8btyDtsN1+28sncWv
dwq87WXhDUkXM5HDD6cWLvhP11k0BIlR0gYcJSnVO1Bl7QODU71DHILnZmjSO7d6187L6XMyFeOG
Zv0TirLHWTePEnAKzT1QhZG6KdcdsorxMjpFcdR2hTXWJO8Qh+TcIuYyhii9bRjNwQxziF4ryUCp
UZ/+zffsz/8gwaoN3zf/Mrb86rdba7YJF0+LrjzOUUN2UQVZANUsC0Vzy6ICvaMOUtc+/vS8//Zm
Xt5FSN5YneCwuTw4Yrl+eRdrn/K4J0OCFw3ms+0ANsnaz2YdnGAJVBjS/lkw/YsX+9UB9uPFLHYB
fDQoj967qZ8eWeDZAu1z1h6HmZQUVYu3MTF2gPTbv/lXLfXEf9Qb7y+Eal0pDiw+o/bvXYbIGohb
VZST1peJ9laiaQH7gUu8O/z1v0hbvx6Oy0uZHp938Nce97Vt/XY4FiFqOqYE9sEPZ0j4EHhDDkrL
t0EcFESyEDU8pxeXvMIQQZntoqsJKCqWXm2BX7YOe2sIKE4N2LklxBkRPLaPTHWYnY0OsRmsVOPg
eoxXhWXJb5PV2sOKGyQ6SZUyxcP7k66l10dHnQfbGCDChVmpuPMaS98EYiL3Vxg5KDGcNU3gj9cg
WB5QC3DuMlzZm6XFfLsQ7XXcAF514SVKhnxK2yesCmunhFEx18g59Lu3oS0BvtZusaPrnJmcdmJr
K1TsReVd+4Fh3fRGE+zlHL7gR4iuJoHWHc+AXs9m4+0KZb/BU6N+6ZuveZagKmNahvlCMYoa/Yk+
nqSS2fOGUwKB4c2rYOowHG5OudW+OiO4e8zfUKA6TMyDx2u6kf5Gyrh101bj29x1akeedEoEiHGj
ISEU8fzFq8KjAaKtzfyPY2VfESp8lk68gbJ5yiS4UXJuUIMxSpCFO+z80X5LMWI0ktIk0RPE1onJ
92A/Bh4JJCgqZgoz4ntIP0XQYsUfU4AW29ZxPunYXEKhXEY8G0IUazxmIzVvgDjT7Yye7RTbYnZ8
pwyDGBhWCXsX4RUqpUtSlzU9ObZqoirwmAyl/ELsDyHatTbvgMSJ24nhyTqlknrJGqiG2Dn64Kvw
NVQlBBuXBDUlxLpBfq1rjrO0q9zbDEjelT3q6Xvttf0KToRdMfQfIReX2XBm5HVrWmX0XWIUZOvM
MsUKDMJ2GsBNKkrbtzLp2A24xr1VeSeWuhlNMkHLq9mo7VtBvjGEWPeSkPK7GfR8zzznDlvg3ggG
B4JXNBwV6HGgGu2SN5H44uL1BaFUavoKVYR8HiN9AcDWX1PwHg2RziZStia5d5xObZ2yirEousDA
tcs+qBwI6bKx0VDZX7WkZluGVPctMm3r7DjEb6xZqVnVJp+MiNGRJDJl12YkObPcGAIDp1uqK2Yd
/GM3aSkX6g8y8oFxfMRGUM5+Zu6TKCZ7zjBicY9uH+hIbGdNv+kjm1FxqmfTXHd9xVynNMc62CIC
mILNPIeRXjuEejpsT3y0BEFM5seqM/KQfDWkRcHZkFHWHjqAgi2Az2XwRmsSlR8NpnH44owcCzpH
r4v42zEXTkTv5v2NCuN2OrDMqKcrvwrTYeeOikjsIK9rgNuM+4pjQu5X8b1M4NPyurHHNwCcukfC
sRGj7fd9MpQ6H1viFtADCuOgR5i1D209AZBV1aC3iFbJY/EzUvXeCtEvScpcFv3GQtfLiq/y1Isp
guljPvCN8drYv9RB7U4ony2yvzWcHcJBBHw7lk8w5NY6HmEZqCIN8FkkKW+WkxirGk8lqv3gKYlN
viGty1cBrg3jyDx7aOKg/TaglpUb5p74NJI4spKLLmIGI2Q85e42a/smuAmTnKcvie7aB/0o2q3A
kp+uTe3O7IFxMSGV6kLHOmr8WunXqja6aOc5SZUgZMdzv5K9xYXvEWYPjiG89/LZ3C7h6MT5lcmm
tcB7fMxL0DPHyWe6S8/F6hj7lzaEeIFoG17nnmxfh7zoJElQY3XdYe8Bb8lq5cjua351F53ke31B
ocGe7DGk8HDJ9do0eTV9dtVQ7eYkTO/spVLp4AftgqV6kQDsdj0b58+BqGo2S62cXyxzfht0B3be
7PJnH+0NAJqNQZDJKqv79krz98KUaFEMkkU0Dn12buseh4Fn+Lyj/QQDXAcD+yagFxWNENJoA1Fr
tw+GshWYrDAJb0WO0fOKU/u5b+Xo7HRYtQ9xRkICKroK2AFeWHcDeEiz7cyh4U51a45A7yJvPqSy
AgtpopB4SB0LlqTG1LlipEy+n1vL6LEu8rZ/CYq5rU+zhWB5B8Ow0auKPsmKmP0mw/hlDGOfEofP
MnHwgaYjAg6/s/xmiQto+kvbTtGtNHLYV/Ayrl27u5uSTh59DC13rja7HXuV/MmYTedseOn4GWBw
eVcaJomSPRFGjw0siLvJZzVy6b2i+JJTPxxoy4aj32cOBuHOzV61Hy0tGE5sR7Te7cjevlq1Vux+
Cdi2fEyjhEy9xUENXt3u/ITdge1+d/FTncupG777YT8ALfIKJ31sjMpZN46xxLTbmkgwB9F7+h0S
FOldUBDNm6TvNZwbS3/MBoOY6R5kxc6Tk07PFjgJToUp3Bq5Vz8WAck5a8Ka82/CIYuqdwzCLCvR
lZtKEm6jVVYDMIvbJedznCuW45F9HaSNkV2nxLY9GrFdZWckRW5ySKxC6m0AxTTe4nRwPzlFYENL
brxxH5d+IU4IpgGXGHV/pxMCjcwiTxnztwRe163vPBE8oV7mjhskmjhVV042BZ90b5h3YkQWskqn
dLwuJsIqXGamB3/w7K0VKOsqDER7JGsyoRqTS4BXNyxpCQnQGTLka+RgszFJsSIupHkaAVXc+Dlp
lXjv6QyX+neurzMjKjqm19kC92Xaj+HUBB/VmWgctwBailPTjp3YzbbdqLs67tNPWYObeVcEgd2j
7+l9G2G+58Qnj+Tw+YgnoSVDMRL4MZnscf9VgavzO2R/xnSrtB+KO0hlDV77IkZEZPh4EpnFL7Tt
Ep1jsBmGlN4gMxJSByKX7Ot9UHsqOEe5oQGp50N/Zwk/Ck6ynJV5HuJ4zrYmoDoXZ0dx7xXj4taJ
jam796tIlc8+EWxjpnJQgDErfY8NYJ7wlffC0EPCpvvrBC3wfmgr79EfM30XU7mArfI59/VYRQdD
zvaBvKRxU4oIYnkssltsGNnBdRpmzjgLsF2QqobBtJnPiFTdFmembVxFNg66dZlW5cAHoq+/jq4G
wDROcPM627xpJsggUe3fm3zhEVdE/rbVAJgbOCKfXKurriDiBU9xU8HyaQDVwNPTwaNUQRhsqW5y
nnBBOOzkVuW5xveY7GkUYu+g2UHzWMtWoVSJQ9legKubt27j2NepEdpP8K7Gap9GTGzWxRL5suwx
dLIp4zg7Gq5vPwExiHjMeGdI2p267mG0AcIerQl9QCjm4I1rjsPSrwcE++zu7eCQRqa/teiCX0sr
864maaaXWRaXyrHQW2ChZtpUst3KZ3Uu6tLdsF+9qmZlb3PRPgY6SiwQYj6MITW/cmHEqDJE+lZ2
Zb+vkoqB/kBQ69Fq0QCsaKirNzCclGCF8o9Bag6HtEdDxEoAfRFepjrGrd3YclfZDkaSyOYi2A8j
ZTuOz9bbN8UgEEqN43ybyAbNcTsVX8tm+tpWRkKCm4VdZl2YQgG5s1PP31hpRgL8X/c8f26ufu14
fmsZbUDrZlG041EWKX5sWzX1CQRg/PjvvwzKdXTrzJwYOv3W3/dzlhe+bwxHZ0Qdt4qDIF5XU0Xq
21+/ztJW/9orLs/Xol80mUvQz/3aAVueIVoX9P1xxrr0Gi83vF6yDVbBhAJgPRpJ9C2F8caqtM3Q
Ev/1q1t/7vphrEjqdy5oYZJh9OvLw9SVMd6WFEakpa/CjsPc78YwAErm2d0mEZCY994cUWGX4dDc
JkNnS1aECkMLl233fu+WFi6Otu78+TC+38z1+y391z/qn567ZTGNNhGMgV1lpPf7T7rIHerCjY5J
GJrOsXS79jIWI2Xqv/06Nm+4Aj2zTA695ef4aUqgq7Cp2EqgR4OG0G1qR+QRANw0/UMO8/+Hgn/j
S2HfyxDjn3ObPw0F8XS91j8PBf/4Az9WXO4H26QyQitl8qVxJU/nx1DQ/sBXiAGxhjWEf3NxqPzH
UBBGrqO9ZUyiBcnJPw8F+RMszm0TXanDcOjfGQq6+vfVjzBZ+1gMQtTyVWYN9+uHp0Lr26Aztfel
b5FTGUgyuacwP42O02x6GpN9X2WfwyQD6IPd5nPEkOMspOoo8/gPuc/BJV2HhUw+xmFIJEs/62vL
yx3/OJKW5K0aUYeczLXWH1H/sTxHuQvvIQmXaUFb5ccEY+I+cPv5Ixb64vtcOO3HcHYoi0gSam+1
Y4wX013c/41prGVVJLvBdAVSkl7cd8v6F5EGPGWrYfToQb8LAAiNG0sY9kcI0kKC6G3iqzj1bBTZ
rswfGUbM5pGDxLgi6QfnlpJET+F2ZewSqsx/om6pyB4w1JX2iv6lisqWztZwE5ogEqWefVJqnmAo
DB7XRsDfbRdkKRNlxPaYmku8ecvXD6RwVpzwMbBA6XVyM4u4lqsYfePZzGJHomXwiHMuHO6gUNv1
HVqWxFtxv013HqfcjjI7v85dPHjMAjrkNqJXWXcbMIj5TiyQce/bKaKjFL8f17HKrBUkGRSdUC+q
m3BMsHpWpkt2EWkBhl4HiBTuUBhPRz2QL4OLEqZFztiUVVQCcAhY5ZnLCa+JZQXzhlwqe5c5lBqi
I0ZzNdrfcUc6NLChio1Vnsr6EBssQVeFZ3buemxNnm7YLXv92c0Ijwzj5DjJ3NmCXC+RV1rOA8J3
ZwfPpX6b2pQ+Pm7orDqK7a9lYg2frbbXJ3pSKCmAw+8A/Ion+Nb1daKSmJTdyXSMnSrN2GB508NW
SWSMNt7BwHjqAmZPMK2827pCnE1yKr2PgntxYhDnnNHtDCfVtgyHVMmQJzYGUOadesnCPn2EhUdD
acpwOBSQFe6i2cAKDlgeUVKsRu/GhJl6W2oorPg4XIAStWufVYXq3bQMkhAgZHbHrkHRtsqHJagO
4AJuQqJT7qKgo85NvB5Dy9A8ZOaMpwdQ+8lIpPzs1Jm+oulJD4GoBW9TYXk3dccbtVJOzsaxRM4A
HJ1JI2Zxjz5opYuG8hzQBUtot5ntY0OnTwSBBtIXTX19v+Sb79wpRrkaGRtVVi9lmfkbXwP2rtre
eMZMMK7ZJZ7MsTN2TodKE8npbZtI+FjK22FZB3dSy48oi7dZJ5pdUThIoGcnJFvEHd7SrPoKj6W6
yXT9UNUl9mmyg3yb2CQPK0PJtLSd5XCb0eo6qpRrK9ZEBgkNIxc5562vMj711DGjRnwtSEuD5Qqh
AKnLCpn5DLYLAwJjyU79b/bOZLdyJcuyv1I/wAD7Znr7Tlf9VTMhJJc7e9JIGmlGfn0uelRWRhZQ
lch5TgIIvPAXcumKNDtn77VOnd9iWnE407iw+IFKyYodGTcyfg3HV6YL9Z2xZOzYfKJaJ/Q3PEqf
Of0qccoOMKRpQH5PDI25IQ/BgUuKEyMf1yT9RWvYNDc8TWy9bbC7RScIDmm6dwa+OauASZFmwqz4
IvlDnklVl7wpvwlqMC7KwzpO7jcofph2DWS+SCmGfu7xsZAafpPn7s3RNZlPtkh4umBej8o0KVsQ
2gKPEMevAd9aZOJjiBHE40YHHLHbFOlCykQM3sJbkMMOBe58B4/DfA7pdHyGVguh1c668VzZdnN0
grh4iKHu78wcLz0kQjACNGMxkszSnHaYzPU2cwylV7MdLAn0cfgQbmkeQDuhpyHBmx0W4O9uaApE
WuzS7TtmqD7E7ygDWZR070S6PT4OU7dpY3h0FUPnLXvT8dksrQ5TzQDlsuKsubHzINj3A6dcvv/9
A/C3he8o3OE70XW5ZZVzmBPvbIFcu0gCgu+dnfTnJNHkyQvjmVtAccQzXTxNWZvc+z2gc9soEAXV
tfPQ1hcBu40L6fRgyizbECkZX9kREN0WiiJgTnb7OBfCuJo9LaKzw6fpXomuvHA/ynG+DhENKIWz
MqKYHxhFcQPS3dzxbS4e0aa7n9KjRL9pO1MLCtojAmQSu5d0nBjh2Mncb/JBOniwyA/2QEypKc1A
AhRoza0bDWeKCTBP59EDxT/O584Yw2wF1Mp8nlVRYrCD5Yuzwu7WcYVmDPoVog6h5X2VuqwPymom
p1jO0FH8PP9pi3Q4WkTdGDAbQMdKN+FTtvx/E7t3HmSd2VjpGAfZlvB/WSqd9j44ObENoWaviVjj
fCgtDYrPdWrjEvQ01FduUu5HxetedO2OepC/m8B+PKVR7wG9g9G+B25IvGAmBRxjTVlncVy+4cKd
XyVd28vMjh9qeNDaJ0JfFMSw51rHxHR++gkIqGmp4hvYTlts5yYXr/TPSmC7HD3qTdR2wUWLML8j
dDExEeDZ6qXVF+WyjI9xkV9zt0vgafdOgtAhTrD6qaj4VDxPc8D/pmOAAKmbRzq1FjuxNptf8IXa
9kL3Hk5mT/SZCsP4qnPrpxuaZt5ncW+sgqR07oG5JL8x/CS72k/hgk32klXrXddduSrSWwQH9i0n
9vBC2lR9xWACeegSgyZEX5iMhIPcE684JMvfpcNNfnAYBkCJY1hbSesjzSFNQgNonXvJKGCreYhq
ErYANrz8NMM6e4/i5Bty8IFfrfDchlG+reyRzStxtrq1nk0gHCsMdeDT2vjKhLUFSNTm63BQ87HO
sQ09F2QPCZhGmXfWde4/jxTKaIQN9j4HWnGEd86hw5uL/lvk1ZV5Ej+oye6ONuCDfQst0l4x3yUA
kYF2qT1bYbDgMw3UgVdr5UQ7wTvllSF2CSYScl5YW91DGbj6tRAzPJ8iIrVS1j5DmBIQXuMZL6EO
ttqdMmZKdvioeq+6dorQB0SY/M0Co34cO3BB3ViLn7rLi70q0NIkHLcOOqijdxSS0/1i1/6hQKd3
qge4tlK+Pz0zCG0PQy45mNj9wU3M9JI2w7QjW96Cb+nns7Ya/w8NKAvjn3cvbFj8lcHrnpSr9T39
lSxmf4WLkF2ddDWNRnam1ISyKuqxM8agGRfBeEKbbbE34sjjQbIYHam0wbQ1sDxi+KB4UqnswZ84
R1l/bZDSQh5DPApOY8QGKatZ8sQu49le/yBw7x8y1JKEiuXBgs6ymRbvZLgYKMnxFBegdAXUD3Xh
0Jlt8qh278ljl4dY8FhvTHyWgiixGWSXSabfDDd/hBXdB0nS76pGsjF1Fy9mIwSKzFZATk7RZvJM
rAaQmLg0q79azWbSdbY21ZBzjFjMmwtOa+dMEhunOTnmhxJzGJzGuNf7wBcRP/umdP9wyGqGvefg
9eQl1e7pMVu/4UCh/ZyrlrMfZrroZxzoOuygU8+fvTuqZ4wlwcZFN7kw4u8KK/eeOExOpzzCv+CY
fYF1N4s4zS2u0ZB5F+vPhKb3SnUEYcrCSg5VTxa5XiYwSuZnxxP+lSeC3HqLxdRP7LGjGOZk70tt
/mJX5LzXnDPna0ddAfq2iRG15GT93HR2d+H3lcU1uuFp1y0G1QLeryL3i1fV/atYFX91qzEnXPaM
VMo22qrL59nycdsKJZIPIJ3VxfmrbrXACl7J2tSbomgXLxmFIjhM1C4eClt6yIarHr1h7ymksEXb
YTJKZpN9YBGL9M0sUmbAQhAfS028sknAEcMdejqbZXVls0R2S/bVnT36wWOYmC71rMDJAtQ4dfUT
Tpn1nYiBak5UBB9Dag1HtmwGo10mac2aSjam5hiojV67ZB0ixm0Q6METWnSMZxW+EH+CId2xD9tq
YiEwPODBuK23j4qo3ID3wZ5gpFAxYGl2e55aXyNc8BUKr2aThm66R79RwcUC2GcnD+zP/rSMTg5x
3RhHnZNFKioDlkh6cL3syj4/Wo040zfU7OWzuTh/a5OafLx4gAuIiWuEontjuWKQ4D3wjZiBI+/q
hrMhX8nJ9+o/JtP8TZYY1PG0ueIHATTG55WTIddY4P5vENhKXDrJCy5e2pdl8oqMLlhxHVS7Lpf3
3M7rdaPCOwZBiBbgbDmZ1DsuI99Moin45tSgvHA9R1BOAzP5lI2N9JerGYM5eyOHwN/MqgUN0qTy
GMDf31bKAhTlx/Mmzipn41BQILQ88HWOMOt8wEP03PCLUWYxS/3FDmQDb+Yg2aRv2L7ez2itHpRT
NVuMOvMdv3sYA5w42vDqsVZKTR27KGz2p7zuk6cY4eDehY+5TtpxoIY1ICZzM4QtSBadHXG7gkOp
MY17bXkxKxrPAs1WFpOzNqIhhKJSyu7iTwQd1zCpGzYFZbCHS8vM3KGmSGkmvg2LQhuVA/UL0AFc
WPJFsq3p5IvNvKi3y78Wbj8R0Q09mf4CLRCfe4xM3qGL6auqwntnJTYkW2l4Ub62Zi44J9Oxsidf
JBrAj+OQWNWmhuAemW9J3ZfP0kwEYQx6HOy8i7I/BQGlu9UY9h2PvFG8gRl7dlg67U0ZvqDH8s48
YFgVZCI86LL9mkXmsN5elrA6X0deH22RFo2/7WlIbU6nZnhNBofUA5hjya+cKD8mCrNrbeOeXDVd
PH7ym5WtWRqwiq2qdF/52t/riVe1x56ESCV1wHy29QEWMuv1MLWibWZ34owvkAFDlZjqBkGh/GjK
KNtnvhzQrGFZfQ05uLgAVKul9U+S8Z8Rnf+Zvv0X0zcL2AKTsf/3+O3w1U3/N+r7n3/mnxO4IPiH
R07MpDxB5eRfJ3CBC/DF8bE68H9BPG8Jc/3vCZxDkpzRm89ENQiInwf/MoEL/gEznFCWZTN9W/7J
fyOVB3OMAdt/jNOJQJHxg3kCkoaLc0Sa7T8P4PA3EG8o6PbkI4Us8m5AnbhVVFDZ8vw94fP1AUAQ
Y7qPEHQVLWlqT+N6NIt2PDACi8gAdfKZoDhWlZFxza3h7PFuqzq4IgR1XzMio3cK/PlxqpAINZnh
XIcO6kXNfx58OKzmOmTrO61bS7o0XGYEdqwP5dUvTfuF5A+/KRk5hT/TYr3rQr98sQGKb8LFibcc
/x/61ik4RoJekIs7Dzp+QokOnx75jP7UsWy68Y7I79g87bLFvxcaEcaXquVXa7Hz5Yunzw8o2dAi
BOgCJObYlCGASDRGIFCpOF4jLtn7rEdE6Oqi3DjtUGwRSuMFkV2AniOX14EUxiaCsRCm8DOnzAfs
4rrizklT46QXnSCWgfGK7dPdjQTsn0dpyrtmkQ/mARrC1nZ7tkygrYIeoFeJr/kIEs4kCc1yqRi8
azx0JTkpzbJKD9GH1bkgUYx65L1uu3hN2+K+XBSI3iJ9l52YVuUiSESIC1s6y8WuIbC4sdOOKQfM
sS3kSeYbrmm/xoX4Q6hBeJtaduACdFWoD/DQyQ2woHoHx9a/RPEQ/7ZmnDQrN5zFCOvOYkE4kbom
zGYOSNIzJzU/qshzcYJw0GKENQf6M59a5e6K2M0e6nCMLwAR9Tki1kDlWBFMcec5zDbNEEUbAg+4
xvmMGOHagNtM+Ris0CUkqf7HmrR3iEfQSisTH+2h65uaso5rMInx2udy4ufitnRX+yz4M+m8fkRg
0ZzgqTt3xaK8rIxavukcDSaJ7OENgGJ248gLL7Y1niA+i3M+KvuPoQEzVGZu6xVko6FhlzXpR9vO
f4BefHqLhxNdNuRzHcR0ehxvM6h6ub7mjWUtCQPel0EgUNctds+0wWeazf10AmYe3FciAgVYsC2v
MdSoxRA6Lq7QbrGGTjb+0IQU+aVbnKKQ0rZk5mPi/H2UrJzFPUr6vLlXEh/p5PtwVxEVfqTgAcJt
MWMuDRaHaSLK4lgXSn1WbIe+FPzQVcoNa9Ms/lPltP0mi9Sm8L3HTFstXi5sqdFAzZ7UQXujRpXu
u2ZwPsSIX3UeRsCTkxMvFkVu/nduxeR2w/8UL2vvRT73ezc5w34nMx504t7T6KGzUIg30IE+UM7K
HA52S75pbVai2OExWeHEmOAAk+d7glkEj67g6QD4yePFRz6Jr9ckNUe6zFI3v8qCE/fpacNtq7mL
A8Aqvszt+2wO+ztRD9ZWUiU49WPQEUbhppytfSH8uyJNsnEbl1wiSB1Zv0N/kr8HNHR39Fp1t1FV
O1sw0sZyO9a1IIrW9wwmlW+q16yjWrG3/NAsweMMRbCJJivaVFPOzZi0KGtlZzlfDfXo3aGEGrZN
6Zi7gdhXTUpHUk4RxKDCdZ2nYiudYMx2c2CEVyCS7bzqeBR/0DOasxUi1onTvbcEJyBAo3AZS4Z7
qy7z0Sl2iG0vmAKad/LGScVBORketTHWPz3jGs3pO7E/XZB2HnCFPv3QTei4Kx6IxkQDIQ+Yx5f2
EHxMNfAqBvRO+GqxcL6y7FbvrWnP9SljDuSvyBxNR0OZXr2XANwBy3NA/caFZmNwYWT9Dmi+onsD
xOTBXO4ETjMtD20VI0rOGK+R25Ng8Ad7nIZ9SJue47MdGR9+qksqOA3OX7D/PWEg0uuVeaCBILq1
YxrtFS5Wm261lo7eJraFZa43VN7tJ2ZxbGxsr3nO/JETlaJlbBCS6wDId4twZ6AcnJ4RI9nyWaSm
cQ66udoNlZDdNhhSxtJ5W03PZrIUfQmyDB8ZNHVvTdYR0ZgalAv+pp9ShnOGL1cmBYeCBg2834TA
8sidtrBOTF38o2VJJuBAz/SfzvDrt6Fr+j2qzqlcs49ieFJQ4H7KiiB+G1TU35WR+6edjO7Ly6In
V2s4ZrOXsA7XZePvBrNCZ+QN+pPKPtsddxj9T3cwe5xMzNSOpp8E8SqDzLZPrDF4iotwDh+SRXoJ
/7eisFEEndqhleUv0AWp3BdlJN2VzyUfdAcP31e2GnpBnCc3MPaEGIbSxYBsmaZiwtGp31bIW8WJ
FBYdlujmNk2Vd2cUYx+s2G2TfJXV4B0hfvJ7jxY6fBdMhcDj+8VZVQEi0Aqao143qUs4lnHyuAdQ
blHgHdK7ovII6xcGTfFtTebt3QtGvuaANPnJd3u3JoSZxTRIGfydmrJs35hcV+5xMSOLdRxQT4d1
jdZi3ZGvuFD8Hz6wXFj4RsyeLxA9dPnTGiOVf93m87U2Rn5jZGyVb/jNhjPPUOvLtOT0xq4uPJa1
O7EjgQqxYFgdd634VzOgb/TwEfHnH/uR69AqLSK1pwthfFBK1md7Ys2GsICX3qi9fZzV0S1BIvFq
iqh8dB1SThulvXGTUo66c8o6pglEWuU3D115n8cutzZGEPI2ju6EfiJzmk+jaMSRaiEDXeRtzrOX
pQRmeSoa3zXpENrmGBDMlY5qw11TTeaowEKj/MpSMYu9gdW+25IxBUybZw3gIoJC5rtEufrc1Gb9
O0gxV75ZKjZp2E8qeMqdPE12gWJg0Y35PFDHboqHKLVIcsqYfvbaTTx1jiWAnjDP00dwBgwrqBoS
YSQ6ZOVz+c3PitsOQj5xU73kLTBSp3PBEDwVXWoIFN0NwAzWDMuKSDAhNYKCUQVtb/MmciyWayKh
AQjp2Yf8BmQhOcisi4ZLwM4Jd/vgoyiLU0/em6wD+XgGNi4ku0jj99jXJcQSPeKGLPmuEncWt6HX
/qNUC/ZPZPzcczguD0Rn5rtZmzxRzdDtnwZ0qE8qjNFJS9O0dz5Bb37jk6w6ZinYr5yqRbt2ecPx
yfCmgNDVYO2sxqKn74wFHrfZlJxoLbJXfd7l9zRFY6K8YW1/zVbQ3AxoFkDf2BJcQRbwHYnKoiUG
AiliJVyRHSydhF9FVjq/qFbzZSVRLm+RpRXf3xT7beAGyS9uh+XBL4folpkZOd+5NXj4SftazFhq
y8mj+mZ45YwAIvcOvGkFRGffYoVT5eyo9g0xQBC9OjxrVzqQiu1A5pssS/tPRcSTHCk5sT8wjKvf
kPedEw3o5JsdwDStk36OLsyhrykY7+MEN2Za/b0J/c+l8b+6NEYwOv9/l8a7r590+vpfD93Xz+8+
/dfwhvXPP/p/CsrA9F2fnAVZIzMI/0MR5S5lL9M0kT1ROV46fv8e3vD/EfIHKCFS9oqsIOIL+fdG
l/UPUh02OR0/4IrqROF/5+7IRZF/1X+6PPqW6fuMJW0PkCgxkyUs9S/Rn4z9MiS2ud/pckjdjdlB
t+fNkd6TyDdv/EJbbyHhzHLdcdu4wC9X1imsBbsCmu/PtWtnLMvHpF21anJ/8BzR9qplJMAuJTYp
jXoY0luSgHNaQdsIb2Oc2ytb2PZGG47JBqd8ankOvwZe461lOoz3YDxuc95B4RA1Qj9PVC/JXNc/
Axfgexwi+cF2RXjy6QAcuwQtQlWgrVpxzYYL15eyYvGWIuPjF4SZI7hAjBOyns8hmyVz3Q0h2Ygh
HjlWZH7ZnOyufaq1X81PY9Q3ztFP5+pZIHoaNzkr0ufKanjPs4nGsxKZJVP6EIzveLSTcmxXKJbF
j2GEA8frtuZU7FTU2C7MUKOI2Tg8hu2kXLt7nKZC/LiILbM91rtivBlWEv0086y/54XWcrC7qK3o
tDjFOsmV4e+yKOpIixIHru4RiNbqNBve+Ic0sGyuGmn4J6dC66XxCQw4XRw+2u7k7Um6HomCOMZJ
QGM291yC/W8YvmBkHB+YL7Tlrk2I0fuoP1J4bht/RF1kkdvJ1gR4cEtRWn9xEbB/cNxIfoCyEEk1
++BaBWSPuXe12ApTJCRrrxLqHFi23NcJPMrVcgDe811xrbX0eK+jtBojgOJiPngjFNXEksnFKY2q
+ERV7T9xmadiLc3aPBmsBVZUnrH+zQn5ZhGjHLFMJ4HEPvBmKhMoKIOzsKfdwl7WVSr4G/MglVH8
Gio+LZogClXZquFdlSX5c9gzF0QjAkCo5O89hDGeb7yn6TpxdfNlNgtSMhucP9hwwjcAPnzILVYN
zmcqAlhtAgFXMOhvZOww3ZLROEBRhTdDy2pvUlNMN7KKsrMvqyfh5Bm1ky69eN7kPTJHimD3l9ld
okjdb1nqpvtWBuEvoJM+i0jTKN/HDjflyrA9LVc+CNFkzV2Cd8JANapYl3SqQ9o1hJFPPXT4fRCC
NYS7nvQXLoOsfer6KcwpKmaNhY/GzaW9Ek4E1dXFG+AG9doUhAVA2oceAM2xL8Jd2MRoncwYpy5j
jCF9g8ybMskkCluu6pQu1UpbhlJHM5DpyNF6JqPeVCatPssOwS+JaEzfe9BuDD6tRDa7hksR4Hha
IBG0WoUwiyQEJmi3YBGyTg1l0eLMLNxVfud/ONwtuUHgijNi5AGD+8bLsDWuntunHSptSJY7zczM
21AVYgFNusDxiB+gOIauwQ96ZbOXwXrk2Emtr24Lsg2caKiYHbc5qmKuQW79lIag5FnWxJZ6I61D
chxRSqF3lOXCZo3CwsQAN0Ww2cWsmgOnJflCTcA7hh7FseeibxAvZ4aM8qXNIS4jBBN+sdkocXCf
rRIgfErqgrJa8btUAHe3Thx3CJYKTkubxAs481IiYXfehwZNGW638YivuaQShmGp8h1kCXEuiv7I
J1MPwGsB79Gcdx+7xaVZL1ZN39C1fQCyEmWnwfW6bycqOw7sKepnzlma0Q3/iIeEtl/BCVqvwIoZ
NpuF5e6AAiUHzxRtAq5IgNHzMuZBMyNEe0NshlR78VcMygMSahpYoxaCe19WG+uvRrSgGF6tSl3g
q8/rTn0gsgzvxsKr3xoO99VKeQjshsVMSpofThTbKcIvvp0YGw0X9+BbUt2NdAUfYiPkUhkurtMc
rPmjpykuuiCvnqqxTjnESy9ncLBoUuPWJssmSk3SpZ2ys8Q5uvYICL1Yte28VdJXO6vjfDMv0tWB
MjJmU16RFW5q3Kw6Gcu1Y9g6X2oWywotnIe9OQ3RhayJsa4pjBZcYVlypm4t7g3ZDF/m4oHNlOXe
UHQCOx7GfGd2Y/zE2zIL9y3M3ZfGyvU38An3ByCyelFdpXajVz9HPJb0SrXEArbp2Dzng4v8qp/T
hbJf8OQNLQ7J1uK0pc8Ggaiu2aZADARF6+UR9a+QjHNHjN//SOBCt5uhR51L/RGTxEjfAgiCiyMs
Mg+5xLPLuosxV0OcTB1Me3C25UjRs7TL5lBVY7PtulxdPeaoNCSptea7yeIvzLrE+i2Y2F4GNgrp
2q4TS1wY1MzoQvCLvralQvJGo4F3F2g+90jUZjwzTuY83wA38VYTSZlPzzDcx5HA313eFtF93S3K
Ym6Uv3g1d5d58RnnI1vfJSkvTkIXybmyqpyvBcbfk+fo7gmSJP9dumN0z9ciP0lmmDf8qz6+O9XM
Tzbw+2P217UcY13ug/y3H9rlq7+QAFVcZfLKT6/+MGdz3mhPGvuc2ee+sV0Oy434GRf9cxrN4ZWT
iybsWVfv06KKRjKyoDYbl+iSNXTbgkQmv2+BdjbWoqGmj4t6vBqi6dHC6Sye2TMZJ9ttuk/bqvmA
JWwZGfI0bRVuVNeMiiteL7994CCfhOrGR13CQTqC1yreG5Ukyf0EGJJfxtytvxvuW7+IWZK0w6Tb
Gaf+r6B7grBGPjMZAwbvE6gLxyuDkyBYRmwOjDtpg9Rjgsq/bQlvGkEwbjqEz8y6Wv5hEUvv0c1R
L3gK3cyyLrJuGnCo3ErJhGXNn642goMZXAimeftpVvKPh6uFscPIf0f0iBddyfHIpEpcGCegKV90
50XTkCnpqaKn4DTH/LWs23qfLqL0bFGmm37snxDy8C+yuozLulWS2cdQzMtm4ptDlhJwZboaU/5h
RA8tItRS9flOTM781f51ubfamb6yRfAuew2KsO9HitRJ6LagXfWUFg+W4XVnfvCs3Gz+eL1uK8G0
hzVZfd8ySHniYJoiDE4IqbkZSAxmzyU1bv6dyd6O8uYzKoaK3zenVjttzJm1iotRMAZrxUfdSFAt
GaLrr2LyWBDGcfzlDEO/xQuFLzpEGXwm6kSnTlheQR2CUhikqnla+C7NmwyT9hcbeja8ThN4V4wd
iLejofEZFU/60vWifmmiga+t6xrvSoIfo4wSGJHrdsYBZQNBfeCpP226LqDPx2EHDLlpxskr84/l
uaN4TPY2Kw6/iiDbdzGHJqC7FDfXjp7azzDLedWwBJnv6XB5+KUHPXxJ2VDiTfOexX5bFPcOa0dy
RwoLM8lXF+uFVQb6TnbW4K57eu+vCYnFlwhHQLjmJjBfsyk1D/VSMdjoQLvvZuSN6XPBquKB1ptT
bnnAhD+Ss6WEAmtO6L94Mz/UyeSd0rKJzRWl2/DgNA7Y5CJIGWEmfM8OZhaNe7KzLqIXqwtIx+Ys
k0Nwwc8+b50NjaXhls4SuxRWlgc1JUsS2Gv7x9KW3rgDxub1HElohXGyH30qaGNCfsmPsvucwDiH
vLCgOua0xa8q0c5TK3hQH3ynofGYoUbceqNn/PDEy3e8n/0dk6H8dzBpseEo5L1GOmqsHfFw/8kc
lP/ZEM/BcoDCFdGP3THBnIh2YjMKPopgnB8qszO+G5Ioz0jkiA3ZvazONbHxP8A9MnGBt402cybN
9EOGUN5mpYkWz+V4ZqsAstPFi84snf1FTfWzQ7Ka1TyFDm1b+QcWzcarn0zliPxN9GyyPYkbryO2
N2X0oVtP0O6bho7snE1JwywqhSO7pEc7h7HcNilhL/63QYtOtcqASFuNuMgGWOjGSLJuq+qETT3q
uaNVDe/aBDkdY0BgvjUNfCF2+xk35nKZ8sVJpw4+3k4sGffEfQRHS6ZmshOcohOuW5OHFxaA9GYX
tPDdjo0Ln0Kmrn30p8HC2xNLP+oEu1YbynLnsjLahwrJbIyN7XdsiP7etRuef1OEOxYjKlVEicCh
AuauOCK4G1uPUBXojz5oCIbHNhf9zpqMGiiPKs5tEgy/VCHFIwnoOMTrxNGoBCvy4vLu2/mh6g+q
jBIAQgQtmiiFzsWjmcgbp+mZAa1qi3wVjE18Fh5schF1S/lx6C+DnfCmJoW5UZn6xe1BHi3Kc3Qv
g6pg26DkTwH0SG1zVTKfzFks5a3NzBS7sDwpPiC02qfu3LU2kvOmoPzYF4icwvZnFgZnq9KNl9cp
tzGR1vHRR9UARtie91yBEjTMKbfajKTVHXG9epsG1PRapqRwN0d7l7FzeJSVOS3ecd2d/baQ6OJS
cZwMWvyb0OvMe1pOIMsppV9Q1r7wsX/0WfOMerg5s3IfXHLoGETLeU2cFtahRfiGHycaJmK8XNzm
PL1L2QgU63waylvjaOJIS1GY26c/8IJtXxmT6q9MFPqBnsQSOmarczfNfoD5SbnHJoa0tjd17/J4
y/X8AdURJUff3ReVy4ygXwr6DtaDGlkY9zRn+OTUCWYSuOx7PzXjt5j7uyot23Nf5kTPLUSKPGKc
5NuOYvM74bhBvlE3u2mYQhaxBnA+OhFXYO/DM1lv3nNh620Srsq7tkxAMbqd4R2rubKvmOLUC1Dl
cTP1hSQ/UxrItmI2NtKyUfbQal/Jyem/wzpLdmUU6LMXxeo5Tjzq76E0dwo1y4FeirvDg+G/hRT3
C3Y4SQK/oBupuXMaeSj5NLZbEj2gohsMsdvWaFlLNMVQAzVk1scr3GoxgXFr4zZsOOJTVhyeUFAP
45+gjGXwEiQ6xERBaZybiYTzK3mb/HS2oZw1MTB9yOes/tQJsRg6o3YZrwIjF8lDBaXzFmdjw/G7
qB6a3LE/7dTw72F2WT99vlS/kZVUZFD5ORwHbjc7H4mACXZMZ7ei1cpbGSGN1mch+prIZdKGW0Gm
gIxw2c7vYyq8Y8AE6EhV3ea+oJ36AVwFUdZlQPKVeIa1xX4RkD8aNWgRx5W8w2QtjWeLvO9KqtGF
kjrAUywD+WXDlyWQalUH28s+u7xJz07fy3oLAJVssGLOwr2uxIwaN94LVRp56OsZn2eiWUwRWe6Y
rtu9PQd7CbHe2DnayCHbqqoOb0D0bXMveGs6qz4ulyNjclFK7DJFDZQuUTTM+M3MGU7FGJl/BN2G
KzqM+M3UFdG3lA0qW3yUDO9ZnXXY/0C070IiuyTMhC5PRgC84oX4/PxcS2v0LxWAtP7c0KTRuFKn
apspQ2Hqmvgld9CZVG0VbVuub3uyHU7AEykz1RrkzXzHpbMjpcoba6cU2+wi6RURZjTgIozDC72k
fs0R0qEvQ8GIX7msu/LI991zO1T5PTgc91eZD+EbkxlzZfA+4iQtvH1dlOLqRaL9RVQaC0UWJc5F
t8vgPErLn9wQRnxowzxb4B7E/lbW7GCbKSgWeJz4GBisHJKybJyE8hBdZbg2WBCA11DekDCPKNse
JLwWEp9sX0OTFSJZdkF9E5jnMh08VLGu5te9z9OJUoBZSefQcxPL6QpRAN2PwWhuusKTwdrtxPDu
wKDmqNw34FqyvixfkBnV3jpmYnkPRIF0eFaxPiCAzAdzxXu68E+tV7lfiUGcqmOFCIeXEgMnHF5R
U+Cx73DTSsPMF/43Pmzx5ldW+D77da1XCfuQB7xkzrQm2x32LJr6iSoMDbAdGN7uyEkcyjNa+XId
T0PP9a5uTQrcuRQhafQw+XTbSewhXPnXMqZ8xaWrCo2dDAZMwVno/aKQFhubnMXk2YegXfOUt8P3
vDfIsFEoas956zsPlWc6h7KSqMnIMJdPkPjag4odJDEphZZxbUcJa0er8+sLMfzEJnJDJ2BTOYUr
tmO17JZigq4wBJWMK3HM8XYM26Gy8n0BAJyMGd2vj9HngsXfJOxvwxQM3RpJU8TfOvDnhAWOnAUa
04kB2lhwSh7K1HoJgzAdt64Mfc4JWLrPfk+4A5HumH/ZhCCYW2TasHZTYtG3w+zOZj8KhpnF3sCl
i4+nH24KkOuetXKRjr5nmez3VW37JwYiQUY2kaQO09ryp24rG/zHxJ64BLcDhrenRXSfDYm8QUnJ
31plsh8fphilhZrDBqyIEQAOyNzBqteKj8pJ4kGls9OFLYX6EfEiSH5u8wT6TDRFKO/iSUnmIDYB
hwvPiQzCE4wePqAFjbhjqNuupl4YjQ5b03GYNxk1kV+dN3SvcJLZLRVZxYe6IGKsF2ELa5nUZ/bI
XcAoWI119BRBTjjJF5WA4KztjllpFuXhv7F3JsuRJOd2fhWutFKUecwRppUyI+fEjEIB2LgBKCDm
OTymp9cXqGbfqhLZEmV2ZUazuyGN7K5CIoEM//3853znEmQs+zaX5ycP7CSsFzi9ZkKlKXCrB3bR
zYBCC7oESMyphTUZ99Vlgj1wQKRNxydHJjKY3Vo98UlqjHMjBJSRKmzVuRJE/ZiXXSy9mtmG3yHH
JNF2NBYHNYQarV5zLPFcGYuRqrrE7K3j7JezsRKqq501zlvbWmk4U3eWk1Y4k1q7XPWVmM5TAeFl
uUVq4bpqxjqkr6DMko0RxfONQftstQPHXjRcmfw2qOlVUZs+tuTFMC7tpk0Hzgmgz7LEJhTKA1Us
a2+eqqCVvXzcauUg1HkabOiLWs0pA4+KCM46bgRiEtyiBdsU+d5lO5PAWmWcbFzBFgcG7bDY2z0z
ayjrBGnCeDqEiEVTyQsmv0URMOAYG7hKrn/0qebdNp6rozwmDhYYjYQ9bb1EefgYZzAItKxqik3L
YxMzWldrN6QOZu8Bhs60CSmy4QKTYGTx8PZqW671VM1Tszw9Zwxk9iaBlH6LimvBcijsOogGN75N
M2/aux4LhG1EOdNDFavqNMP5BH0aMUkXXpVcZ3X2WGmm3NBx6xJn4hDZSEWzcVh3vQzAdhUvLHS0
72VcTffEUpUWYLiBCeHy2KWnlaOQ9gMPfzh3yNGj2GHRstPef2OYa15F4uVfaftt4nW5IOG5rEV0
orFsWnfwNsjlSmUSBlx2y1FmvesapExUC3M7IiickHSsdWLa6rqlqFzRS0JvLsG+Yd6b/OLedvVQ
3cp55BOQpHoc4Ps27pq65ZndzV53j0FPH6kpVtV2Rl8Jt/Pg9tE611qUKBbQJA+lpcx47/Hri+ud
8iZ0SyBFxHt0TMrbedb7+VwRaXf2MGdM1jMRMPBVnBr6oZuiu6i2HMpP9OlFyHhjalYZkPgk6ljP
2fDGQqbmJlAbj8xko83ZlkTOXcrVBPZf6lVL1Di8bwzdu2cWDanV8yNXWwtWUZDh07r+BtWv/ACq
xixqNugAa68V+bvREg5ce+YSjXFGxP5axeBVlpgQPGwrY6JsnHz3X/vZz8LI/9N+lnkIbsRfmHrj
/OUtesn+4Yb2xx/+w93rfxHCs02XoJfl0c2Iv/ZHvt4FIe1j98VQY1qsYZd/8nd3r/nFsG3Wty7Y
cINkFnvTP1a0GH9NlySIb2IncD//0b9g74VL9NuGloC/7uvCtkjym7phLU2QP21oDcbxirygtyt4
bAcxh1u9an3wUhUh7TccA9hJROQ/DLUNTlijZza3ZEfdPTBzA/HiOzarYo8pCPQUaXiV+/nOyrvk
OWtSd1vOTkX8rUvrt5qMNcGmugVOPYWXGskeWgUibVuq4pMb1TXf/UJOUH9b95ZEGO0q7FKsN5mV
OQVzlhNtoZFtJ19dxImVnZblNsZKLs6oXgcCJxbuMara48q/Enw29pUfqkcnrP3vqebwyImiSe4a
TaqtWejsnpYt2PeQo+NZ2VIdadIzAtsZu93cltHetnyQfqyEdi3za4AUeOFPsXdFpH1Y6iPLfRlR
klZPtPIOtYVdjXT19eCk0QZ2caSzPnCmncyKhC42GVdf+7ks31mVOBed0Mxj7an7uRU+1IHWuzZd
9porA42Ad7WUeG3isq1WBCUal30oI/1qYrWy86Zp5DFqpI8tsbgjBuOOlgLjrZF5fyHTOD5zVmGz
db32Lquq6GBOrUtNC/VdqzB149cI6OI3Q4ZE/OLWogyzla/ViMllNba29tFPTneRYzl7LHEOXfAD
5/u0QQ3KuqAHQ1iXA3btInA9Mt8E8bAIC+9jpBImwGfHOZiR9DqyoUCcxNdCNC3nOM0okIR9I5Gk
HIs3SivurNyAkD+TMYk8JR558mN4cphBkQR5nqpUX2zR7Z7LIfVsJvqeR/kHTtvOXvW9jdgaDibl
dZp88LBAMvrq+T20n27VI2rhXo7MpxGP7F4ZrOV6y82v4ixL6EnyomHl9ExQjTHkgSvbzZC6RmAg
Um9yO3on/Clx1hWVfanrlBzDXVzxQxfnijvfmV2C/53AePh17HWChKRmHqbRyI5eJJ37oWBaR7r0
axzJGu2EDEo3iJqiIPqisQ0v2QQjEqjqe2u1Vz5ywVqn4GirqsS4nM0p3yaDMwJHwC+xcljErGLh
Z18z2gjqYIRjs9Vy3jM/oYxaawr1PNtRedI8r7rF00gfKEGU7YQ8RNULCV0EUYfTeldNrvuQViO1
1DnqQKMBMGimJBjsNNqNGNe+6h712nRy09m1qFIbIQfsx3WUhJddKcJrc9Yt3PPmElQkShNCEWjE
jgILgkdSTGs1JfraBXH15hHwpELV1uo9Mru1xWvhbcYmvZ5V+dbq49FLZbLWqMozRKdtm3K4oNyl
2ntk09a+cO4JDNIMWBgHNHngjUbkaMFPz+rrH+mFn4uTzOWp9nOogaeeIbC/cNfVfR7CS+jhp6ee
dBN3KGmx3WH2pPCtt0tEiaoqiohfx6I6Y8E01kMOC7UtHrMxoyKW9uzmkopA8j0hvpNTN/fg4Vh0
B5TsZCfmd8y3MMfSM/C14rGsCVy17hCbBI0i+sS7rhESxWdOb/3Pz3P6+dk2I/BQh4LPhXNAIDaP
g43YBE/VtIqNsrT0+a+/dXcBuvzyvQNHotPAh6Lrwh8X4rcn/oQAipodip1uh0Qj6e3IU/NO88Zn
sRQR6khHVNOH9dltlBuu2WxCqexH2gvhKNDZpYV2o29oWCpph58liDnDHoJmKUDEyRfec/edDm49
7C2cefVnX6KhmmcME9tyqVIEaHsEAO+tU1oW66Vukd+t/HpcKhgJtNQBtDmwlHobHY3PrkZ0zXqT
NqlJu1dDl6NIRbfhfTTWckiToF9KH21/pP7RHfxnRNTieaJAbzssNZEGONJLOwQ4knH33kZLnWTZ
De4jNDxU0dyU11Me97f8T3dLnUr8mOhmdBz7YaZKiqLKeamsHFQ170oMA2fDo9AypBcJwKDVyW3Y
UXhJlQe3qGGpweRlI7Es1ZjpUpLZDLazTTlkNxkNVSS+eEZumlY2D52BvhGafvWABdMPqFu3Ppyl
ijPu0vSklnrOsbITdGPcKWvkL/tB62zjCtFPuzPbwdgT9l16PtkZvddJOT44YDUebLcsriO6Xq+9
pSRUzLm+N3UrOstaNHuSJYe88YKuj7zALdFZaq/FIuIqykeNYRhuxoFC0n4o4OdES00p3cQFPxE1
BoQ0mju2Tig3S7FpVOrGq7WUnZZy6T2V2deoS1AMqTNYWlHbOX/OBfIN+ll3nj/rUyOKVAtYfGc6
nSlbdahZdbFQNauGdotto9ObtwqXSlbW5NXZXWpa8XlXN0ipdLeCIpz2dr60CQAMYCUNmNVf6l4V
iv+FA84niNoCs2xoslhwXP+GOnnjkNWSccU9gLGEaFNcTQZcS0yfXFtywLbTxdg6bHs9F0AexwRr
Rgpkl2dWiGa6lctzzAz16IZuKe3DW55w/fKsy1iYlENjoDzGC2svs3fz54NRfT4keVJYgVqenM3y
DPWaiOcM8uPMgyASSLPL8xasRfF1XJ7BjWGNxwKnVrSqjHp6LDCebI1h4omul/Ut1e3U6wpdPduE
D4IyW7phtcZA01oOhmQ5I9zltEC8hIySLmdIDYpM27sY+ON193kECb8iwuRrU0e2Q6/dexq87au2
YlUQjMu5RqbBXOpn9dTetcJrjlpfQXxZzknVJHNAfp8TFAnaex2qhMI2mjWRth0jrk5Vlvc8Q7u8
3pcSYqKMUPmC5vNIhxXND3bSAIiC2uy3+BYQo+eWH5H7OTVMywChMUnMy0hBlQbDBf6cBHeLS1P4
MncIxkfpRzU7y4WPIDPP20hNjacciS0gfDsepA1xBwE435E+j4KeBdohUcvVln5wK9B7nybjsVTj
4sRNL2yuVAezK7uLJMyNb1HpWJeQq73bYtIlW9E2osGbvdh7PVfG9cgm+63PVH8dt1P8lc7t7k5i
9m+DUCj3gFagBZrEgUSk14oxA+ONWmGzNS8dzVT7RqvTC2Y6UAQDgLyFR2rY1znc22Mlq/yyUz1g
02pwm1eSwo+CfErgE6IleGAKm+5ZT995uJwR6/nGwQZQZ6shfXILdnpI1h6qVNXCMUSf065pdDAP
rjNad7gknGtQjPY6djm68AWX91Wpwpgsf5MdTC1OuiCPwe2vot5LOHgrtc78MWkvnIq1udMP/p7B
Eg+MP6s3sywq3mOYLMAg+KChHkPAXDmkEepVSBb9GwqbvQO+y6cYFn98JL1PHqDxtKNf98M+T8bx
mLgEJNisNzDwaieEQKSJJ330ruewG+8RWIh0Y9fbQWKMj9FMJoQ3zXNuoslInxPTQZYSwkZEaPLu
FWEwfKaxo90Il2uwX6Zyx7/yKqBabpZ0/KbLC+dkVD6//JrbZRzlIr5ZtB9gMwjhq5LEVssO1rGu
Y74NCcF4beOk88rKWYjj78LQcJZ1ZYxbmgFAW+77SPNxR48mEMDHsqWWpp9adWGb2NNDnbTPAFqW
P+zOBxq9U76Bgl5tj4F9Q3zOAUOJz0FYH/hUXqexhO875qxwfFkWbDxsj087Qf9VkdThLcmsaceT
h8FapuIBXS9w8Bo96FZlPFq1rva9yqpvg41iyYKheYdbBocIFOi+7+ZnGEIPppNRTpkktnOwrfLC
cIarhIQRQz+9QWocnU3Kwh7tLoNrtRH96Jvke0pHAAewqoPnUKclZGofyVyY+7mrko3e2NNTrPF7
KuhUPY2DpiAaOvLNaAChhw7+wTU+Dsb6uUCHG0bC9GNkfceyK3c+zrytA/3jHDd5fIIeEk4nVWjl
raP1xn3E/WVcx+XYvfcpQc21mbbeGasIT5s+NLEGVwPBsZlWiBWtPjnlnyz8mpKonZ/gI+STiMcq
cP3G4W/t45cs7i3yHVVzNOBh8Plp+d77TB6gBCcnKOsUqvGNouwmGuxwriNXqdNG+wIs0mbwsxb+
3DxycTKJd2vkb0b6n3axzddHGXMfcybBGKTB5F/kPkVF7NDLrakr9zmqY7qye0As0tNSJOZs4lPb
TMLhGoocuKrK9pBk7RPpyYvZFR+LfrHpdam/dL3mXpGo5Xis7tvUtYhMsPG5NcJmyndDHM/fEzJ/
KzPyHvKuYKhWnO2zUejB0DfDzhN1i9GHPmqhHGxMREwfunCsWYtMPIrrpm94JPVdEFoGaGVX5jCK
iBRrQQa+/B55Yr53QJ9WeEo9tYa2eYYXQa5zUQOvs6I0LuCDgHiRoXNBxM+4UUPcOQGKvFfsMBdq
d1D9zGtTL4YPK32V7RwUQzU6K1hFkXMFTNfaN3HKWKQVFznpC0vUTtC0mXSBbSQ7J1Y1TxGDO8bY
akFu0yWYZ8l2Mf4Q058yNHiK4nAiyXM3EPNhIDx1Bpx1oR69FJ/F7RSxZ7BIXNSFkXwkdniZpnkB
cqASN64t6yd+vzi8CP5dDUD9WCEV1aPoe/JacYYKsdY4Z3fY6NUTHpHhK44Z80lS8PrNIei37kRr
HVpiTEdOgujsZFKjb5J1n5JZvsEWyFCRhIeuSYh/oM+vMNJEN3FSObeTkNOzTWyHFWiYHxo2ges5
ob4Su56d7T2voUSh6tzxkVgGTJsCkX9hwUb70LLzQxbTdmURvyHg6493hpLVztZgCk0QcbZYFJK9
BZUWOCST7JTJCZVcH/fMkPQkW6XnsLwyhby2aQo/WJ9VYZmyNoic0VdMtTGlhp0Ng03Ve89q/H2I
EYv+hXgCkCuhc/MaABqE0Cd66CGPdT8tCdcxDNdFnN+G4I1ZcZTavMVtiCsXAvlO19OvmTZVx9Rq
1Q7+CAMZvqetchPu/JZj3YOdazezqkpIE6PqMVhn1cI9cHFuZ9pA9QUOalh1heCBTYsFDibFJ4uX
Uq47P+dP9F3erSdJ09RUxC0R4dl9q8LC3EfsrXbSzNug7YA4s2TI94VBCqkrcEvoXprIVQK2JoBW
j5k8pbtXpcR3dSkvCnJlhR+92ggzSSoOIXUxeiRPTU4Y0EihZKkyImXFNi6iPmST2fN0ROErAsaH
W+7lbNOygfc2p8ra0WROXSe2jXzo3QCdYN7Eox2NtDG73M0xgZwiz3Z5C6R+wBGo04NB3a1L+epH
JOGkOQPQVs+ctHWtSb1amZIUMwbQ9Dt+zfSpiK2l7Do15K1FG/BFwaB9zV2lO1kxWFwAJihL5G7N
h0Sz+nUXxtUTtuF8bVRZeQLgl3D/q5J9RTRuL8w421l9U58Ls2j3bTysqxH795jg6jYsmoJnN9F3
fMLMrx3XtetOA6pTkLTdxDnaR0Q8XRegsrokPZWGfRzb/eTxfqrCf2rhcxHs9G6pVPUJMLnJA+xp
61CnWXZ249bDvYyfQg7JdWg6g/qRPqLcKXwv/4EMYPyjq7DNmpU0r/Ap/vyNgDskhSGlZXo7bZra
DcAj5w37Cw0etV14/gofYgg1cwwBQxf4wxvif2Bnokq7gXUwvbLarJpNZtnRZqJFhOzXolei6VDo
omBO6ms9mi1QlJ8KpwDmWLK6RiCcSsc7UgaOb6Xlhqit/1NU+3+j3itYyj5k2H+uxx9f8lz97b+9
5NX/+NvppcV31vwSmvrx5/+Q5CloXDqwmG90y7JRvf+U5EHe+mjhnisc/svx+IX4uyRvf2FFZeue
i/xON9Ci1v9dkqclktSUjpRvmeSd0ND/BUnecpaGof8QpzSynQT7hPt7yVFhqFDHJjrvcknCU2Ob
CTBVWARpVNxfVqQeyo0vAcqviFFENE20VrohHV2fprGXB3D41I1i5Lp0ijEKxDS6AcvRcZ9huKdl
UKJPVVqoQ1a19T5gUMR3KGHOYuieDjmwQiI10fRtXKYdIhoCNyaeQZKb9ZWujPRb2EiWAW4Jk2aZ
l2gcT09+6PuHYh4YQpa5Ki+i5oicYq3YOsQvtBw5J5f8QczydBnLiEDZgbfMaukytfVTn61YEjLK
DctUV34OeKTcvPOsQnAA7B279/BzGESVNO67ZULspjqeTnXdU0fUgPyrjFHbSuInu4nx0kpmuo08
h5ETmgMjOF7ygWLyCtvfMp1mdtoTLmZirZOeCkkMPk+EmpMN+oG515cZF2fpdK9SoC2nNmyhQvk/
pmKViyXPmdsXBa09q4i6VlJFgzzZkHdeLfgKyB6VFnghzDc2nczgyzSOrzb9hs5RfQtjX+3FMrXT
pTi6a4Gp+4jfjHj0giVdV6Re3/AhyKOpSNXtGIOp+0YutA+D1hMQN5JYu9e0HJvtbLksS2aV+R8I
srR2wEVZZhYNtx4UoxetiilxNDDEr7W86zaxyEQg54S/JcbIF0IIbLoNOANtv1icNmRv9WDOaHKM
ln8TwDngsjBWxi0ydP5RD/wUAqMxqwfAxBxjHr7e8CvioNdjwjBAFtDD5qKLiJxElZV64VVOyvCA
Cym6tg1GS71qZMSPuxwoqtGaEjaAiqZrSYcVj0FQFhZ/pXHd8BJfFGRnREYN7kox1TbXZY2q3oJ1
xFYSFTRW3PKbQ2Rp0zaPdPkxVQ6vqYUsAqpBj3xkdX5Voo0cauPWdVr5wvMYPyLpVv6DGBC6Hov5
IML8wSBe60tVfNcGAlHspjSMDHnCr/R4q2a4AAYYhtvYysIPDN4g5GVZsQKKSaLbpc7NOWuajqNq
mLlV+F6m1D7xNPEd7Wh6mbm/fjX5snZQsgX/EOgCfKRDm96kfs7bYeWantD4/LQVVXR91vXo4XhU
AoI2eH68zCjLYOxti9VITnWLoRGcuMYNUWH07Zuw2EzJ6CxavaKTBPqCfWfGbjpgpNJy7uo0XRqb
RK89zutRifdhqsuD1sU69ric0miGuIKyAk1I+6hTtdAiIvk+3oLxzYAPe5j00n6zijnbUxHR3Y4h
hv5x8cvNeo3LMwtRVXSvGgkIJOELp2l8ALqbHqpJduhaithG5tC94qa+wU6qzfle58ig0WmgK5k3
M+tOjLGcrDZJQqJVjq+qzYAWu2c9iERtVCBp+sp/bwyUqWDsNFLSbhy9YvMeXkOZ9FunltPljBxy
Tbm2hifHzq9pTiL6HTYYPlaWPlnPWjOZ3OJdMy9WpJnKMw06AsZHGT7zl+T7JBLiuk3oah8sH6co
vhRmY+c899wzPIXpIu697Ixp0372rBDzQLHoKG6bsBvD1BBvKkIia5L4aY/nVQd+0TMEHoBllEeQ
KFUWeEwMcdC5hjwniTvuJ4JAm6hBJ90AHpVnu8VCv240gVmnbty2WuAk4oV9k//VMRUlI23r31JA
d0PwhSmVOMyqt7xiS5hjwgliq+resXv/lBN1IoloxW+lEVmAJDCViF4JnICo8n1ixhu7jT2k9zLd
G1jYg8yOBnCG9RDwUW825fJMLyawJnUHF9AJR+uJeCDtLHFkNTublRxIliy+1HjuXeTC0a/8ljaj
yMbxKsqmvbV5zl/XIZaSgpaBcd2rtN45Q2RdO8pK7/VWi951GJsslOK03yjP8E9zPiZ74Yt4j5Fm
2OH3IGnqR+TaB6MouQqyiw2qIU8uQjsf0o1uDvMr8cB2n6R5fJszux7gVdz4cwk+kKclXCM/8Y0n
zm3/RCsN93VClM7NLFgSQqWmmar2RX70unYqrthsj8grZfSRJGl4y71L3mO9xJXNusrHD0x5ETY6
6xI/XPMy5LnzjesHeEYxe7SrT/nesnBV4V3WNTiuwLVWcT+4N/louuesmZ0gwxp97hvNuqQWwUU8
TnR5pAkD9ocIB8APcbwNo9k8gIDGBG/rXbd1tSS7tV2a5GJaB/HCVFHzjvwVR5cGaYEXDRgLG0+Q
TtirUoLOCXbHM+jXcB1OEhoKuIMzxPP+yWhDImiWIMPKKbbr/bxcnvFehCtFUn4Ehr9geWtWlzMR
ciB62FjeTfqTIQDw+IWDgtBPeHle1cpr3ySOOAychbHth1o7zmTi3vEiTttSb/u7JuQYWrmWTSMM
oiW1zWH6YsTsPLlLGeEVkReB2p418ba2cZ+HDSknpSysg23lqpM76Pqpz9kT+hrGs4oU7G6ySp50
Gn/mEOshq7ZajteJFzm42rmDt45X82529Vc5FA0plcqg7neS+3Qs29vBblifetK9bxO/v476ASUr
nzivkVxOHohVFvoFsHLNYhgAg49rznHPPufq63/KgH4RvzVlW350/wbNtLrQBaPxXw7pwcv35uVv
L8X3v12+hC/N3/Yv/XsW/zKn//m3/DGqm1+wrJCdX2Zitl9LR8kf7hnjC0S8ZYZnUP5EHPw5qhtY
ZEzKRnDd2LRWLOiDv/MNxBcBw13wK254CLPshf+FSf1364zNMhorDu2nvJKF4PfrEhkoHOYrXK4b
diFIq+POsaKtjhEmHa0fPqx/elPV/zeQAqRV2jb41LlcQ3grfv1aYU73QmW3cmPjCcfCfDuxZ0ES
hE1qb/mYPuUC/9tARcVWc+crZBmxjszHDN+uEY+nMau2Donfn65Y/+D+/NmF+h83leUnwqsy8TVR
IAKK0Pnt/iyruPSdvJabKpo2mHwOmbNcDCg908Nmg/dn7WrU1TXOduHak3IPJmktaSCkKlIriI5/
/YKMz/f8t1dEBNzjvujwM7HFb68oj9xK80UoN+2sop2RWIewsK1bVrHyCnA+Cypby64I3yssjM58
jMslLzDbCl2HWWeOCsaEwr6RnZ6dTFL9J87QQ+UWVDqpBrLq8OyObxlu0B4MrVMWF6BhY4YtUP+r
qWDgVmzYHA3jgMC5QL2IRydHOQd1ZK8Lw74QmBv8irwiiKMksy4IEm5VFB8d7XYwyltKKwMjtMDU
9WvboxxeqGBQ/qoQxjF05I4w9bl1jH3MDFM3jxN0W42d2Ny/asXJcamPtQbzuHD9DGuf+g+96r9x
8FYIzm2EcuMerO6BRsuDN1HE2pc7LgEkiEGCduHNbB3hK11mLItIwa49e9rkrjzSVBWklmQ3kZ0n
e7hjOj2aprsdKcl1Um6VKu+2C757q2EPI3MS0BizXkoNlNVc9JGzBTAzugAZUZsydLCq7Bm5y1WL
iOr5x4RyNDTPg57ZpGQUFYI9a/VsDesZhB9TDhxWh98j5RNErIfbsrFv+HlSeGLuVQcxaB56ShxG
bkdNoNdYnK6MAr1q7ti/eetBA9sl/GNl8cnsvQ3c2LUW36U4m7TmcqpoR/Sjlz6RG8t6xY7w3FJl
21Bo5xFmDf2rVsI5mK7jpth7Oncdz93GOcOVbNUlAcbqLu7kc0h++mKq+cm5Kr2iIWS4Neax7PBM
wb3uJGH13CrfQrMGakVkIefORO003t3snckjuqHOrHzxGdzpNbCXDw3M5liX0cEdrDuX+/dXUB39
oQVe/kSvRrlSph/uhmGp64ODGT6AiCqwMptypctirpEldSCL0lb5HdlFtYVD5AZdM2uMdcQFG16F
M77gAsr2Ba0tFGsAWrmI+io+m8q8shvyXM3cu7edkdfb/7/n379rfbvuWD4a5D+XsU7vzUv28suJ
+OOP/HEcuuhTQEIxbNJysEB8/jwOrS/0JHkec7Zt/MGD/UO50o0vrgAH4FtcJDmubM7oP85D7wvk
OYEDSjf4u1wDn+m/cB5ykP6iXKFaQQ7iyBU8ly0oMM6it/5kq/IVpTVpqgM+JSdKhoqblypxeaxZ
KqpzkRCXZ3VgnByuHXsCVN0BdYmki5f7FZK41n2zBou0fMEK5dGpkEbXQhTlIVsI/NysU8/lmtsV
W3a+3pWIOsc7kDAZ4nNj1+WbxXP81BZs/Y4KtbVZqzJWPEssCS2MMlQn3XScDuwl4or21sQSDgnW
LPyO1488u9d7jhngsG6GVYflqwbJP47FadBS96ug5iTdgOQcz/Ys5Glu60Zh+hPOt3oejG/SpVez
hUlyhYUOr1Q/0+zgFCI89pzqFA6kEf0xaAP+0dABw7fFQBwo0wTmkd4qrB5UkERzGxDZuG5NkXEn
ioH665SWkwyb6Vw7PI50oioDIKiCqm5aX68il0TMxo7oultjk2XH2+JrGa6cnjD72XAsoieGZB+w
prsJtiCrKRKs+LoasY6TvELXGcuzobSY9TmZ9XM5JcLG2oorbe1w7EccKMl0N8wYqdiMG5Alum7M
OrY8HbalgdkcO+VQpW8pyyfyobrKyiXyyBewWAI/irhNrlJN+kTpXOteeElPnQvXdVlO/rXBs4zH
tA+RadO2ovxqmCaD95zko9w5YZMeyYCIcI3QMcLoTd2btBbOmxg9brAKRR0/shp5a7zQY309JE62
UXZrfMMdr755oW3hA4Nr6K09kXPvoZOXABSghzsyWtTAJF7NhrrqUFQPJKmjaWk+GTEB8hUCuxN9
vlHKNG9hD5Z7O6zjmza3CE319AW9EanGyFFHxuSuETeGJRcaIYmaWRCi371bRQREUM42xkbZEwLf
t3L2D1avJVNQ27FB2oJbDv+e7jzXrloCSI4A0TTMPieMQ4jV2g64rez9BGVAUsvA6i1QjgU+SvXK
faqxTjcrQbPSsaUZKA1QjEo6jj2wdytRNerD0eeRlPNsF3Idi4pbOwcFpk3Dq9UWIpPHhdAs5E3e
k6gwqikdtum4ECuGyAeWSk1FRbjFANheZ076XcVkhw5eroG94mxpAidLSrhJgxWBWOITnd/5fuwF
ravYqK36LDc0omNWkzxUs3+ZgTzawHUe6E7iRl6dhFH7/Do6e5JZA1f/ViQPhTGIHUmXeePG1nwO
/TY7TRGp5Ho0ZL1m2nKHi4kmNf0GRkT50AwIrT3DiG73lPX6Ju6Eo+XnxV0YJZsuayHRU23dzljf
+E0hkc0YpryYOKxHwpovgEFzJSR8ileShvPZ6LEKrQGC0tqiGTKdHriCgN2rp6kXYHan0Um3iCnI
foACoK2A2kvjV6nV0e2giiX1N9TYIriIRoeBLfV8FRMEnNY6Hxm1ZWbAwzV44Qi/AI8hCXgHb818
ZYZqmi802GgP3dQRaq1NOuy2arQmWkfsyFBACLuJxzw50sjTFkc3NhQ2AC/lWJ2o4EqQeVHIJvAZ
gk/SurIV+2Tb5rtd/Xe7gr2lKoWZMh+r69bou51ewdv9r8P9/yYz4nI/YwH0V8f7/yy+v+QvxY8r
MNLbK5fgQ5txI25/PvP//Jt+nPq++YWbDD2dOk2NLhZYjtUfl2CfzZOAEO9asOBd+xP/9/dT3/zC
/7Og/ECIuwKs1Z+nPusvlp6OT/jMZunJ3/uvnPq/X009h5pV0jKUNCLMAar/zU/cEulwynhsdtHA
EZHY+WtBQcSGNRpkZ8hVhECyD8obqvXsp69IQ/rKRwlf19gFp7gkGe8VbSDJguPnjR/6kpvJT2/y
P7qn/jaXLC8RmCHDuEMMx7f9314iGD2moDRsMFGxa9BY/mzCqKZfKfLPPZ8eEIGXTquCNjQAlDqc
CP9PL8Ci2oO3ygWm/+tgxCxeeYOVNbvPZYc5j/260rNlaSY30aJSKSAx7Iy7o4ooLEx0Xsdfv4Rf
l4ru51vggOnUGfgc4S3ry59Hs9YC1pLlWb1rFDxT/Cz34JovYzrL/vrrWMtf9NMN/I8v5PBllnHQ
MH/7Vp0Z7MLEA2hXlD34s7Dzt25X4YfP/S3Llng9MRiua+wHq34YgI5IUZy10bixcVmc8Tlydyad
+NIm9rBpRkPcminXruVzsfPtsTmoApxwk7P71Cq0wpSxZmNjlySL3Xcb0pQE/JRxDcco4/ePN3Kq
nadWgkNrWi+gtQnBtWALpHHa7Vp87BeT/AqwYuGQU9hFV+7WGofxcmzTD92c003bZ6+FBp0payTC
qP/eR/kttLlvf/3OLdLEr28cHwnhYch3LLIJ3vIT/Gl4dueCTr24RhoxJRyGcXpKpOTOjElbAr8A
bBb6Kxfm4Y/n9T/Vlozlt//XL8wSnBw2q23yZDxGfv3CAOfdqvW9ZOe1Eebb/0XdmezGraRt+lYa
vWc1gzMX3Yskc5CUkiVbtmVvCMm2OE/BmVffT6RP47dSLgkF9OYHThVOlS1xivjiG96hL7IL11v7
g2E0Bgj1DjF4dx0DrIvsq3JhQ1ddRmfHq/iggLO2BQLCtIN9UCPsKcbtOSYHrrep22nZF1kEtA5u
HKZSGoOot9+ZMro9v3eHmTy9PtIFiJFny1qnJ4AsTlKA0DLwaNTQW8JzSAn0MsGahnqbA/jcg30p
b5qZYgHjhimPL5madpuodC5+ByBr3tX20QEwi1/lwAxP46HRqALaXKDRM5vrj7fv+/W3tnDVNRzb
ICDBJOPU+PNb90xcdDly25Mm4W9aRCVP9/PfL1o6jc9oFB89DA6M9/bnX16YYYFf0KnUdPuk2PrH
KhuMku4P0p/7CJ4UMxnf2/hq8Pn286lC72xJOXhw+xSkPBwB5+XzVUWDOkZbFPtkcas9DPT8kurm
dxf93y5cz3od1wGFUbfSU6Lbx4Do5WUoHl30qMYCmbbiOXIjYE9O51cb8F4Q3y02ua9NnC306ijd
1vyytItngYfwXYPqm10NCefO4gdCTcnL3taYgsf6oehY5Hk2GYiLaymyH9695jDWoB18g4CYvEhB
jdLlHUhwmZXuwPswX8eMRLnpoUdDfLPFbAQp2nCwrPlrXWKLo+5ya9nAcB2oJ5Go9dCLWAEWGyv/
hs4OGqBo2UIASP1dBUluk/gUAIbRfZl7jFaNhiww6rOnck2f7My8K5s1uowaxHQsM3tm1Fof0Fb3
N7pfHbTZ14OBlvquwHVTxpFHKU7MbU1mvTnFyMYTrO8q7oxgbIonZ2QNWnn8GbA7mL3Cv09YHCj2
59y3eVelvnaYSMK3sDkeRMVuhy3iBwjPdl+b2e42FiKrIeWyEdAr9MA3Z9aj0BfCsoEwVDGlTx0y
M/iitMxkYAXAlbK/V9LIgngojY9jzbwxS1cO4pX2qVtkzyLhoce490K8WJHO6PuP0sh/OTmnJ/rs
x3gC/zci5b2BntNtUZAUISpA4OokPhcM+EIrgqSBzBalnGdGwYASKNTItdrndvoEQKja2K2TMtLj
BC4WsMWlVR7tovmUCf++7cqSbUh/NI+8ZE/yY3KwoCdTmHyaqpMfnRTWWNkMH0gw9pFbPaFFLy+6
oUHaABmwrT/zNTGEaALZZg4WWM6ubYvnyoc1gsTGVduPTDzz54Ip6H7uFqgEFg/aTSXaCuZ1ZLIC
vWr0IMq5N3kEJU20nAG5aeWhMaDYEDWsc2RX8Z2ErB/kgkstY/6sxaBEHL4s4/xnG3kuALyt/WXM
wcPAv6mAhYCDnKP4GTUjFgE4k42eTl6oJfVxZqCtlO7TAD/QJ7BDxQd8SfXAwf/nU2cUeAsmT46p
1wfsjgGbME/T+4JnJD09OtlAbqU+DJnBTecAMckFh8dp7S4TywZtfApCxtroUqVPXkTOaMfmnekV
/r5fiidPB+uYs8JFz9Y4LVy5ct8R1hFoxlVA+h14ud499N5lk+Am+HsLYIL4JIR51/WyC+2R5NOy
mvW6mvlYQ6qyDYXhr8sGbm3CCsLziEYQ1OZNA02HtvWYHCdd07aI4yMLjG1uWPfp0+nGuV2ymKFa
ETriTGMiJK8Me+i+Dr6y2O514nUzs9XcpLmufb8FKcC3c5Hh366teyEcaCKAVDUEPLAiy+bxWE91
HGQwIXdzH4FHIIBpnQpYrs3P8Bws3fz3B2a0c2cU7UPdsK+cOXtuHe46arOnU7jAu+25h0Gw8ShF
IQzEXKADUdUXnCAAm9E9E32HCiYvkWKAfGglnyJLxpXIFgfPNrJjAWsuxCrbY35P+85ZmwfbqI+n
04lxCkoXMW/AFlZ0icTwM9Dl6BYK9K4kSQpSZ7W2squanT0jvL34Pytl+20arFzs9fDE6NLPXcc+
tjR+76hqa6fmheCZIN3iqSe/UuFsqXgRSeHcnILSYBNeQLs/ZDP3liJ3Y+AafWgL+456B0cRwVaB
ZPC0QGFBF0Gi4TLycU/VRKISFgemxlYdO+jq3ZyeEJmeZ7UlUCa5U0cBqL67vuHGTt+gMfybtNSm
jV6hNJhPRy/G0xscEcsGoc5NZNjlthbyAeVNcbRl9pw3cbGVyE+FUmcxniKdB7wrQKjnvl4YSVjO
qgG+8acPHSI/W0RN/E3GztxO2spPoQWJJXgXXfbq6yBggqbkWqPvVyHQkrEP52adL0+RGHw5iZgT
FwjGeZwZeJWEy+rdu0WjsFdx5XAn3rzr0PIii+ED0AFDfKoeGHoDjrjBBT1HuK3h+OmICKxhfr06
V0ymHEjWkTwrwx8BawaNzGVvRijL5AsvUq2wGSudTdKQphNpECjiU001i076BJ6iYVmVI9HHG/k0
pk9Cob4utghoWbHD3YSoTxVU7duYX9iOVAWn+Fuo6KgscVCOEuZGQ4jv0GZdv1VnHB7XkG0TVrU9
sIHcNT86DndtIHYWZA1YoFM6DASDpt8k82stKpbPetLWBzzrET1NSK70OX86rZWqL5+ACjxX63wf
6Rm2ErZs4ZLzqtVpE/nExbxnC2B6lV/PLkbLjuZgrjUCN4PSgG6LkQ6boanaHbALXIMdmd5MquFi
C5Wf2+4Ovb3kUNBqhTLZtzdEyfYqtZL+wpoqVMEgL27wTprDAabgLh8mb1vXeIpmYGw2dTct0wb1
Zf0gmzVWTH2GlEBY090oIF30XtpBqkCtJZ3T57qtHyJZ9buZyuqH5ufrJxM57yu9QgwsbvpPWdXG
e+ocbKgjIR50S9BWLZeKjNhENQXV6NA0Vx1cf7uzV8qksUYoGHuOsb6QduLeCsZ6dCIXtKgnUCS5
go1BWkyRCSNPbld5Y4rE2rnWLC7hrT4NWkFP3UXVBS0nMzBAw+3ySV+vVsl2aiqCvSrzarfJw0Sk
/JfXdTvbnpKDr5XtTWoXtK6UjPFUF6hAWsqoC3kj/HBiixwFfaWkZIyMuDYOSIb8la0kbP2IlZpo
K9BpUdNvDde66P32ofBLYDiwdjcjwPHr0UQ0MvdMaDxCZnS+YTzCT+SX9fwyS0AcSJSkdirEsJOD
fVmgehYX8QSVSiaHsvUwfp0jFI4N50fjosoYLz9QsqKKFAlBC9OZoPaQitJaBpesBrTq8iqFfK8j
nWDVhk4NB+vLSE1sRADYQ+DVtyPjQpLnW4YmgYZwEcfRsIsBwW0hhPzQ4uRam+RVWhN/rXH6LPTp
UjqFhzZECVPM137RR2QPIJW9NRSkMR+0R7QaPNYTcnv9at3FOYqXmdSPYNLzsMIbAKHEoUNXTWiH
Nk30sJtxNGBshPs6Dc+NvhKW0iF9FnPt7xKlCioiIk1dJctns7fgmsIoxU2UE8iqnOh5QuUvABtd
fKnawbqyVrQcUFDgvXSQWGlxlHjOouPsM2DEpRtQgNvv85okOMHubDflZEw6NRx+Nchro67E/ob1
fjR1zrmY4KALu99qY+3vh0byU6qiR2COcGCyTXF/7ThkxB0qcmheVmkeyJJ1W6slSsG8t6bpyR8H
b59X4x20CrzgfPCpeOIRNDkK1H2Onn4n6D7sO0dQFnJab3zS7EEkT7ldP+g5euyjrd91KxrcPdbH
2Lt286UQuKekugvtzY1v0Yo7NouA5z60O31EYLjTDfl50PJvuEPdxL27b43Fv4TQYW6MKcuvM5D/
W4+sCsGVnuxahdMVSOZ1Tu88HL2+2U22d2+m+VOzlEcSjPl2xZaMLNC8biR5jSZ8xNlSh7oRmEFv
TOhv4DjIKGI7GhBreqPgWREcumGIk9zqUjTfTjjgijR5K3L3orBYYU3BahiQryfB4p2WxcR7tlwP
Tc5KXsVaOt2XiM8jcsZyY6w9BmmMRAEy3sHiEdeijjwnb5P5RtNMzBkdXwXpkmplHBty765feVhy
TGMdka5LoQTWsj4UsdgzDuwuGGo9V1ryHHPaS8k5hJjTDVMUPTyd6P1MEabSnVat1ZhlchNZNlUe
OQHFNeBWqDBbjRsGTseZWaFLUm5U1cLoY964jo35Yywf6pKjhwnB9CFu2FKGrfOxMe/Y9wi8XS50
JpUFxwzxr88/tgOiyqUutlqsj8HsojFfUNGjtMmalD3GgulokkZZi4dSsi+OMcq7CKazhtG0Xb+X
ppv8lOnsB3QtRjoggx348G6DQWM1+UzAHoup47fI8hnNcf2pjMbqWHDqnVY/9eYWzbL0kmL1mSYE
T1U4Hz2ktR3fuEPRnlIv4uTKGu2XalTZ1oobeeyP13bLF1lydQbGrM+hNsYAFWUVFOLmTvpQpC0c
VIJEgK839ORmSQljNCNzwB4GAnd2f6mhSE7Eba4WY123Vsvll8IjX7VIsFLN+FDIsQTd4ULCQ1Eh
9BO6Uqx2jjhUSIKxsu5OZ68/s08TK7p/u7twYkKctxeA8Bs6c2vQXOe4ozEDARVnC1bNFUVnbtKw
tfv+oYUjgVpRCSdJEzlPwVfu12LdJUY5EGqaL3b71WsbhpCpYA9T6Ko0Y3B1bQvw6j4f41vdmNfA
LF38nQs5IKuGdEszjbcOAmKh4fUkwH38+dTIPNVIGJT8TPsyeUY4CMhO79wx3a1CQCeC8esyXzrN
XB7RKyShG1VS6lID9SYxROKBRX1tk3tpuvhdhA3oEn0cvJ8ZTHLmOa3PDFVlgQnMY4eaN7RjL7rI
hZj/8xY5EwGTQYFLKxCg3VlHKivSpMT3Lt9HHTUlYgjRZTfQkXAMkq4yt7+kp8BLHx8nPLabmEga
3/6sf2mKKVkrFwINKAf6uS+7OaAb1Ew0H/aZi7ImKqvJARMBTiGntTa5lqFM6Yx6MBap+U67SjF+
zvtVlO++ZwEctCDgnF2anS0GzIWwJWwZj9sEdex5NPExnZwS99Gm+T7oAIQifa1hi2e39ViOn/zG
2IMoFw9vvwbVbn21uHVXKLQG8EL9rA88GANCy/WExbYKAqphgKgtKTQ6HVtpo5EdE13fvqR6vLNL
0h9FD4bxhC5IvM/efNXrlJvRsIfs4m2LFoeSNubfRFHfzx1YqBFgA9RdWRzSeCwPb1/9L81C5gTc
gO/x9Rllvbx6yUs1Ifb0+9YjGctp6ATA7rt3VvhfXitdZsN2bI++56sxFaepYTMlQ91LpFYwrD3l
VzZ/15bupvNx4e6Bqbz9XOJvDwYQlYWLYR9zn7MHQ6QyJi0p+32cZh0WejTM096SF4QEWjmTd59w
fG4ane6Z4cRP5Vws+3GG0IkOMiIMY/pzLb68fU/OX740c0THhuxo0QQ+W1yNgk77esMey7PvIEqX
X7+T3zwjxyvm9ubty6kp49nKsnGPci26/spvzD1rBA8GSg9RlXd7L3VvpGH4YaUhN45kTBroZM0b
MTqPVpF9bnQozboL9djRNmM6XcM4+9l7U7FZ7XS9fvu21FT21W35cC9Y6mxtuHsvlxwqDM0SQ3XZ
l/5In6YgeXZaQg32SByZaGsMdXtEtan7CpgABZSaT6QlcJhSrX4QcqYxRR63KRrD2AAhRTbaMW8m
0QMpyLIfTncAOoIms0UK0rsXZmfe4RrxPMQA7ct4yGDjxUiu06lx1xi57YrZkpo65jC3NoZe4ESK
hF6Alyi1tQ6sH6XfEv0FreTV0MpSY7vTwYYFobx4+90Yr9+NmiTDfjSBNnvO+TzXx8uypzBs9ugL
zZvFxufH7WNk7yccLxq3hV6NcQGtA1T5+hExZfWYtFaxCMDpZ/FcWrURJ92aKfSOPmhbW2dKNKq8
eVV0766MQTlAAITrTCc0Lt+NZ+L1SMu1PR14E5ZzDKV19Yx/TjnGnjgvSTZJSpHbRkgFthKs3MqV
DwNusZvEKY+eb8utyFD80Ip0JycEZt5+la8XP1ZcPsvLYHKP+MjZKiuz1WwQAW+RX0N3YuLFGKyE
tBqddy50TmRm6MroEGAgMklIm7nnkYYpCAZHBdK4UUVXMCPvEUu+7lq3r54LVAZD16UrlaruMsbg
9QadVm4GTxrgTmMcTk2C4n38lE7Mm9ySei+nBOT95tta1YwVxTv97aM0mc2bBW049DW07dtv628f
jQEeA1Db1W1QjGdzyIrK1cB2tNknXSlCowC+Kqu5gfNP1jmXc7s1p+GnqpeWnPbT0CbPS+m9E7Fe
B0gQ9rbiDgCjfH1MFMbQuY0QzV636l+mv7QBr4GLFRJBuOW9qxmvJ1guLGTXZ+5rQqA4F6Iza9GD
6TQa5pdTvMsbPKzVWHLtDLTwRGzTwCWhXnuGHAacsw/lWj/Uc51fo4JEV0CPnxpPLNeF1a6HkcJ7
k1s5lXlJZY/C5nidmdOHtz/T63OUO7bVoBgsqYKRvNxa0p7dspvZWjhipPu6a/pQg2K7HXTqJ1rZ
6EjrxTtDy78k/FyNFaH7ZKhohpztpILUYapbA1+PjMZmW5sWhfhsHLPamg9J2dNPjaEfi3y46GhP
XUFauDv1DOm3a1vUIXSMR2ghRAyKwh61UhqhpgD9H4sdHszbBh0kskvKbtPuH5DMopuueiKVoHAy
GD/veldFs9SmX6vGL5YxpEARY1ZnbSYHVCaQvMmB2KeR+blojRWONkO9BhOrzcrQYZe4KpmPJn9v
qwklFHOk1uiTnGYbdWHpYOX8H6oSdtKey806E4rou6nNc4A5woQsMcvw7U/517DhoP0veLmAXa3z
bMBb00RahI146ZNbfF5oClC+7AzbQhOOPiZnIEVu6htPtM3pZtt86GpqMapCCG5bOXK6dBd6RKdY
XxoTo9ElbeiZdo0d9r3x7TTatBqBmALT2suScfcN/jHvzZtfJ7Ae8ZXkFcQJ6GMFcf4z3svYYgQL
X3IPk3VBY2WqwtJVW8JKxqtY+rjXAw/9ZkH+CjEVzN85M881FYm/nmFhkQLmBawRwrwvr++j6oBP
dlXv9YIpWm3I+Vbk9Pu9gk642frWFyDGyEOaSX6BcrwOn4ITckYCnKDMv9l5hUOb7pZhvLJMObuY
KLkMgFDI+a6L4TJf6geto/l6mj/Q2hAafb4IP7okSuSD3ahpgE2TPaMpuddL1eObVTsXvumdbCfr
i15gOK/7RzlipGI7q41MKFGljP1n/sPQAyzyL6vLin3lAbABWWgE7yy315mFZ5B9e0pyk1P5HB4+
MqurMrT69i1DitOAoLTUSFihLRsMu7ZrX6Cela8XMxqPmxXFsiBKvzA8aC5OY5hVHwBOSbSpOK3v
ChXfWucexj9Eh775VjHRD2PkTTauXi77t+/+ddzzDIeMgn2vU6ae10hDj5lQSeNlr3nWXkTMF1Wo
yBfakaduVBGV70S9V8mzy5oiP6UoA+bAwX62qhKBKrrMqQRpbTebpeld6KQcx6dZTHf6vANDoZH4
ApID0AhWNcw5eyVYi3P5VrYy39qAWZQaw3vB4/ygPN2cTV7LflOoIfXnf6RYGAlmuL5U+T5NwBH0
kntAzI4pAOOyQr2Vt1//Xy6ntjhIJVNQTLw6dvLG7hhE5vvJVqvWLY+LRkJldawdasf3KmLvfK26
xDgiCohOgGxoY6va7o/HS+TItFGmyT5JEvvoI2lBLJRuOFv+jlETrOUpJyNJK4jw8DHsQ2pP0UEI
rbqxasv9Olmlf5uNAyZhwwd4qTNGLD02ABNaphN7NKS70l0VXoNQFspzQNCrFIkdIPXRWDLdXGE5
YL1HM36Ujppd36W0w5EzrMQOS+821GqjDDOEfw/UMFYSaHU6hXi14/tlYiA8R9OOjmS7lXFr7Uvc
pi7BcmAdDj0JZxzsdYGD7V0DRrwFivrotFqGSEcef4ClZuzWURuVCpgXDgl/kBjak1BoOzG1w91C
orYriygLXbzgr6N6HGkb2obie9FWx+aTwW9empcAVG1wYLmfhdAEq13VWPiNZnKcQFpUOV2yyNyb
busd/JR70JoIyrL2CXOXD3GSGihCDt2V52gr7Z9VfB8m7J7ARdvvbDTzPFGHm0EShkK7IjTq1Osv
Pza+rNLXCk55EBSe0lVlel2AGqk6nck2uVRmlPqHpsWqMGomC9b8Ym0hhvMBYVWEnuyxiMsG8npX
ugitFcmPwshQOAV6uOFkwFeYBbRdNAQWPQJkaFWy2jFEsALVldh55qrdL/VkHX3167O6/9Anxr3t
gjaZZgckiY0l5yDL6mBknfdOw+m8TQHsjw3FDiaPIdDoZ0udyAmdEtvDXSLXvUyWDS2id3bvefA8
XcIFYag4sxCEzl4wVZhNIyD2AAxkmCmiRBaMcqTMaLAE6Xqz5d1o71VF50kBFyV2Iq1Ph12FjbMI
hR8vEm0Jsr5tjUUWwy8ZNKveMnbLBYABRnqaaXcXNbrMgdXn3TttLXGe27sm5xw4PxJ4+ql0XF6u
qqUtMbgsa3c3OA0OHkhq8rXxX8kydUG8yy4aBIb3RLt72g75Hvfv8fPbUfOEgPuzs3e6B1rk8Lwg
jPnKH/7PMMa2ka4h8ftGSVsLx6XtDqVlSgpxvVshL+DDlJZ694iCQXTDi7RuMK5GsaE3vE/QntYw
Qckr6CYr2w3lCpunM3iVbUd2lzS7Mk/kxwntrAtbujxOn7jHFncMJd3bfkHkL1buJGjJTX5/iwhA
g8aoVryTfNkGz/DiGUlgLceBcGYqhvg5mHJBctBqOUJ3A7vqOJly3ulNLAJ/rMfL00P4Q1LcYtbi
HruEP2DwGAU+FNcQNc8MP29rDU16EYGZRPHBR90ZbeQMXQDwXBfI6jyjw9wdtNEBQubh2JfG5h1a
bua2kel4iVN8dyhaR4IAWPFImN2RqXa31ewMIbXVabfIn6wgfGo1Y6+0XdkYaygjBPmbBPdEvEtu
Zn5y1zgjEIsk/rhoSII50VTcLmvzZZWZSRAaLu1p4GbRuMepJRmvUYvrH7S6+vn2kjl3hPBcXidN
eDCVLq1grCleLpnG96N0pW7axbmkdzJoMkCf75jGMH/xfgjMwRK7tRc4ojhLFBh0vKDqNt4h93BY
0VK6VznzZURk2WZZBSMK53T9sV0yl/Gyv17xW5zjiCwgE2EL07e+xO0PU6N9ro8/1qzxr6jy9EDv
gezZfWftWgOBlVIaMtCc+suAGvUOe6D7koZ0mK/yvczGehWtLEHNzY41bY8NLM6qiSztF5wtCnsn
Rg5vnBjM78aM2wCHFkugQ6kEvT+v3/dYDuHNV2oAcdoEERu8SRcLv9EswcmtxLficxoreEfKtsux
60Q1yc40dJ0bFqaDobUEHBfqkjWy4I0TiNTLggEy53aRwx5fWBTkDOvTNJoPliaQW/fdT1GS/qTW
QW6I+dQVjk7uIQa0cR1XqXfbk09ukwKlWX8sKMerpAlLBFH2Dr2BvcXIb8dgkoU+ckmEvsx3ejiv
sjRVSwo0PXwV+14lhcucJswoWTtjYT/DNvBu1V6RuBsEk4jHd9q47quTCwV/2wShRifXQE/0LEEu
B3pV+tATYYFThRlz6AeAZclVs1YiQM523qFwmd0kTp9cGdhEbJgut4yueOnz2JLBe1MUME38OvrR
ES+na7h62H+C8pmdywVVFniX7OsxA/LK34VD6awh/n5RIDOOD2NiN5O2P9ddu94ZNWA+0a7jL1HX
3QGLIcHkcK6OWacjrxub8S4BEv95Ggv5kYF/FAojGe8aZFyRQgCnkVuCFpeztlus5cZrwFz+BRPZ
O1hq3cHPFyLHivlJ6VTuUcKuuJ50wnLX5Dk2udwOE9NCJeLjZ3thbXUjx4yGqHMZ2Iab7WocWB5b
5BlvDL3WUf+s9O9mhDQ9IGbG2UlSaztflrSdx1jbtbzITeIKZ5vQCyIDZUOs72QFf1ktLBIlIAEe
XZ2SLyNN5zhFXsagYj3sxYkhvD/Z2BxONZZKrs2GeDu0vb4eU0UQ6aRYFOr2eZXu5FgkaSuCGQUO
mMy32Q3A5tCvy1LvkKx2+85uEK8TS8o2m2cTFLwM8/yzFMQD3tZiZmvtwDGZ23QBGapEPo5pySCq
WvXkavatdBtjGYwot0TugHDh5K25rZE1C9wJUV9rcqMAf9ks8AcOKn3kU+u1JQEliH7ftDxK6tTy
Y9kRru1KHe52JDl50uIWtZDHRYURVDDgfxosOkcUj+AX223mgArNMG9HwNwU97XHYbc63jUc1nzH
lOG5xc87XCf7Gf+CR7QsWtQo+nm3eNF6RV/L2IphprFSy/sOB2z8D4n8p6O1yUm1pBcnDyDKzK1f
ArjHbMIEI8Ju8nEw2CcsQZwrC/1q6q0eawV1mpY5YPCGvASFOY7aEr9MXe3VxSB+yHJYnqqV+JaP
rPO1ZYnnUuIQM5Gz4yWB5XzetF/SNNd2vDcs7CU31LhuHdJxwc1BQ6F9Xdr5nz8tWO84EuNA4uLp
t8F4fQgHA0GoGWjBZlGnbpYY3YWV5i6bhXCRiol8oJ9XXuLcXSS97l2LlgH+gDDVhd/H3gFJ++G6
SvgrekwGUUV+j+gh4G8w36ihxZ28QYUXNEcf1ZwLPKZmi+wGDdgVFWPRbXGTc/ZwlPwLo8Q7xC+w
XSpW57OzuD9K8LoYslrGBbtzPMKpMbdEMFaxvXh77MZIWVLS6NN29x1eH0hTrqBxCjQ+mQ7GugzR
IchStPM5Trvrf73gY3QnfYAfNROLNAZ9+/J//p/7uuSfc7miF3IN/61EjdixlCr/Xq/h+EhP9/Hn
9OtX8yeBk4a++rl/RBusfwkDGJ9PrwQaov1f9E3XwBuMVIOIBP+A4ovz7f/RNwWiDQyPgGSgmAeJ
k1/3X6INjmBYDo8Q9pAFWOM/oW+eWeFQmfgoZKvpkaMqFXGePdv1RAMRZ73QmcpLvwRiOiFyx1Du
e4/Y74ama5g7E8QVMpLIi5U3jP4FryP9WHfjgzll38Dl3ThyVc5d9Dv6tr/NUBQMDKzXwxplgbBt
KHSlXTyANi5gp+QPk11D2V4uTd9BypH6CKckDcho9s6w4mXEPz2cR+VHJufBnAXe8fKEyXCH7Nel
tsK5zEIBlzqPnivZ3MLk+Y/OFiYhfElbBXrBP0qX6uWVYk0KdySzDTsBKDCuyHy1I0ldKJo4/GOJ
3f6ubP5HNWCYnFZ997//p3lW2FKjU4hR8jCiBXJ/Erj6s6hDNHACpo6QUOWMP9yodTFeqr72CzrW
0hcXEUjeoHAor1FTb0J3HLqA5v+4YRSZ7CMx9Yd1aPZW6n7jb91XVXmt2ZQkti0fYm26wrmacB9a
0NTxQ6uf5FwuQWOiODsjq7NYMQJuuLPtIlNH1hD8nolTRtCP+by1YJEA0VwenXH91rbpd7N1kX/M
Ead6+x2ccvA/ij718MxndZvcA0iHOJ/gR7abjIup+WHtcZqA5BUMCIMm6TlIsReoH5rSQRkP5gk0
0DlFdccay58FmoNv38jpQi9vhCYhnQaGD5ZBZnFWLi3JPMdljAR00SNcIdoW1UfNffAI9eEsih/F
kF9ZHCi4j13JAYKpvdyNUebuTcAYm5I5kDnIT8rTYbbbPbKSj2sWfy8XaqzC/vjOzZ61JJhOwAFm
H9DocunFvBqx0i/U8n5Otrq+UpwiG+7q07016p9azblGfva+G+qLDOfLdVbHkP5FS2ZJX8/cJGgK
yxW7JbFuXNS+g7VIGJk591MjrXcSw1dfl/v0bc9AhJ6tZBPpXu4mhDZcJ01dOhZp8anBA3uH2OK0
Qazkw6Q0XiJI5GU2MWhyQM7ncv0+tuunpZTbAcWNt1/aWTWo3tmf9+Kpd/pHJ1h3YGoXGKWHUYVe
E8Ot3BeoRUDb9Ix99+7lzrEpp+vRsYECzJdywTi+vJ5rRrm3YvgWmj2KJpjDIRreS3yNJ1aF9UnE
BQ3Dpazp+2tJ0JZueuskywW6Od/dxYRERx0EBasskFmsHiJwp3Hn78qsuycjzK+wUyugm/sz1kbp
nY8oSogqxQZj4CMimNYhc5iwNgJ3XCZFmwXJVWarwxWiRGhfohSFSlZ7LFot3kVoN24av+sOzLCX
bW3DQ7FLSCMGuKctGJLbtz/Ey2BOM54PAeYTeKJwqDFf9dNMvejqng+BevN2teJd1tzMGfjP8p26
8nwqz5VcZBUUG5vuIc37s2NDNW0M5E2SrZm5V+mY/6pgRfG9mw4NA3OAQJN8zebpE1P3C8DDH83F
+BZ5Jf2dLvouIy+o7O5n7K7ItuUHWaBb3cvruS72b7+Q80bFq/tU9fGfSzPy3dho2hzjEee4CGx0
c5f+f1Y+RBzQTMHGMcSvI4WgkHRAw6trCfAJp5P2IV5LFIOmVbtxrE7bznNrHlDYHK9lJ5krGFN+
QAM/2setg3Uzer5fhsmqg6btb6BqjhurGTqGFiNyCgZ8x8rnwo4+oh69LgXkNMvYQJXrIUSkkKaM
fkDMtf4699ljBIuIfTQt3xd7+MKA2AlXMofnshkL1IBjCcuyja8qp153efIfAuDUKxPIX5D1cEwj
6H62m/PeJ90wKz+M7Qhnw5wgyIDbdGnsG7u3P8+pwfzn0aCuRc6h4BK00RDGevl55kxvcXCvfdgq
q3k5DOvXNW3Mq0Yu8Rdg09amaFs0opbrLn6OXZwVarNrNgBx5Gbqa0mxIhw+ii1vhb+8c3Pq2mf3
Rk+aXeuzqchXz5Z4kY2itHFiDDH8ptWxc23tam0/v/MGzjMV3gC8dYKYyzUAa5+9Aei68UC1FkOB
S7A+UIrHNsyfSMEw00TpRA0fp7hpHovW/pxNy53dUXVR3QauBVmkXSG6tDKttm4336JsnRwLplgb
GbnWOwnF3+7U8egKqGXBOPTsxOkzlDxnO0VwwamJKini9FmJ5g5SXjG611ikuzsd3S8PN7G3XxKZ
/MsvAdjOoDejJjA6XYmzL0F/pl+h+EQhPiFIM7qEGKRrKb3Nyvg4LgMN+vadS4q/XdMRNG7Qo+Oc
sc++i18yAWSOhpFoGzEc1LCeTZv5srFcMzRSUvty+JHk4+c2sR7hlzwaq5EEkfbUUxUGiVbXN95c
PWeueSFqFzrV/duvxHqVpwAUIL8jwQX3g06Nuv8/AtustQKnm54mljeEKCzvI2zVI9h1aD0mDkYc
K/6/LKJpNvD0SS6H1fne1TT+eyf6JqGwQ7K0PiIu9pwlCUMnfRePaCJpeXqLQ+++wRNnA5Fx4zf1
D4fzdusO8Y62l39R88drY02XGbSCDfzWcJkh9OR292sp9fthsb6JLg7RbNyNMt9ZMW7Aowk58O03
4KpT/sX+BG1A2QIijBk78+ezLKBKmWp4InFp47n3RmnfobV8cKtR2zTNXNBc7+W2s5PrZo4hnEX8
PzWUGNQcu20fdx97OX1EdIvDQMNpM82tYDYkB7yrb7xSf3BxXQtLH/F5Ycpj3KFl6i8E7xYQmpwc
oTxBj25sTSG60I/Y8VUbpnefRtP/BrntWsRmmBc40GWcBhliqJPuIJg/rD9RY2joorQ3ckjDkRsV
evmhKObjnGXHvMCRYG7tx7EHNGaa8Sarpn3fO9e1lu9bahB60jRbRIVJu1XBtpmZDNaKHUEfCKee
cg4Xkc+7BLSpOQMU5o8uDbv5Mcn4Q108uKu/Tftf73yKV19CSQazNSntlGvIWWQYHGjJCJuQjxkB
kCLbPaBrA+RB1P9kmv+/Oyj/jXxbGDuqk+XfN1A+/ExpoPzZO/nnR373Tjz3XzQ4lBoOoJt/OiS/
pa888S8m1bqFiAnKH0z3/i91Z7JbubFu6Vcp1JwG+2ZQd8Dd762+V04IKSWTDAbbCLZPXx998hRs
33vr1gEKBdTMhtNSSpvNH+tf61t8LL+0E9v+zeM5ypsN44y1Hsv/l3ZiBb+FnBVRXCIkWV6A/5J2
wo34t2vDR7hB01k9A9joeKLy3//0nMpZo4RuTSszzUkA4mpC5dyEk2FeZ0GX7XCk4SlvrAQN1MvK
HXG85MryK7nnZdNeCiGsXTKZJXlWJ4/ot2xolLZtHfRxyJugO9iVx+Bo5TRvRTUE9lTr0AK9OHbn
Cm/q20JoltutlqfckeRUC9Ed+5IE3QAI5NjS7HCbY3PRcZvqIdrih+95twCSzeJ6dvuRGHnXVSc7
lO6FVHGClNm4apf0jnE94t9uY5NdXsoxdTK+Ad5SXh2OVvSZR10ImnMMr0nD5OeatqOMpCfRdXyV
/qvCLjftoAiqNVAcUDnS5R2mS5t+4O0gKvEitHwfFzO/xvfxlHTUJnhpOZw84Xcfvr9kF9cGpkcS
23+ELiCvzVzYh2kwoFTS/BDnIHNPA54BTvXmSRud3Kd1tewifnU7KxXYYdouIcifjQ9dRdVWEYXX
YT3Ji53qnAMRVVkE9uIectlDwlLuVFmN3GG4mH9MS+1fZUA+CYiaRiVR14uBmkGEpnNR0/O0UaaD
4wzORwYZAIH2gp0/byDyGliWpbSsNm6mkfGhBKzxbKWLeefP1N2zk5PRKaxy3FGmWCsGnRXEG5a2
+qiDbGxPI1vRi5+mNlBHhLnbOixrTrptOFBr29EycxlXbhjNCw3IQiNwAT5TexHdsbOhUcPXgRvu
qxmKv5roKqBhraQTIAnbHCJlSbcAwz5veGqTb8Aq2jc5KMofxtDb+0SNZPAJ864/0iAfAI2Ezw11
qDtPh9NVocrhVluB5KOEtTjHGPdo18DxOTyGVp2xG80d+xVog/9SN1bHrmzsrHsoE/4t3tOh3Hpd
Uh97L5D4ldwRwa8f5ldtwtYn9SXuVZ7RXWpkKYuJfJ7Tq5Efadj30qp3HgfNZFP5fv6QwZU8YgEy
V/L0tKcTs5SbpFifyE1QX0tbal71j1RQIlSOA90J2Us9ttOmLubhptf8ji0ViPcpaPs7r+6wXrqA
XsOuutWTdePMs4X3fVrw9koHd6HBr4yqmk1HZe01YrxTHqTnseDs5yk7jF2HRDr/4T9r2E8vux6S
6bIxIOIAuzDH70Ak75pC0yvROtX12EbTKWVhAS9+CQhsAhOFuDrR3rYozMD435NboejRoEEtqS59
Tkn13h6tnFIQMw/A8Ej1YhVdpqnSlMG1iqzubbLdqtxaXcNkHIS1f/GapJ9OY2ir/gQFwM935uCE
8w/X5EN6VCEdH4rN0JekzsxPN1br+81VyLUfUWsHONV6JXs+TadMBJ4Vi3Rgn4zlujB/On6SRFdV
DUNz681OzkeBuyse+yAsz7nBl9+Y1jA/w0+1tl6vy1fLntzynNV5e4CUwIJn0V4v9nnPYzrmEW0W
u8Dr5WueT+MBMBWNizzsX/o2Gq8sR6sbgwTms+yIGW1SXEys0OVkfgU0uB8U3THXlMIA48yMZD9o
ATQbbqhzW1sTyyKVWO+yYwgJOu0dJ+4inrBNug+Fbp7G3LYU6ZrFm6cN/vn6Kx10DQPdT76FoeZj
ETDPdOM07Crb5AtbSW6l1Hgv7nSYUpxDTyQE3RCkrCIaqzM6Th5m1QYDhxU1+XtmhgX8vHCsra46
xsRckOE9JvbEqavsEWiuq5JYxqkE/FrugEuMsM+LdHkSvWuX0CtcvbLBaBVgDHY7/2B7VUqUmLT1
9eTVsE0CCngbKxsqZi+Ok3aT1Ic5qpeNyVaOTG96K1Upr7C20OPuTsSWDDddAH5wAZajas7Ugi6g
YSJ/PMzTVF5j+RifPZyGVxqyfxZDSiT62PHj0NTILQGbiFLybdC3DrlwI1wjJqUDO0s2gTgWaTWW
OHbL+afptmieQzFHn1lrWGXciJwlQhNkC+nk1gR4RHseEx5G3XneUEzoznFBpfyDghtJzJqi6eyS
+E5G121PsJk3WF3lt0ENemcssxGVkjH9NDa2OxJ/qMcjUSDuAmWUl5pemuMI0ANZi7ph/HQ8Js0x
0w8gNfReyW5dhC8P7kCeBqhx0j9CCXFJlIPgMZHDugDOOx2GGGeXwv/o0tmUeNUm/xU2BFQs129E
eiz0MmS7vgVYBeDLZD1u1kJvzHmcvwE1m8+epcdHHaVEDeth1o94aaNLyz2M8cV2HyzVuq+YussL
D2z3rGjvjD3REccZ5+slku606X0o+qFXXOGbIXjMDRvTELR84S0hAdE77jzzV1Q+JMesVMam5KNM
47Ytu3mvutGoDq50nd8ZnPDMNEZYzvdOambPXuYM61c3w0sBTyk95E7tPItJ8LxDGtPNmeUvJ4yu
bPWtQa0AJa+DHb02cDWOViXcGreCiWTkGdaQcDJMkmnrZ8xrMb1cdGeqQvFB564Q5S1pEaAl4aDk
+9pffNsJILawgnt/QGOcK2YIguJbM5D9e1tW5W1vL8a2JkRGKUzqqUdFieIH+HMPsA7xHMDPacqD
xiwz+jal3bYbwkLlLT91e05WFsfRb8xxAlTSq28lM9PZlumYQs3lyBkc65nAHbRIEvob4Lm0hGYm
BsWtv1iGoretHK+DyWyWDS2zPn50z2q+LA6sBS0FQ31W+J0btvLtT6JM8gh9J/jZuwOJ+XACxbXR
tuGpDW+mhaKDVqyty2b67iFsXXkmXhMcUksVm7MS1xgvnsORgw/Ne3lq7bAQgFjslNgJOAOkz8vq
i60DNqgx6d6WqgbN0hZ85gPo65upYKlLQ2Cp46SG+lL2AvFVkmKZ91XRt3fg1BZu+URzvgchkAEl
adv+Pe8L7EMprSYWm2N7fJtJNkpAmpZId7jb04vhhulzT6nYdy81xaDJMMp6V/f1gtdgqbj02Hm0
20V3TctTuVd23CrXB9JJpnCb2DQsDH2fvAwt5qwWFMCh87UdNyu3xygBOy9zdmAgPRZm4ZOBEaLa
uzNbQDqofR0XE4sJ/DZ1PJaVuzNVwCMwLwv1OuaQJlxKwje893meFFyV5xS2G6BR2VzVQzo+tQlO
Hakp0oCdM71HrS/lRnVm+5l2JZiMJcucn1NZb8Zk2CVFvbyzzfwe8gQqCPlLuAr2YMXh7K+Inzn0
wMjUPsmjBNEEZ0JGwy50dqo5dGe+WS5vo1eIQ0Qzl8nx7pwBJv0C87zbOZ2U7THV4DXiMeJQzIO2
guWRemyqFh4QWxTVvoz9MDMAA9RRc+x4XWw074DTRPvwQx3l40uipzb2SOaN8JSYMo2sugx2kBlx
q0U2Hw1VhuRRq4qitcqOxicKZNkEQraj3SMoyk/2V92bjQbgbcuhML4714AKgv7A14aacs8TyIRA
azoNhRdFre7MZoyucHrhsAAXEN1R5ds9IsqvdAC/oKV8nKv2h088g8q9RoDdY0Cb30NStT/7NODu
IHfYRhduPAbDvMpotvB79eThp7til2TflZOlnrHgUrHmgF/jZZf6M+/ZdPY2Q26AbbHr6cjVM6Le
ZGb/5WrIQ8d6yaMLmlGZ8qgNmnUpPYYg5WanGrZQowzCszYAJllSlW2oIH1jg+7TMTVWbSwxDsIw
IWtOgrUyrI8IVMvZ8sf0erTLGndduI5gAw3ZG1kuuA2l6bDmYSakazia1dWcsOaO22FujHixE4C0
WeWW3zwkxIcYx+BahqZwEIxaKEuiMmvohDnFZ9rKIBtRZo/lK6lflC+GCzeru8nz0cCHRBLNcvIV
flO4ceb1446nKt3BAV2hoF2ixKV1UjjZJl3m9FmAYvtKI8BgcUelwefUe+IK3xRYvQAyGBFh1Vmf
UPQptzRpv86J5+0bOnc3o1s1aPHTpUvg7bRLIXagz+WtI5bqrg58AebGSPGqKMmDpanpUmMbQFLA
aD8iwtlxHfbeD5oMls9J4m6Om3BOVxK7+GzsukLGl+ljX1rFm52U5mM+ppz/At4hN7BEkvFgw43U
Gz+wdUFO2DPtvTY9qvPyDpwet8VuIoEGiRAWTshQUFWPs7MA38r4ue9xMYQbGnMd0Pc4AS9zWkk6
YSYtX1RGBG9aGC628JGWbNNVKvvynYZhETrirvWC8lB1zpLuPRpKL6mO+jt/LVeRfABPkTfIR54X
7VXq8GMwGbHsGQqM8HrkhTsv8/Bkj5Qy8IEmHL/eA8HTFuNW+kizz38hmf9924gajyUDzS8izLZu
vP6qKIQOv1in0cuh6CxxT6WkvnGztZmzsoJzzl7wYK3trn/SXP4DR8Hf5WC8KSbuacRGSkUIK/9N
grZzq16SoJgOY5bKK6YMfYeuiQJtiuypWboeo9TsUz4ztv+FuPb3nd76nZFNENbY72EZ/ds6pvG8
MZAlnbdUFpDPxpw8xFPtGxe6GosFimjyy9/8f1tk+09tSn8xM/3/JMXhFfrfSnEPH+JD6eyj+osa
94//65eTib4YNjqsDFbljOK1f3Lo/eg3OsB4lHqrE9/9s5HJMX9bzUrM2mvElD0YO8pfRibb+Q1l
D52OcAaeZjLf/4qRKfRXse3PkjmX0Xo1QYNeW+FQDP9669RmA2HM0Gpvln4pD0YyqeQaGze2DBXV
/qkKU1pkmEaVf4iEoJym9Yn6bktYBDeKBBA6l52GF3sonP3oTA6hqKiAAjU39KcEI1S+DXZINuOi
L+3+io6OPdX1DmS5Nhj1Ye4culBAXi07xlZj3FCWkVxTdtF1TC+Vf8oiRV9435dlc4DLWbwv+TSN
W4u6xhQjn+DMVtTlgFunStKrKRz8T3C5/S4NohHxKwrvFvzi160B8BX2b4EhtKh3TdsXDwNr4J+D
bRofczXJ8tmUif9ZFrp6o5As7Taz3a96lJewDkldlX4NZiBeJbunNm5Ne/DiZgyK8ICHaXpUJn2L
+ex1NuxfBsZ5bpJts8zTuxOCRo/Hymxu8pmZaltWlhjYYdJ6uSlsm6iU1FgJtj7yloyHMkeFG8CO
qZXJ3NyWndUCArf66L2pLSf9MAmbMiLUs1HsRgCkHF5QJNlJW957qC18PXrMkP5h9RpnpRywsaB3
elzYQTQ4l3CYFdg2BmPrRBMvEQxd9a99rxm7ba0VPwB+ySY2p66koowXlaN7TlOArO5k3rlfGSil
56j3YD8AAWMuH3l5n5tioZHTwb1N/+rYvJSqkoeBDYzPXE95DiJDy8BgLr33kvWpfmnbpki3EERy
DqqLWz9YfiraHX+D6WUYtbyrmja7LyzGQmwTOjpmuVYHx5zSN5FOq8piezDcCKn3ExVEKA+vvW6G
7uxjVjc2DAeGtWfym+2j4Q7iw1MDg2NU4yq/WAxCjHvdykSdLRZEJeaSJ9UOjKBJ6ENgtlxBnVxT
K53E1IcgAUdzqF56VpLLppfj9I4XOLwSeRQVMdJu0u8G3ocNF+zM4UPh/4tiQoKVc6Att2sPySic
ZqfbknyiWRvDwaXX5Aoxy77v1Rg+F0IxNhcZ39WoVoxyNJTLXSJQwh5g24BYiahryVvfubOyRV+m
weSMIMG+0a9thdU7XejFJQiMxNhadQdyUUNksirKRfec2/Q5T2bf3ZgTHJLOq8ZdVNX+e5QKK4xL
K7faDb7DFNPrAKB34zRAi3F0dKfQwYCwrwnT7PEf9yve0nBmbBA6fXAXO+phBorozRzz9hXvYPjp
g5emiHTQHNgMvjgr6mLj1uErdLhQsq8f3XgmCvMReLlv3qZuWvtoF6OkBHCS/W1LNfqMoNi7525w
uzReJN6vvdM1/ZtHydJnJlLIsjKYQ3noeA6IvV0svXMkVzwTEPJNvnOCetfHTN4oInRu05NR5wHa
fQZTiRA5NTpUUnt9au7ygv6auM2b8XqGfQdEo7GpDyAWthZvJyG3eWbqGUoEJky8O1ywH7Vr5B+F
0RjJ0Y4y+TW3vbUXlBhdVdzheL1Mlf3sfLbiMES8w4Rz7CWLej+P7cRxf3Z9KW7DGajXZVr8vLtJ
e9CZxkpQEBVrOsuso6uQk+UzVxQWkTLiqqy6pd7zMpnfYYnJmzYNzRGBs3WDmKyQfUA4qaJVjf8p
OtQ2QD0t0Jm53OGsZvTqhUUutNSwg66IDyyPPGy88gmNn12lMMIbO+WC2PtB251V2hRvObV4rFQ0
pCJy7qXx2ppTfwMF3fy9HzMUsFA0uKVb3ZJg4v6+Mk27/iKWGDk823PbPNCvVoQvLhXXOu7N0jH2
PSp4QE1Rx202EiLGAbn2qF93wayPQVJ7T2FiSWtrjT1ix9qX7Sqlq50SdXZxvPxHqq3y6MjcjrXd
9B9y6pvHfiTxaZPPjcHnGo8uj7OSsR1REdwinOE4jSThI6C8H2gmjn/MJ6e6iwqDhcHAnEpMXnun
QLbLm6ZrqdlZNYxZq3Hq6tgl2s0fTbecPP4suXp6W+CX91koqSSKnFMx2SUMInBnPI5G0/rqkya4
RTtzfhjGUN7ZNIHvHfgxLxKSe35XZrrkgWKn3tpZOFY/hCynIxrn5Gz6scm/fOSrTZbT/rwzFqTv
zTDIMXhKjX74fQpy8svI9+0Pr3MDwElKdXgMBA5jzqc0J+ZT4tHCWAflTuJtb2JvmBGivSW564kZ
m7RDJTSKstPmqUU8irWT79OX5RTJcSUq7u0ykhs3SsbHIgqmC0VU9jHthwwHe59hcQuHHUll75xA
/X2Hvj4msIjw1KG5lgt6CPehgdoM98YbOudWt/5DL4Np6/jta50iuiZpbdCoxpGlzr3kkjtdT95R
uV9TJsxTmkXhhuV0izW2mbfunNMpriEVtMG3N+WfOnWNg5XTlqaTtOw3vcotOIYUbb/qIm9BAzc8
iTkPKroq7Jpez5PLEdzZzGirzWl0E7RBNEPMMo7he8M2pf0ROQYZbdlPaL4riTL8qiEFZwAAtPWS
NSFR6sbUuXccCxlON0gW1VfCwg01ZGDUcTNZ6i17u/rK1WKmWdZcZV1h7OyhzblW5HDhyEU+khtC
0WadixOWPHOXUWf+UHiW3HtDIsmwR8VPxBb79zBP9LsMHXDzy6w+jdapN8XiuzmeAXTZ2PUSn+Bp
jXAfjZW1Kyq5gKHtqgJHm6gN49nNctnGyTjk9SZE1qq2dpsPy027LtJ2JRcMVga6NOddmmjH2g1d
Op2a3HBuWmtV5eTkpIhXVu+gBmSFOEWLo77DNrFpW5PjH74+eSpLBVaCJ8IQ7J3JDG+XRTpzvFRd
dD0uTXRlapszqbb67LNslHP2us4o4gRpk8Ovhs2io3r+YdqBFtsZ5R4aA/o4Twt0zOBQ+VaZw45F
SjrRfrAcytlDMi34LV9bXWjDLS+cAEAwwbOiZNvFgToc49q31QtDFOtGXKf2T9XOAKxqnZ0l7q1s
W9khNA9eStMNlBN0FBl1poEO5yVWrBxL3PaBlWUxQDi9bXwjW7ZWoTvil2leEtq1QlRkHnb7cezW
tx9LKclr1eT7saterj3JbboBV0AHgyf9+5Fi9Rdnde2gCuTwoI0geBMwAcSRasT2HjhqWm9D9pfz
rs/5kld5Hcz5bWcl6TUB6K7fOLZifvGj9t7Gov2QqC5g8W37uovTAWAWz0qb62TwkCAKR/bmflBi
25FzoXIX3EBsMJjee6k3XvqEX8+GSvRlratbvJdiZCrmkZHNDdumCvpBmLlh+QoVof62u9LOHwqE
JP7IuE5HAgIoyKxeyw8GheSBukcWjyG4HZPyGj0v3DZRWlKXlgcVWwsB3JUH9KwBJWT6pUhci40S
7+jbvp6TS9UPw45boPsue896GIshU9j/I3mfLZPxbLdm9GIPYNHtIYq+e2cwnyECjJfQ84x3kPpG
u1Jul/uxFnS8mhbjgttq292UoRIHlFCE37E0w5NZpfNrnc9sHHreMa9k+qEwuYUr4cdIUxQHmguC
hKHZkWqTgrCTTMpm4Z5MQzLFKKSo7hgy/Z/9YGBbXQ+Zc8qV7cs9jBaPlUv2x443y9r5kDhZmp8X
EAcXr3fn9kT+V0EVFpiAt30ko9+Haih/qg5+54bOHUp+FGepF0zvWbZhgTF11sFkA7gW6HUZHcPs
Q8GIGYIaZG8ZSbfi+Kkj46PuVHCchS1D0iG438Upq8SC2LsMHHe2GDDq8K2dRit88GrmkkPElYb5
tJgsL4hF0n94dGqqOfXFfoTXAiJKBrvUdmvjMFWuf3K4n7gwFxYhV4RCG1Ygjjs4N6zQGVidGoKw
GXpPJu+b5Vwkc3JfRMwEdxJee5XyRohS+0q6vpEcsnLs5a4kELOzaUfzHaCxw8BJRWLZmHNwrm3b
Xmewn8RtQwcMHYxWU7o3GA0rKpUtNWS34Rj0rMexWI1HoXJNKNWr7tlutwY+CmaSp5lSmeUQtbPn
ABBYsvxEWiwXb3nadOWRlfo875sinNWPcpnNDzJeBSiRufeSH4WfVkkcTKkVMCSRpU753EcW4+iD
ijGzm9qcdPGcJxnMHJssqD+gznW6G/tNixt2m+TeHAEoJrRKthsIkTuXVrezPWUdcecVB8q9mCXs
xJ8eM+j6JW1KvjDBSDQ0FFZun4prUCiro7G0ak1BuK321HINxlanIyUebA6Ts9OBqtk32CvaTVRR
4nMGJD63cBW1bc5UbEOf3QGHkOp9Khi3m3aay2tJlVWAyQOfBgI6qmFzrkzI8EdWPKtw55VB9sJL
yie/N+mKMcccx6thdLAS0QqthvI5g60kPi3u4fo+7fVMmqbBWpLR0MzRTvnDnWij6F0w3BGWnXWD
F48fx93WXT4vRytlY37JDHehM4s4ihsvRqD3gd3B/FjCzriwsXiPIPkykRMCuqOWineimzQ/DGeC
H8Pq+U6o9EEMLR78Li+IEiC9oXcuziAOxeQ3bD3wQl9sVlIFV5SR/L6QbrRPFrYCY4vEgI9Hy2z+
Oaed46DPYcxjth/UuW2H/rFns7/p/dTh/e/N5WlwWsOlqlM+9CmRnW0VqeKSTtyxTC1J3m6TcPZ8
CCzp8KmCsF/de8R2eQt10PRnjsLwX1WHQqwGLMyKSDOfR7gIL5asr25n35H2NQW7IAX5v00yN9Vg
GttW1OCHSLRO1oalybo+r4Kvlkd/vptaWz0r1ijcXqLpPkrDr06GkgYJpiABJCFVvwGKbvmxTL1O
bpfSc249mToPbV67B5p8y5OwZ3P5hCOVcS34IMv1pJ/4zUdHN0ppfdV1gI1kXNSpMavpI4Uk9DLP
uX6lsVuLgyUs+zxAiKFbLpotIA+IvGkxBPTmsDIyN0GNjXE7Dh7lGVUrDHkT9T2mksUJabUz+MFe
2rSIQNUscxlPxVp8jHl+bLcNh/2t6hK/3WoP2BpQK2EO4NPChCd2G/m7P5Tc/2fq5vqN/pzu/PWN
tx/649/+iHWm3/X6L7s/GjHv++9ufvhWbAH/2Rv9r/zH//b9f9SrCQ4awpQJCYsFuW2jU/9J3V6/
36+vc/NRfv+P/3718fVRZH/WMMnK/fsv8MtfaP7mkDJyfIsE3ypqok7+w19INhMCIGETVsL8g43W
+cte6AS/EZ5iPYGnf815rjLoL0XTsX9bVXRMh44T4aomsPHP38svFf4fgVl+if+RKu/9VZdnu8Pj
JFjBdn9VMl1JMIE5jU3WGJT7nr+8H4sG4jbRjZIeDCeqlktgVOGhdzp1NrUXnGs7zPp48LW4YQqi
877iZi63wSS7F89IeijH4fzC3RK5GAhD2no6EKwyzjElPTA/q3tcVVgOAsEVHzvBgmUnblKCjRuC
yclOgVJAPV3z7J9DOBjNaeDoca1szznLyRo/hmSuPpsMp/Suc0VzqMsKuyD03og04qB88zjOvv+j
mwvwpKQipvkwm9qkeknyvj2pGrWHCSFzxRbLpGjPIvTz+6kJPMDzS9c+eQFd9n3ICcwvelwHeOf8
d3suyrtpsmZjMw12gaNALFLu7bnFJ+54mfmOEaWg0s8xunwTFTp4mKp8WJ0WDvKCZ0znSJTu2UIm
ffBWNnHLseXR9kT/ChTbuyvh/j5gh/YPhnZ5oMhmOQzmVO0SY31ADR6d4TPZpx0rzGnLUtUI9wNG
STbsdp/9BAvI52hIlUU7afsDXJBiXC6N4Tu/s4CeHk0acb4JdJaMkmnTvi924d5G/Yw1NFOCIH/p
Ip4EriRqg3Ss77ImMm9oI0eIxTaxYGJMKTgueAJPq1drfAbaYLy0UU7w0R8D8zmkyILKT7+di11u
SPMu9DP7U4DyOnQLM5vFPi6NadlWd6jUmFDqBmMSCnMSXYRT6CtRZR0ysdNVx0Dglzi5ZYtVjDof
/YMeTqPbei5Oi5Ry1SePdBAmFVdzAAm1EdLv2eMSbTqA3jh4pNzqyLUPBSU/0a0X9RKVdBbVtPFW
ihkdkdTVceAKJkqVEVndnRgqw9mDEAi+CfUn7jYjK8L5SFTo7Kh60toYUYlcq72u+YFXNHszbTJz
fplP1W2JjjLE3DXscP1RliOppgDhj1/sRLLCLenJpkmbv6fDN5q2jDzZg8dRpuO376dvpXKS33PR
BPOZHFfyXSS+PpJH7K2fjRzMMs463xoOTplAhud7aTo0Oier7ygNsq76KGMGS6QMT9k4qp/oIdPO
QPyrtmZe8u/KVsaVZeR1scMwEf1w62URdzobaIx30T9OCI7lc4tU8DUDdHifUrrocGAmQbOtcqyP
yGveXpgGBn/XqsZTkwVwYTPhY/QHBeAzdlatxKtbFxrkRZT2+zlaW/mIaYXf0dD59rbARbgLA+bt
GPRzcG/2lKUOTIMwnylXf4SMpj6jzlOvQmTmjTstyx4fDtlmXnzwTRscofeG4WLPwKaHIDvWl2Wx
WiAwrGt2E4OsD7gQt0VpRwggRp2t9LRK8rso63Rtex+a17lkGKmsgtQd2C6FfEhvzqliG29jvXPI
a3BVjkxNI3JG5iFlDiLwd76qh58cFvBIWILF8IZjm76WhZwf/GjJwn2d0Ju2k7j86J4yPBqvpXmi
gwj3iM3H+E7N2vKlDZX6O1ub8zV2GuO6D7L0OgLYw+TEzPcwlk3+OAwGorscfOtkjjCQXZV0D3k4
DrcKZ+Jqhq1gadR99VbXWbAbiKrsFb2+T7rnkcP5gGZaUYxyXvtrcvwjZl9tFjcUPzB017cCk+NO
rQV/IsJ82eOK/upnpw6RPrPaOmDNcILYH2Y++75oMryBRKfYozTFe2Cl9niOQCdSPTmhpvEM1898
OrQZmDOjmYPdj+YE3c5nw5tGKhND5USHOoRxk+RGX2xM5YwcxKlz/8Tm6j9pF48Ru6EeX0E6tuKH
xfL9zWtHdgFt27H+sHtX05Xrr9mgGoA8EkiAUnGwG7N5UcISxYMd1pTx6NnhoZPiCdxSnWjal0zM
5rgd+PWvHe8aYqTfcPimcmN03FOHN8qBttd01+myJrdHpjJ6jlL62bqWwrgpS7PfM2y5W07q+RNq
A1gBYEa8bgLJEku0nM83Eulwl8w0nEM/CfKjW5koRUbdTmd3aCdEESbaM4qrj/l8YAlNhEbXN6aw
capbKSEfSCvT3djg49waLKgOA1aUk6WTfjtgiSNSU1retG8dR1w5nYVz1a61czSJyoPxv+2wEadx
VquaDkw1LMhZTbNj+Vd5MVK3WVCCXIrPoC2qnSmdyzjlGEAF6l0a1/wN75s6UK+ODMczBi4TL9ys
vSxWzPcirkcTSzfu2zO3jVe/ltRzUZyk1ZE81UErkCGs2STKWxddtE/vmCjA0MZZFclz5qxpGkvg
Jdvmim7smMdOxXPIMw6d9QAd/9626igOzWH5krwNeFHn+klWMrzAp502MzXNGxczx0NFI+bvLi+f
g5NqZ+U5fAQEiLYLwsBxGZ30aCPsPjuT5xzDgtB+nEkJpSi03O82jxJqheUQ3fVE7PcF4gEzdcBZ
zkp0ufPnvD8mkbW09GTjEaH4TkxXi9PqKzis1NgNSXEtPR7kO4HBhz0XfZt4SUPL6GONv6PYcNa0
cE3NkWDwbovVmFU/2MKV54lL7SoMtbiwtHMvfdaHbZwTan3jjM/ITvj1J3gzm+BT5ba3binDh6o0
g6PQGriU29DXbWPj/EIh5aisrOq+FShLLRU+7q4sUvdoerp5NisT/F3Px19HbfZWZgVABBq7WDpQ
5mfGHOWC/0ndmS25jWRb9lf6Axppjhl46QcQJEhGMOZJeoGFhsA8OADH9PV3UVl1UwqpJauHbrP7
UFlmOYgEQLgfP2fvta/qwnc+69lgi22HJnvjdEP7ceh8G7W0HB44IvWfOci3N87gzCdGDovHPCBP
rnq7d7f0LZCi2yIjo6BszYGay3BpCJg5oy3QNI90Wy0mhFOVfI1TmV5XsWZe5qp1K4ROvIXB1A5Q
K4ZGqQ+0t9ytO0rwf6CfBQtAnHxwBbO8IMlG8jKcVPtYAPrMgnzI56fWz50o9RgUQH40j/48FW98
3+6Goc3yyV8VyTVru6BNnbOOJv7YecODv0x4GvN+svPQTDKPOFR7WW69pPN27mJPT6iwzwLqunqF
2Ump0fbFhP+rjye0jh1y6o0hzSTiUaEST84CW4YB3W3W0ZunfHEK8OBryUqFjGwot61Ku+zo5ppq
IjV0XXxou0FwSPVnWl6lnupXfdtaz4Y7jQQw9AIFZcacWQ/oo3OkJjvdu8gwdFcokOZ+CMfJZ1jh
4RFh1GFIx9/Ey9R9mJAy0askV61BJ1nGpwzMXBPag5Me+IX4SEqNbHhNUpdNjWwv/Y5DJvcfl6OF
0LTK1d6Yq/LJwpNwh1qyx+rKeeguXyxMxPqIitsQONJ727vWZyW+Mur0EGXbPU039l2ynVyDgW5Q
4JW9X0qVpUCnKAkChFxpvU0ycNChrnGEufHsaox3nGmtvVsaTRMSpN6S2zvWnolcuRzOhMG+jQOe
QpLQA27cyIFWf1eWaA3CFUzMGjSolN/ySvNtmgma/ujb2vKaeZr44nmlUnsM5uzkYJoGEH9zXqMG
5dxMqEWet9sSNcom5eT/ZiTYcIYVytPit3q2o8akrWN52XZ1m+72W6Rn53YsUXXvObuFqi0PrZnU
Dj+Fsu4JVZCM6vTxqz9J407UlBhbql5fAxvl2+V2bp2ZZn1Sam8lHEtqNNUxB+DCg3WUzU4jXRY5
vclrYrEvIwGflb6VOJFfTV+2BiRfkj7j0QE+3xrzTSNKfPR120zYaxjT0IbpCAhAQ5bexCWNVrPw
kutCIIYOFqd3oSGOBniEzpxAkrj8kej4MovvpHdm+4T2wutD6cflW8NA8K4zy6Wg1CmcsIylCrUc
vJ2rZh5yRybTYBKr68Rmm2xiQQUY0P4RYVKTcq1WsmjjNsNoaYukfU1LrbsoYFhS4OsruQ2D7r8t
lhvT19Uqdz7RTtQegP3yp3hpbx8S1ys4knHmNKLBVPGRVnL3eSl9iubV0oFTiqlNAtNAienFTQ30
UxQk1syNGQmNXs0oYc257CHbpIMV6hhpAUc/d9eDRfAhjk0cWj6aAfQWvYJaOFhHFKFYUrMBamHh
10B4CW7lpcFrRAzVGgc+479N7iYgUvJC3TWWAmldmSWEulgyG6qlyG5dQSOObnuaBNje7QtRGZRT
dhFvDSf+RJ3qR4J3EhXz0G9xeSYfGQgMnxYhbHJHM+Iw6YIWH5O+cW+TVe/ngNNBfpwarYxWDQ3D
QlfpYZ7jmyUd9A86aKFbmxEH5v4ziTt27PnoyXHaW22ZXOCoKbjvTnb00tJnPu9mdtQUwniW5MWy
RmUNgAYcM+YuFQKHHejrtgqGJKeaLTLxyWaJ2WeUpduCF6c/TXV5jgQyORx3AKIDg9TbIUzQRx4a
YuWyAG9P89DALt1Rwjk3jjNb9xbJSgfX6bWbprfN7QTTbwmS3BkfpIaQIGDlNQ4Ye/E/o9F/4NWL
P6RooljaSEpgeUxohZIMyyimrEV1VWM7O5px6tyMIGa6QHoerW6TFMqTrZkKVUtqXmUkBCK1r/P8
uitlsoS2gJCJiNc9xFVCyHWs8uF+McrsUZVqvGFWYBOZE+toQTr/q6Qzuev8nLYpzXpUztpk6c/G
0FDV60zv0DXnJ1eIgSjLkV5GNbBeZUrhy1delR/Kc6q7qqsKWpWsGJtp88Fo4SDFGCoutJKLLVz+
kCDWaknJelZs2KWpnju2upRPk+VOCJ0/k1Tr+5hhxMOQkuIYLKrFt4d1nBRvWpWb1DTmU9No+pnJ
NoFZsdy0ftArPcdlN5IRZhlvLodBdmVZgGmflTZAT5rdp/P2uR2Lwqvvytmanhw2ZZ7lKhsPWUEz
fCmsedn8bw7nZRvXZrk3IWXQ6O3mORTOeWqKft6+XtlSVEjQOtqD/yddxP9B6kcEhmfc4//diHyf
gQisvm8b/us/+Vej0PvLJ8HKsGA0EI30ren3d6PQ8/5ijYVLo0O4+Pb3/21D9uC+8TdAEqNWo+RC
ffmvPqFxbiGSVIFm8psm0vT+kz6hftYE/yN8hE5k8YrZzCLhJYGssd+xAhjQiXqqUTdY+OCOa0ec
LBvqyYqN9ujOk8tMY21Di6n+lrV7fsymIjmSd8pBTgxpqCPGQvk4ep/ztNdDeOAupS4OwkZrhxOb
RPoHuMGPbc2fv+87uTE1gjNk3qJDfS8niLlnexhDNCptyJYcHjmY++KEKyGOvnukv+iomt9SGn53
q+j3fm/Ybh2rahlPLeTY9TQekINd4Wvzdqucmy2sY4CXfqkFSucsWRj29Twio3CkX4W+Sx8zB0+6
X1ZOcI02VZQ/0kXgnl6DllesMtw9x5yvS4Ztp3hQyyZzG5xSkFb3IDLv2jHfdix7RS4Qug2swVS2
pTe+FJm2gLmUk7xp0qqJENYoYAsiwXfLTLIo52xL1lh1rHzRnHCgZacOZdmHVE0D5Rw5LZmOLmip
VrnrSEEW9edl5Kxa1gldy1xDW5GiD5l08WhNzXxwR7gLJUfLIJ6TbJe7CqGV3wOBaAz1QsqNwNkA
HXVtauaqiczgT9tN1Bj5o+3E12qZOOy0HQOncCq1F6uvOWSWeXVccv+5Xw0tosOBhNsS4cJ+cpmv
yamqEEC0uENCb8k5jSiOjFOLRtRzX4cKqvaItDYgJu1ojsRNG+NyjX3B3vWyoKyBtwXLFuVfO86Q
q1TMmask0xyPGFoXErOT5oH1/RivCxt514YjoC5DSzYNjWSOgmjpTCFpv1hz2CZVv8tWY4ya3KMT
xQk/qGc6DBh8Goo+kC991g7IIxzxcUq6ZOsk05AGqNIWwoay20n55pG3hv1bXcRAXc8osHGHHfxh
ppS6JauKWW5Fpk/rEOiM23kvUu0B4T4m0I4GD9sbwiG6RDR6QWWNplle+jTF7IKuLxVujEncEdGQ
pfGBusDbeAYFrWxwSEFjIUhWUcaPs7k+aLM8IpnbaucMhjGtDqvZmWGJZAYQBr9mzt3QUFuausrD
y2Cit7uYklRwGhuySIzVJ8utH4aCwS95eZGUXkBJ/YA3Iewd1LiEoLahzQg0wAS/d8xh2kCndTc1
yRGbkrwpvaRQmPyYLqpv722eJpTsOHLsp7ruCWM2URumdluGSDlyMqnotNJjIudbUj64Xh7JcrrT
ayEutIR8CWdCEM3ZXHGKGzB50Ny6x0ELYdt1o3my7ovGRjbjzXgdlxQ/lsqvCNcAVJa6RsgJlm5T
TvTeohkR4dmRbWja1nKSO2VQlNiVf5HYxUFWHo07dOFymR+GOcMxTXzykF6NTGr3jb2GEzbeuX9a
S3ntSnzCrlB3KfopVBxFtmMutKWb9FpkyGOdpDt1hREuVf2Ac3trzP5OptVnodfbgXltWLrINDkT
p5vetK78xUkjfR0RUMjbbPKPkCOvZzc55nFtAHeWmhEw1nd3SewQRtiYTf8J5bvNfa/F/dxj7DRK
405jhrmLs0nwbo8z0m+6/6LunIquhOlT9+MnElwW/HpKP3gxFonNSmF3lS1q2GVgKJMy4Z3xpe+7
NgMCURjAZRR9r46811svNmJOgwXRzWCs9iWW8KPJuohmSTyCEjA2rH7TBccB9dD5HovFYGn4uDSB
i0SHiI90CL1K7YpLHTvlwZequ5NxpW4mZbb7rDFcRF1w9SlX0w3KH3IQMeaiuY+v24V2u2EuW9sp
HpY6HxBj4IV2CusJ7WO67Vq32JT0NTke15D2DQikhvTURnioGQarLGDQET+dF+saAKjLONbMGDG1
TkRakmVbV4wcKyiKXyp05W68st7hxyLhACHTREoHPoh1300g3DS9eXOTeo9qbogY9pDZS+m2J4vp
AyMla2tl8a2bmfVGT2NtN/eMZRD+jNtJy/UDc7X6au3su9/vY0wY32/43pl6rrsMpSki3jkddM0i
vbk4yzD85rbJKmdP1mDAad+++P0Hvcuw+LZV//BJ70qLYpjrFEaDuR8TZe+t2P+qr+e5APrYDRK9
T46BlXa2Lbz855W3dXEN/f4rmD/aOv7+Co5OjWOfMbpEHP64ZXtNPeV1v+p7Vism8sIyEMSrHmhD
6bqh1kGJzKRe3NM/GPZFrcmr+LySEEktLgjtlRfYmbqANuyLk+XdbTGlfkhuxRnspdf1le2u8b7Q
aafmY5nskSsSsjLPDDHXhUWwFkcOBt7ebZO32nE5jgx9s6m66pbvoQFkKaHb/HfZ+Ysa5VfP9vvL
fWcAozdJNwYl5R4XcXzXd4hpF9T6Idr39e8y/wdg8/cg2R/NV/+6s+6ZkcNfQOyc//l39Bqd+J1q
QDy1z5T7NqAaJu3T+ojxtg47u335/XX9BBrmCeIu++fT3g21tYyoybnJjT1ZODc4J8xns0oVE67k
i551km54MdygME2P3mCse6YCkEoKIC2ekwwnn95YzpMM0UlFpQPFO+/VcFQxixsSlirMMh5hYZ+j
64fcDo2lqW+wr8EcIOsSESgnOqPJsQKZ2uV8LkrkuTyxqFN+f53ny3hXYVLxY4YlVMjjcs8/5+9u
KiF6jtDYR/aOZHBdOCRZVKZRULo52g28FZzWSpbFHx7lr17UHz72XU3N+ZjFrZnMvWbZZ56J/cUt
dHbmLsbSgSb0WC/zVazRmMUF22zxKxV/eFF/+RVYlJBE6N45Xfjdi1oKoOhtlel7MyvJjGFLzOz+
hDEMQMBga0HZOte2J6g3Tecjq77c/f7O/+Ln7H//+e/eHDX5PR4gGu9DqT6afTZfDXVsHitJT3jR
kj+ERp1PCu+fs+MJYrIE6hD+/8fnnE6wWQag+Xvb7PNLfSpop/TxsP39Nf1iNeB+/vMp764J0YVJ
lEZj7SvwNMHEBQY9lvihoqHxn3/S+VKEgd7UNn5aDFpf1WRMiv0aM8CfPP25dPwD+8wfruiXP5Pv
P+jdOsD5Qw1x2VnsJq2L8mG4zklxinwkUXCdlHlfJKTMo+KlPJbnQtloh/YPhNdfHJktEnkNXlGB
OZGz+49PL07nSTIyMPcY+FoGVd340BqWfgBDY+5bc35sWr8IkzE5R+4ReiuTVG4QRwNVrbRXDec7
cAeNFZPqor4okurZoWl7o2fGU97hMvz9szF//rFht8eEQbzv+RuDLfthUcEOXsTV2vHVEnVRLwQY
6ylzpWYtxYZ4tNPsOzNTDgFRCCZVMkGj4hBKvgGMiNC263I7Viyn3VgfKFPjbd7oaOY50/SavgQc
It5a5EUHIStKONO60JkABVnlcjxbPGfTatmwbdeG2qqNJUmlX4FE6sEySVKpHaLx+r7/u8T5/yZk
+17H9n/+JzWqYPuzCPx3xfCTvu35az/8r+BrnbyWP3Sr/v7v/u5W+eIvgO5IWRGqgSBi4/23rM2z
//KIDnA8OKfnBtdZ8PbvfpX7F/WVK3wgpL7hMuz4p1+l/2XzA6SbJVzKQZdN7T/Qtf24Trug+jzz
PLaD10LwAAq7H3/MrqUlSFIYU+PDK3ZSQJ8egVSFkGE9IouWw3e35xcF1U8wcT7P0slJQrQnoIm/
95ij2o9Nn8Iy0pHYRolR5F+JvZK3ow4OYV7GKUS9Qz2p+LcgPSwj3KA8tRXJW3A1p9EwH4sR89wf
Ftxva8w/O8i3+wAxnoYdvTsDy/+7SuF8LkEjX3nRZJQfh5rvQUXmBe5qMzS3juSk0HJB1cAxr5zD
dDnZnRLH39+cHxeWv78D+QgGHg9yroxv2WrfVyueBPedKy9qsxlfZ9HHR09nkPD7T/nFE7e4VPZK
kzYZIoB3T5ybnKdrTtZdQ4+gmJ4B8UJoAnESyIkm0u8/7RfXZJt06HnitkFZ++73BYdNF3DB/civ
XWc3e+eTH737P3zKjzvztzuH4+YbQPmsEv3GEP/uzhlxocvJjt0IsCOXUSxIfkt1h+X58+8v5xc3
DybxmdHM9VCkvzvs2RrI8W8/3zhDLFlp+duUrXJTYPwz8+I/iz8/v5sE1n+z91sUNeLdh83KalCd
WG4E701sSmQaHKTIFq5WqPFz7ux/f23G+Vm8ewdg24JOtFgRWKfePasMfvYKxsyNUKYz7B4xixJ3
JO6YyTsHFONF2NbS2aXDZOzXJm92CLHjT05p4tSuZ3mXM+mOzLoaQ5NSW6flIduNY3olu9663gx4
jJhjoXrBtpJ/E2FV3hDg5E9HNDQSTOGw6iEEFQehVO7cdkxsb39/jb96z8+cQ3rAgrX4p9/jhE1t
spfMjZI6NQ5ITr3DMtqoykf7UYMj3ALsP9Rd8uaaabu16MM8TInl/eFW/+r36rNyQz51GWmeA2W+
P5egGbHIgCr9qCyVdZit7KomsyYA0un84Szy8yf51FakbwLwoSHy/pmCzO4nP/e9yAUFt5kVE/qu
qT72NBK2f7i1KLV/+gH5gtmLOJMlMMh9++ffvYakX5maa/Q4cf3xHA2lZfuOFf+GHIH5ztH4IRgo
aJJirmjvDzR5ySrAZ+XULX2aZp72MBnKiO4i9rde2c69ykb71UYAs58cKKUbEzfKPb1x63IYxuai
oAEMSwYzMg5Slc+7kmHzBiWb3IjKVQeBtX4PnNMhS61eIk0S1dt10tiaNtks/IsCGpSdNHYcTYOB
XbPSYUSkuX1NxsBM+Bqy020yzgYaMy+7jkWVvyLtqg7W6E/oxPx1v6CywLIl3UMhB/clM1fremIe
vF97DNdaDK3c9jvnSCEZM99fQlTPpGHFbXVImVhvetw4AVV4+2AZXftiqLp9RZ3nBdS4WEHSRQLb
bKZ+C+4Mkphf4/oQQ36viVZee6JCKDW77UT61rx2wTyZ8qWdx/jUjWmMNRwF4Aix9LMz9XODed38
UGj5c13CtYfXBZ4yH7pr0ycI3q3SkNH93sTwu69HHfNfB8f0DgQAo30zdbwLYZn99TpiiE7w30Y9
idYRlwMpbETTFZeATfsVkdNxbLKZyHCnXC595fMws4IAsVAZsXJxYsosKuU0fqVk4p5M5jnvrm5B
nSr9Sg5xzC0zGeEgOO6f9b4en2x0mRLTY9szKe5w7lG2EWdg1/7w6MGXOiglMGVLqL+dY1uXcnTI
OWCEzFQg8doYVDRbf1AkOh7pHEChCovRy/ZY07td7fG8DTSBuLa13n7F2z/h3PPpCotRz7YWXJwP
xCQsF0wRrQ9mKgUiZkRY12MiBR0RjgOY1pXoPZTMPTKSzkIMH9B88J+mHunEEyOFOhiFyD9LwksJ
Jo5tfvH+mPf3pUUhhHZ3arcpJQ4KQlBXWBHe1sRc8N4qQq1DgWMsjzyjpbGI6GK5NIpKEgQxOA35
xtPCK4R6LY2JiTFWCpyA9aD65Jj26HN0w53kW508dD7GITMp1H6MxXxyVrqvQW4lKE8bomk3oqiq
0KvjK5irCSdpjIjnwFi+bzp1JkJmj6PgpjKcFJSjlq2XxtQxItflMfXts8+nru7NeoLvmy07rALp
gyH8eZsxvkF6Ozv7SWuSnS8hbmDoqHi+MxZJZ+b3Ua74/1EjKoRmTaI/jabnXpiL/NroiPkz1WXU
p1J+9GPyEyhQTXnQ9K4LHA1MFgTlc9jPak8RKcNWSEOHuy+84uRhIdqkRHfiXewARlg2Ypk+q14F
bLervNanvWd28ZfCJKUPy9M0YZoVbVjyiO9j1xR7BDnldmJ+F2mIaixK0e7zaFfDreFDJfUnrYq6
XnlbjBj6zhN41JFV79BvLKd51a2L2Jjy7XwGRHQwxoKxPSZ25l30jScHOtwTY+0+YQqTx48YB6wL
2enJtQZw4gKZlo96yzEfjdUetmUC5ZSsBWCBZ4Dp3hB2w/xrwLRlZ7wKnpYcs0IfQ6elOEZuA1mr
HV88D0uK16BvZddjAqDQgXWgVU4DqGS1ga2/hqA8LegWHZgW9xwbaIEuZGJG4W3a61VvynSLunu9
N6Tbn/D0Zp/mjBVXaAYIiZhAYSmLGehxM+H90uKXNhEJDurVf3SkBUW+WwjHWtz1lPj5i8I+EzV9
NZ/9hbgQHCRa1Z2ADHOoSMQ7MI9AGwbRNlnHMSoVkJHGdKavzNSBFuLaq1beNU1/mX1pnqwSMU6M
e86DAbqZJ7FsDGvRL7FYAp2D5VfuutItQrtspl1DfzHo9YEDhe60wdp1I47nts52HdjYoBxWA0yG
9jZDQawm136gSFojJVFb2g2vsqOLSKfXuJ2mRj9Z9UBcaHdp5vUSuMx9UWQZZCPE9SuRoyT7ceXn
KIIswWEjLRQyPSb9NCMuZyYLga75ZF7JScV3tYirrRsnywUT0JPVQJvzz2wAkBLEI05Kfox9JL4u
xIeNs6w3js2MHJEtOExnnpyX2sXIAF92QaQZgyTwRBJDD6hxJAIWr9tH6jJExHVm7kvHjCMwyXgV
WGyusor5vi41/z7lelHfTyMjJUxK3A1kyjPLuczJmS9V44aubGKxtZeuGLdOwx0B5LS6N6VdkwCZ
sHg9j2nXf4LsQJdVun6n4O0us7dzatJthn59W4wMrCsE7wCv7StYh+bAH7ciQJ77XW511ka3fRn2
C8RrYuLw9ehXvIQyWvOebGPTLz6gTJBHI8E/qyvGSTpdD8IPknRH0uQCmI+2VTF1F90az9duaT2N
9EbCxNceTdBBG5NN/gZTjbfr1zgvYJLqzNRjZ+KXW/QlcmdL3uN+u3ezXu6bln6XP6xiP/RFfpwX
ApkqqRRugDxllVe1ZLTKj2KUhhElTelELCnaNu6wrMPCLYmcq4wb1ZZZWIu0/tB44NylZeNWWvIL
GHgaVk+/eWNDyrakLyDSdsT4mIDRryFu2NPXrlzxuzYCpHTekcW5woCgZrSXHbzfBtd4Ux2mrH9r
DKM5zlOs35u6j+xALDcw3ovjstoAanxzBmasa+MTw7LkzV4LDDU8m2vpLdgvbBnvtNrv7lacnLu+
ir90zAev9JpYqTLz66Pj5VnB8qiKPXAgwHQ5ym6FPZ7Wp7gFseQxTE2N3eqN826NbcDrwHfqIyGy
Ag6rIXa6qYZgNvJ118wZEWxL5qM7rxQxO3PBGBuPdPPZmI3ygrlrMezqgTviO3kZxTUhehY8Z8Re
zkVhqZelmxvym+arGc3hF7tq1aVszTZM9HLecDa8Ukxpt37c968mMN6oEnI8VPYSFY32VANbLAKF
x3wriZI4NnBwtim5HSDZneqRieFw5TM3iwSb4H5ukeYsVfdotSkm6tQz0IWO3RdZTys7N0UBUS1N
hrA7mcLWYG0uYHhfwYBKboFG1pte4LYBKY9izRTARWhkjDdz2j23Sz0gW1GXqUHQUrVM2yZl3V4H
IJylmsOuAeoSjA32Np9MpNIYgx6m4slY0ecYWZbdUtjbUBrymLxrogqC2vRgaMw1Zg+4wa1bI2oT
n2sn26tJHw6lWrrATXtjj0IdwJk+sgubM/35zF6jUqvBQLm7vrHd3eJgxw3aVvOOfjMzfjUzFzbO
AzHfVQjfDJLRhMRYJm1EKV9svcRHlZHm+PARJ0Ymnx90lf15wBr24laYcVrB24zhcLvmzJJa+bgM
vRfgW8ZMoZ48TB43KaITbu0Hf4D8ZqbaZ4gWT4ZZnOrMuU9Gdqis0q/L2f2aFF87hLuRzDIVoNZ8
GBwIMpVsj63tXma2ftKMFXmmq/rLstNIZ/Z1AKo+vNTJ9D43M5LYxKg27FKb2mvHCJl69byaX2jF
lTvPkKTnkhewKZnNB8pewM5UffagGtjEQ18/ogR8cmTO/+Rr0cYf58a+THF3WIY9XPQVWcCq7PJd
XaWPqeHvoeo8MMSGoiWR51rlBn34lYlpMhAGzkenHaetwsEdDGcInqEhzLBs+hepNA51PRG255R3
OW/VoczTT7QdDg4UK82TNmFfOsIlYsUkGed7yI7jde0n9vXSuv3XgXgDmmb2oUBbfPQz29mN8QTr
ZIo/QTfhYM5x/2GQ+PzOh3xeWc12Pqer3u4qEkKTuLJRfgryqAr62kbMpJZSiqRyy1xcSM9kAfVz
nYekcHaBX9cnw2K019cztQpmRRxWk8V8nyNCP6G7ULZGDcMF50ZesBSoOIBcCKa04XlzbgUvrLn3
TBevLXPKNo7RfQRTtusH6vzaofqsCkMFdsya3yYU9KZ/B738ZObxM1mbV5UDl7Weee6Jhtgod8vu
kKZry6ZfP4oBK20H2cKY8/YlhzEQ4vRoId19cjXr2SkFcuqOPXtpex4a8Wot4Rg3SzlWTzPNUCax
dokAIdH3gMmA/MVYOFsJOiUb1RClVko0IA2Ro1sLJOYuKA5ZTdS2bvex1hVENsfhSkU+kZM4Xtu6
XIK0Mpvtig7nzV1S8zprgDd0WPZ3ixBI4H1ES0shTjVnll3O+ec41THFkYOlzOhuAEOQLNx68iVt
sdHVRNxHtFjuYfY1u7iVeKiSK4/y8LqXmtrOrB3IrGPn1PhGQdE/c27O9E5erYYgI4XJxE44HI69
unsGSE90AsOPncGs8szx8eEtOvODodUcXeqWWrKbCHFq3ObzzEUd3c4tQ2fmkRq6avdGqqmI/VZc
wdkDvdQUNXO/PVkA+RYVjXESiyyJ2Vb5qUCu+URIq/PkzfbXGBNBaBj1GKWlKZ5Jvhgg2eTafQt9
7xPGs+Rm6DzntGRQjXPT1CKmJmOEwivdTPgir2zVE4lIGyd0U1JahETgFUxU8zV1X+8+YrzcaCAC
zZ3QoXNQkRFkUJp9dSZvteoAn1/gvS0/LJJSMaHj9TlOsGogaVg2aUcpNHBEjvwc/faMcC5EPKiY
Ldd2mJOIccTIsnxQK7l7U+dsS17fneh1dYgt8qun3J5Q8yTzTSZsohesAkEowalh3Tu3KY2ozVjx
xBE6+HsYkPpuppdSQLlTaP16FKRz1x0A4W1hM807NPM2Z6mqu2COPm7zDPUL+rLq5COIo4wlD9Qu
dHx9K2Tddh27CMeCE1XlYF/wOWciUJFGmJPGfVxM3hFUR0zPpcEVmFHNcwC7n3rDhJKV6xtnHr7M
vjm9kIjwsXbX8oRlL34us/ULx/HuDqNHiYKj03DxaqrfEYoxXoB+fzQM+5mP7Y+Qmw6po6xtn1IO
99BzNl1My82Ye5xSQnbplSE0ekN1R+hcpQS9oEqDI1llMDC8mp9P07Q7O23iZMehz3pWSaeH/ATb
5zPnCG5YMwQe1B+ogeCCNkvu1Lf0KurHVpt8BHVp+5oXqXmXjZm4MSSp7unC0TBw1qy7KQz/kywr
Hz+NOk/Y8G1VVnumkpPMOkA4pcGkXASgdfctcGPr+HNxGOealqiMna3Umioi2rvetL1XY9jXs+OS
Yn4FBdm4AaEsExnE68ept8Q+WZPlJSUgLcB509HhcD65aDEoDnwMcya5Fn0FnpOZIXSucckunZGT
lueb+YGf3y1BbTDhujqR+zkx00vgZ/l2bZoMVioJreSq0VG9gGAHPs8CbHS75ML6MgKGMo7aWizR
OOEI2ZjO6r6ggiTzg1D72d52Ks3eGn5k7sZssUdepsmwPKyVD1+qFGSfbD1tHizQRl35Mjm22mrL
xElvHdYHVElW1I4lu+NSWCFTk/vcUayZfgdmJZbpLvf0OfTObFVR4z4v+tZ+jAumtcN45UGyOZYu
usYGoDk/Q1IVMNZV/jY/C64Cy1172Gu1xNlD6M0TH9Q9VmXdvBTntVNvqivSAYodLnT30k59HRfZ
lLLMeUN9tuSaRxA0BimlbgP6rZHxXrfj8XGSy3pfxKN8yArTwmvsC4RiCEWxLJE5r+V02fuyLfcY
WWaYeG6moIqS7gm3U2dNBNSu45+G3ASRvBqBvU3aFpGxtAIr1XKw9yreSYLbsCtIYkaKgs0gcJUC
huTIvsToNLWvTnHWevJMigeX9edKVR6gj9qGYY9duY4Ut9q7ZP9Oix3Wt7vYhqmrF3d4aKrIH1PM
+vQvAzgEoNNtdWMluk0KK9+nxyKFo0q7ouHO5DyeIMXELLzMEXaaPZFPXbQycuHDtBkWCgXE09e0
PtTmwsYb6EuMJIBTgS72T67M8jRMCwSsfdU6r4hPjb0/esYGA9+wnfyhZVY2qDuOlDHvfwUjK9Xw
m8uWbzWkL9PC7mfYCpu5XoiI1seXtTesQz2PONfWCS0hGVnTMEV0ahGwebG46c96QoLIkFXi+diU
mWvt64EQqCUt5NH0sjsHwuwWte0xtgQqVH4tiL7pCm/p6qiT2+fGp7lBWhBWeVXp1OCLGwG9wa8e
Q+m6AHWoIteF28fiJbwvsOD9SC1G+0z7o72tPUy1yeQNL0hs8mvuPOdiWnc7fezca2q5aeOAy9xV
vH2hGI2vQ5p0e3/V52t7TfBKCb+MsV1mVPj0y9uLGl8uJDDWPAH4yXXdnUIjB2w3kdjtClI+hjcU
nfq8FXq8ihABLmPHygbaj1Sq9R/ZSxXYUJhd6GcXxTG4aLCmHwZ/gbLQVeK/2DuT5sax9Ir+FYf3
qADw3sOw8MKcSYkiJWrMDUJDCvM849f7QFUuZ2W1O6M3XrmjI7szKitJkQDeN9x7LitVpyGGClDj
sUHB/BBbnbc2Aqe8xlTfrzx93rhgMv82YsUeEjyJCdpnnvx9faf6Qm7TwtBPjEVs/uraZXxRM9FT
tk2Ijkst6y5LKEHJqYh5TAcmol92lsusylaqkN0JvMKqqSMs7SJa0wHBhqiKz3aqHrJmcB8QXWcc
u/4Y2TCIa4goxoTqc3iaiJzCMQ0cP+jClVbj9XcKZLH5GIYHP2cmxEJn7yeh9lj3pNi7IbNLxu7x
kgyI8FCA70tJINk0OV1XCWJuRxQqzWwn8bPXQSX2VLBQIsMqJc5QbzgVUSE6oJBV3rvZEiMsju26
R2XtaAH4UbYq2k1eizHf6CQ04CW23eAibKHIICaW24ysfI0mvLgAAUgxx+FxxpCU1mypGXhY3mLC
BXWuRSYNHmB4+HEAlrsq9mkiofAXAN09WR007HbNYtTHYRM7NTJsn7Gm3tvWMz/XtGkgMcyLCgXp
b+oaMXcsydnTfXzseLHFx4iTsSXjivD1ws0MhMBOWTw4ZEIESF/nEXJMbsKntGJchz2J49uIHQLH
G/OSJzXE9nMzBvY1G6k5sMuw71h82nvLFOJBVz7YXktpQURVLeEUNEntviBCySlktDTb65xwKOqk
jsRlwudLlZ9yb0VdnpUr8piM72TpiIeWW/jR06PiM7YzYJ6NW6cnfIImKwZsnbBeXRl/lJrS994w
DujzVXgJ4WP7aENJmXNYVHwbIfOcVBElbwki0ZlN6p/aIZfPrSYIZKtbP32NFMk8gN34fda7c/6b
RsMEGgDEnVvk6uLmyilIBpTGa1345q6vmi7F8YuJLtYRcC+dsvbP2iSZ7Qbaxgwgs+q123zmmZk/
skTynlI/zV807v21VvPJR3yc8d6iktyNWTg9eWMePGe+ya0Jza15MSvNemUKLL8lUE3Jl5iQEAg8
hrKmhJ9EZ68zLpFDoUlydgnsXqf2OHyaE7kpoMnaZYZadFHXjsT0WGbiUVNpsAeKOR4r6A8vkWGC
i7DrfKGPTniwGDNb7DGaYlPklfc6MWThBsiT8sXJGu8wUWtTVE9JtY0pAHFxpzUQ8k7dc3hl37us
zc9WhjKbZYMmFkphuKDMi5ZGrH0LGfcgdkJGwexGBwFJ/Pm28+f8OoY2GXlZKeSdvEjPrMvIPxuA
m69VmFCUZGZaXMYasOUiHhOHD4cQlaUEP3k0mz7Zy3509oMXNIdQ5sVHRJEGN9po4NBFBN0Bf3TC
5L52ex0/cJzmRx4YDjaqkG/OLMYq39ImD0RmmCVddJ6qCD4xCevU2YQsvINX6G8ZWPdnYoPLi+rs
/Lsq2+QIpy4+TLArPyFPOfiEiuLal7amLU2jE5+qbfLvsTmj7jTSAF8IgnOeo6qqbSRddmWtnLCE
GzL2UnpEz8EA5lJ1VwEL0vtalSBkHQwMoNe8Wr9DoigffTtNPzK/ejRcpqJZTUVChAmUVTvxjYGJ
exmjx+3HVxCoAUFzzE5b6ilUbDaj92lXN4z1wPPU6WamGTHLKjoKDM0qJv0QBaVMkdwaoO+rwQtv
xqFRWN7ZuvKM8DNnI/yggfjB+bXCUdVs+qnk0iFeC3yN6XDYmADGXThypGZ2pRxYW2WteYNflIGd
3TTjUlm2/9pWhYcir6qfpTEW0Sq1SyIg0yq/C/iinI10avlQsyAc13pa2sSv92RJuHMYWfSVS5Z8
ZZQBPQDNysYYciJXc1RvPYMzE/92TciZ7WbWt/Yr+qyg5L/yPdE/WM18srlkpPkg/rBzZoZ78O3x
raqIqGBz3A8LWmvuE2okfgKWCQapM3nJkcsce2CPY7/4yZR8VH7vMbJs1DKwRqQihnGtGkaYnAWy
srZCzllvNhNs6IdQJInF4R/cG03XtYsCn1y2LnwwMtjTbHiKgHEZndVG9O7VMtnbMiQgK/Ebovfw
x4brFO/4ezXaI6cuGvBFx+pmvIpjDcRr31jPU8nWgSUGzRvE2XROqo/FR5Q0+tVYyYwGlwDy7Yjb
eCvizsK034wbCzUqyzwn2/c4Asq1zTLtDIJ88NlBtpwmtVe/T1FhUOKZWvVEjNtMzqOayIPiU3SG
e6U06R4i1FbnfhJasuDHrg9jVVfHcWy1FbtaevyRbGWE1AtY0caW3gbtIV1z8Vk6HThDN4nCc+Co
U8Led2v6pX8fpKkIl/CUhl2Ukom3YW8fbLJavqpcH+80K5LvGr4XWKP69Qjf5AMJevQg7CBB89rn
LsNfWT67nObXmp8bNwkCzzuf+ORfCDFmocVfJS+uLlFBcXBjJ5Vylk/8oFgIYt0uiqB05p6e5Skd
8xn+cXBKmiLk3KZUPXWGFj3oXcdR+s8FE/IfySWQoLAFNVG/Gs5P+h6seZYTuoOzHRHVn1yrqHZd
RR4GR+Lsxxv0pUdPxmJcj7qPfuJIqYCObYouNmDN1u9xUaul44CrTgodtnLGgikbLPIyKOPZN5vG
OfN7wVgmtWzAGanCRmPJ/NDLaDo2dXhTm1BFesVsUKDUSiCFxxPPFSpgznqwj3kbm9t0iDUwnYaz
sjyeZW3VSioUdT+0NAeqH41zGVrvUQb7WrO7ZkdOJyIv3IpAuAKUfuRaiV98dOasoP/pe3OZ2YIJ
JA+aZfBPIraUS4mPT1Kto6Gkb9DPEpt2vmyjkfRYJEs9VNBRuOzdjRGbXVi348ZN1lQBs8agn4Gq
vmsvU/IanUWbWuvIFd1ezzGG5YN2NcDdWjtJTAEsImxIUWz/QpgzC0n/9iMoFlrS4Vf0ObNy7odL
L+QsKTq3goRQFdGXc2xKoJgMwdWkNXfG0FmrjsMZw0kdHAxdb7+z8WoBMs1qPQZuyshibjFMZw5Y
m1/cF3+X7ZEEM1urIbe6KFN/+nx9ZnhgGlN3S8YJz1Co3e61TlTAL17mJ+n3LNzjPxLFI7cAj3bj
p9cpWBhD7ircLetP0hyIUiNvqq/a1TAk1ptJA88zMi6WmeFlsAo66y6kCB1WDMbjKzQ77ikZHSKu
Wm6WQhFXCCYDUG3sTTgNQ/2eGNb68Z/ftsbPnw3Pa91QSkc6KR1mPz9JRYFcTAwkuPa62uShMJmZ
wpLIcDDygG8w95ePbnzK9TB/AZ9uLNn/6MCP8NKM5OqBjAjHDwVW7HcPxP+LtO/HApTo60caZhCw
mip8b34UW9uuLniG/vAl/k2mvc3xff3ON91//Me///lv/C7QtuVvpkvABaIhl5QVd475QnfR8AfF
bxbqPC5NU86itlm6/YdA20C7jRDURcBncg2g0vxToG3I35xZ0q3rQhozlPRfAgrMd8BfnnS8MYgG
DmJpi8hG/SdzhGnTtqqk79c0PDkCr2DakN1iLg2DY1xLo+EXIuS/PZa+Xo8XhJiq83n85G6A5UsF
CNiPcVnNxS39zw4WEPYCGukfvoPz7z/Dj443BO1//9nwGCGb4kGubKXPp/MPj8DWUvSZQdCvTQOF
ip8qVczmDgMdiVkcYxIlji3krG1iNtnKLyv3w0ry7sySKd6DTgUAWGqxcdBHTNW4j2ueVLHrV0+S
wNoZqEIUq2X5xqHVzfpt7BH5LGvDJj44GhzQNCgQBptJRf4dJCuOVic27lOHlnAjbEb+V42s9HOY
mLW/rMPJA0Rky+/go/J1TUDUHP7L+qYdtOA7SyLmexl++txLprNbcmixKxj9LehnJjtt091GCK6u
ShT/3a6UzH1I2GUjs2htz3vCZ8LJaoKGYFDnJ4Qa+cS40HT4mr0tJrDcC0J4YdIToYO3uJaVCbbV
7qrPFB/twa6tve1zPRhda641QjKy0brP0PAXrCgEbZ+vTVehqTLorAmOO5OClSSbpR8WzxCTmS7r
5m0kJ1LH2aGOQwtS3jUD+Ep4AYWrVdcjXsCl3rYdlCMq1cRwk2BF/cJIJVbx2mBoeNDG+jl0W+KM
BxlDUIA2hkkTS2pn4/6Kog3jg2UAenspDNaESnPXBGuzmPfNWxKNFrWp3Y1lx8lGYW8ZZHpD9JAr
5vJ7trLdMi4EL19VyOIMDKBEJEEuiPg/rONsUJS7OmFXBegSvnVQMz6TvLhppfqqc3RAAQxo2hwy
FL60VzrWY5oRBGNa/lvvcakbdeKsUM1s8XHf5nFFcgKfaCxwqHoyuJB/5S/1wfxQrXdtxDbytShB
qpdu9WJwIPf6BaexuPVETMB5anxEVroRMW1syo6Q8L5PVP/xOvaqZ5JnP6nab2AVfsZueJ02/oFk
HNA13WzoCcqLTwOC5ZTgU6jmHnB3fJJBAqG7cPE/OYNjMjTxSqKhIyFxWUY0mKeyIXlYy58zFiLL
XmC7FX1yhQTvu9XSo8VDZW3ilC+vQoa/cInlWXRN765bNj6LySEkKHThFraSzJ4x8G+EN7wFXv00
+CZUHpP5TyyIJbE87d4TPgRFWwe6TeOba7M8x87ZWHpkrlg+rVqcb63KfCbbiB/AA+Xv8XJJH74h
D0EmAxIZLZK9BJq4YNFCwrPOS1soZ2EPN92qqlW/5Iu9DdIRhlbeY4xKEhBTKTdqXJrTfaNhffZq
+77X+UkzO70GGesspF68udjVfhc3///h+ovDFamRbliza+N/N0H9J0qn1/fgNfm3c/X68b0Ofjxr
/+cv+MMNZf8GgMd0dQeDCy662Zn8+2Hrzr4mF9iX+hu8h0RDjmb+tEmvJG0Tl2INPSL4j383LU7o
2TrFXzcLzvHt/AtmKFDifz2RUGiSV6gs5OvYEZX9ZR/44UQq/bQYQzPo9lUY+tGuner4ZNeMgZjW
olhfDKzVoh27p4JNTlEFDadM1pYsInETENfMhtswq/0UZMo6cqghvOqGkF9rdKdEDBbwSXwHWDa0
3co/TEyLNmRUmLAme134N7lSaYhteCxeOISDbJUbIYFyU2b4aFphpThrLJQ2Q3BfbozGnqv/oltz
Apo8sh35RjJgHK+9kjae3VTWJMTS+M6clej2ty4i+XA35CQ2LU3aenNXDhF50OmEOEIjOcQ5C7OE
xiCLYoasKcNnQibkbUPSPMq6suNMMqK+QGSPmB7amJPqn0Go59OaRYgLRV9q8g45gky2LoCx51Im
Zrt1HG98F5bWnJnfeuhGGGotIRFDFhGV7F6DqB72CggiwsvCCl+kZtXIVEmLWfa5rt+icgQ4ivJ4
bxBGtmCmLpFVRZkJVdzoYfoCJ3s2elYfi4wsYOi/eh7ucNBx9oqpQg4sxyhV66K2xdFMjf7IYkW7
EikJrsjXwulGhGlrXMwqF6xWJUkEG8Siwn3qyE7egy+vjXXi6mW7JHrELLfjYLD4IwSBanVf1rXS
T8Sq9UW8LskzcjdRYgNuqQOi6hlmcWB5VoG4vxbxuh67+cMK9lzfyCKxPqCLaeSVcGUJlZVUeGiS
Q+YvCc3ojBMIQL9bEGbBArlHBE8fBOGm1Ye7JtQ/o7EkqTmOzSXLeg9GFOezVhCmVJWGCZmnHpcd
SYpI2sBOMpJRBOjKZoNQeESJCSIb2Y/Vy5VwW/vSucOeQsogMZq0hoMGnHEtI+9SRw6HQdI9mYWg
lrGy64rrg4W0+jDIGcm6at8TIrGFZp5uCcgio4izeS2mJjv6pkA/yGVzx0pb24NAjlFuSD466Dbb
VLKUc/Pi0Fol62ZNot+jhps858iMDLu6xGLNbLK8TgLIWVh6gg9JdP3WkVn6BKI1u+lErHbtvCD3
iXxaaG6ASqir4T2CQV2jr8nv7ErmN1U21EsZK+LOyS0lMz3QkVwnwwX/Ao50oOv7se05VW27OhRW
MB+GubeyB0SaMo/eciMSlzI34o2f+VAjmfBvLCh2a5kRB2Jg9Fl0qJ5Co2mPJTF4hGQFermOgMXd
J0Fx7opq25Hl1CMpM0DxkFl08gISgdQ0NsQ6h2KlCHzLlYmctAIv3N2xCCT7xNYuWVZ8b9vwHPcG
ggLPiNdJQ252FtVsIRvuMt/RyKefY6bKIc6YyboFDyNxD/luKUZsxApRJy6urYEgnvXGpH+vIuZb
VV5cFZaNOLRHpae77EGrePi0s+aqBa+8LHuNb74gdF5L40ljlDqHJiLl9D2F1FkA5xJhY2+mMa+v
o0CzF+z0WHaa+bDsbZv9C6D0Z433vYkib1oHiSy3VD390QlimmJHIw5O5Rer8aJDolJ7ieCs2+Ar
sNeOHOQ6FkN2WyERWbME8BeFlU43aCQJ8BlJztsFsMjZcmldS8Yp7cdSStwSI1lIeDc8c3wEywiQ
U3j9DWmaxZrUxhhKqZq1idUnLGmx0kENHwb4nZvAoBZqDEmFExOwhxjDwudSm9CJRfwGeDnboNuh
cPFhY53ljKwFOu/suBJ4EjbIXdZqLJ2n3jX9jyLu+vAX/RKt58+nEx5AjHlKt3Vznlr+NDJCVk4k
ZqAHewe/CsFXRp9aq4bA1lOdpeKhzxvJMy5HbteLEmhrhsf8Piu1EWRYQoSgj4X/esx7g2i3hmGg
Bo1TX1Tzt8/eEIjtomf1CE3R9gj3M1uW+SRXGMFeoUroT4NMWE7mMdv62hLx3WjrABFpuaxOXRXh
5BwZUMWMglHMy7LAFaOj0gICZTaEiAnGnQwErae4ZlDXZfEomNdragZw87cvPNvqjy6u133f2+O2
5fl+Rd+CqSv4PYZn2EFTdw9UwGRTm+xogY763PZe8wiZgE0llB8mpG7Ie0QhsmyoQxaGpiCgDpxb
jYOIOJcTykeS08adY1Wodhad0XcJQ20Tnd/g0JwhnlbpNQN8Z41xi3D7ttO+OzahA/UsWIBkXk7L
SuraXRxbeJbzRp1INBDsegP/UvYjsr4KrUZYKMbbE+1QFxn5KXVThrWt5pxUY6mnTCvECpUVgYQI
TfFUZqTy6iPOfj1oWNM4l0A5CIjVtywarxABv+aNsUWlFs1IZHlTRG9dh/JKM5zrHGbyEmsqLUsU
1XeBHtNm5Xxw1BvLrJ0r67yX2g5KVvhqlMpkG0HN3Nod+tvszuzb8CbwUib5TFrOXRjsbInelGOF
1WJjJY+VXeTIchS2m8lukfsjlCSv0QcN56ZV9sySpF6xzn1jPKFQhEgas8nNdgbX5qmE2XUJwYra
4JrvctIcPgU+lJu6UTVaLkC3GmNPlJ17pzUkguuOzuQjGWXxTLoXfE0nxo27dWWnboqp6EweykoN
T+40GO3KxcLwOtJZvRBpKqeL8jQw4Shgy3FpuX75QrBxcIOWABZqkFlvfeShbCi6Vqx9cGxvXRDX
mJqsjnbDaNTW1SDX2IHdLcnftC6IDJt3gV1ugUQsvZjZ0AZr24+nrYIViEa4VUeYjNWxzVuX5hS3
1jdFENmdLht5ZAxBRVD2nPNt79OPgg608EHel/GsCgiF9UpVy2jZ9iGK73q9TA5hD3SMbxOmxILk
pfgOmnrPYtopRLjWK3C0EE7TBpsOBUe95mFXlJt4GBDA88QC/ltNbYn2Z/Rv6CtdPk4z4ti3p2mN
or+8G/MofeJokd+JP4QSG9X4akg2kKi+yIZC5m+SmoRzaleM7sTTj33esKZ5zh4tFcXHmACXm1ym
3Z0fue5zWwvjPkyltikrz7+btJiSRxAZeeFtxPdgjvl2y5CjaZKJjpWgp6PFA4GO1ant6yCGcY06
r1QwlJHtm5X5MmLJOQQ2Imx22nH0kpCf9zx6/WdXtJrO4KvrdoaeEStD8i7bi0gRxzAO38DbVQEQ
RRw7cFmc9LXWg+5CxIR89gYbXJ8JZBtZZ82KchHa3bTrnFR8m+JSX3EoaS+AMKM74MPua1GXw73B
+vM6YvLH/DtjLzpX4WC3Ir1L1lJP0FMYyHE2WD6td8RT0a7QWrDJAsDzsFZt3HKu5qHfLwk9I4zS
qbSbXi9Ssci8SEBDz7z4SiMN+ihbu1/pk9l96CmZDdxztfPEZqxqSJ8wNXGVI96g0zB1n0l3P4KC
KwbcvIVWoSFoOCxenKpKL6p34n3vQWeULOEYT7VSW9XSwwSnoLML8hLd+sBDr25X+tgNCdOqMiUB
Y+jNb41djPg7ZB+8EfUJSi/1ku6I47BZlKYHOjuJ7Xq6gtLP9IWA7atx4PGyEX3DepeV87UXWu0h
iEwU38zMp8emCkwybxvwc+Soag9ZrYIz2ZzOWz4YzaUzaKGG+ZKkecJzxEXgcxOigEDW72C6ksvK
z6zrqSsgwQiD1CV8wzN4vvHTZIF4HDUweo/7Rg+10xgNs+1RDxB9DBNk8aaVWbSoceMBTa51dUOy
gEW7kIjuWE5Z+zIFQrz5GqKMDZd8+R0IX7wno42gAsKW/OdsYEG0iQPbJ4hMyk8zRGgfpD4ZOaxu
M2NVhjaJ5PDnukVFnsOjAfYNzUaGuTnRdIeFvecQhk0gIDILDV8oYpYJh0AVuafI8dw7Pp/spm8M
qk6rrl7Ssif5xRMZwC+KF/bEYVm8pLCWywU+eYLCPS1Ua8Pvh30ltX4roBv3q0iRQgiQO+d6jIoh
P8GoDE9taPos4gQ2i15CjKuyUJGpYc/BRYAKmB8HIXLIVYbL8DHJQlwlpDg+GBBo3uhj0NtHQ4jw
pGSQOHIpkCVdjQNxbGHjDuex6p/Z6VzQmZT3aVfCJCVVJT+1CeL1cxcPwa6bTPXKxNPmH41JcxP6
5rAvVQ+qZzDr57YU9eeAzzldaX3uXHJ9SC8T4UqPY59wEoHiD/aA3YJuzqDAywghN95QCGtHHw27
2rSFlu0xMWlLAOXBQ9VZ5gEBRlMd4pDUTQhGcL9Q9Tk98segOtnOACmPAeudFabDAqxKDYy7c0hr
0YdLRbk1rIxB8/a0Spa/MQaR7DPqzWrDGDedIzSo+k1AZvapNJKRG4jJyRK5wLjVy168ojSu9m2p
k1liwFjvXRvFAJY2Yg/olqjAgroiU9AtteGsVeBqw0T17zaCwA+/SNCbtpGTVrCzu7li5TnxSjsL
l50W3l6aisg6opdMBhCqtymLovHR7yPc63zEAMFdt4jopeFh4yXuYsrfkht7XM4hrisSBsp9NLXN
vVRJZKykN+SUZmAbUAtqTNYMQ5ZHR5MDtmzm1q3TDs9FLrz4lGqpxTVczc/NItRHseJ5Lq5KIv3S
Myw3qgDW42z9hxLJVKbb+URsIlURbHKMEoLwcy5mvNTYJRr/faomcVU7QO3XTjlMDCEJrScwmHzk
qzpCp8/EEtzmoU86zd87eAiDNcFD47fCpWzT2wiHVumW36GWELyqudmTIhXo0c26dlx0pt5ve30W
jRuy2VoYEvYjnq3lpGXtJ5v9kY5YyChahilxR8uyxnA1Gl69aQayVjiSSsz5aE87nWYsNW3afH92
i6W+rd4lERrtwnILdT+5BiJ8kybSd62DHXZyMyaJWGf4IS+k1uo3CdOZFaavfIENDXp4OET5XW25
3ns+FV9ykvKS6MPImV3X7abNG41+sRHh3cRQinDRIHmSrtbdkF4w3OeYufa0jvOMWsv1U2j3zsrN
Cu9YJ7o6dNzw92ND6V9pybjzSetajsRtfeaOnZ2UWal7Lnsq4YhgtbAW+4FAl2e/wW2cWgbRdehV
d4ES+BrxOizSRmQIIcrZHIEH2qpuUYeXV2yf5HWAtW4XW6H1ovPNvXmCkTg9kNrgz6pW3mTE10Wb
hefaxofL3ncR1CkKmd5kzlB7pv/pyODBG7RkJ1WxTqtEbKnt+mVOn7kegTJcN0Xz4nbsIaC091s3
IKAeOX+8cixCOt3JeXJ5YB2zoOj3qg7fDdv25mlFjOAXQ0+DRbpXZnuYhXs7RBX4CXGXrZosCJfI
q5Jvkeiz4yRLIooQ0fImk3qXx7LZNWRmr7QGdCo/T72xQ8kuB2pNzuH5w3D0H6y9fmKuwT3CriN0
Hf0QCkgMw3OX98OMUePxm/U8SPZmB4xkSaqWe3BE7t8UfSZ7rDsDd67NMhDPgSg28Qisv0+Zxv/q
jXzxOH7YLfJObMuQap6t8j/Erf71nVR4OIcUIOweXsE26urmLcDlMd0iKXPrk+NkxqyLjG2AFVPa
33VjTv+HG7Qx1mPH/R3I7rEfIKQ9daNZ+ZsUEQUq60Cl5aulcNOuZK2pp7Ixk7PrenzyOJyenRJ4
JspUBnJp3xlvdjYg2jXpGp8Yf4BtbRpxMbtee68Cj8K7dfwHWxftjE73w+cmxIfPI04SbhoyFHA6
/cmpfC6UMBhuy9yKnBWTWHc9TjpW06CpVqh4BYWE8E99XuXLhh3fnW2n45U2DOLYJj7HIUvWjRiS
Z1Pk+m1j+gebaOOlOQ8t7Xl8WXxNMruh4QmpabEZrBm5qrvia+zpf41AbdBOn8XXYNSUqN5s8DPn
QcU4a/3JeCJQsyS5j5UQ46+5YEec15or34dEEc7RQG4guE6Tr+re+Kr03a+qHz4zHUDYxeO7Qpu5
pkt1Tvg56BOMJhc7DwcUSs7SNbfiq51gmmS9hujOFyp2nb3mmQ8+cvF9MVSEbuHsW8fTiH8wIkdm
oc09C+JG2hdn7mSwOKujNXc3ztznQOdrgjW6lPSC7Xf2zvd0RHNv5MxdEtvbcFUVKUHaZcWMcp6I
LnmaaG/JV5M1zP0W5E/rzZ17MHPuxkaN8XapB7RozHJo1wo3MKeLper4RZlJ8QoGlhTebGzEAPiw
5ENSeaJumon+cttDkCZXmdiW58orrOxDw1gUrrHW+p+oP/Ly/M/vV/NnZhAbanbUAG8VvB5pOF/c
pB9u2DbDFyACjpOQWutYaIN/nfck9NaViPfkUDn70qnSHrVW7oE7yE/4sr3rYMhZgGpWPxysBlII
EBJtjuLVQJ1k5E7e0fXk2UoyJ32u0q7osMaL8iJ7MkULYrGYAYb92rKHE9rBU5/0czBAb3TXhpM2
DQuFwXtnjyY2VlhYe2Ir4lvAZgMjfQtsu2VciD47ZaZ3duGtXmOZJ+1S4M3Q/Qv3uLjRiZSnMXNh
Fkq944mnQ7JhXtdyZJeORX5ISVpjY1Ggcnbou66wk7NFpvRZ5EYn1zk0jXvDtrKt30Xu2h9anJwQ
sqEO0LbVNzxcyrODknMD4YJpFe4CjaW8FC7B7EOC7LZEG7psjQqfTWoV2QeO3Tl1xmkpJFVzNlG5
Pk6oNFc5eZBLqaZk5ZYDgm0jsclGYavwMhClnC37NEdV3WBoC1MUAZy60mZnETXQ9Ed/lzmKW05a
PTFsqiI2aMSG+ZF6eOiWZNp7WzrhjDyb2h1xYZkViS52iz/a0ivv1uvc4C01wKg3hN6sseRodwOT
ESYFIavtUHWHJEKsbeqhccNoceKqpOhMEPhcxYjIvyG3J2mOCc7S0JzsLg4jjNq5wgWtjx53gC+c
RQfSHlBs0QUbq2050ibVbTCSNi+daYT3Gr7tR7hD2c7TJx2FWlfyaBr66HaqGx87gRRXiqfUEu1+
s4ZMX2ApCeyzHRjRQ6bXyNgQG5jhApOfJPJdl6SlN5Z3PcaTvrXsQOe+diNxXaT5xXX7grRIBhTW
10k0BbW8tbQKe9E0JCnjHbRxC5LTG+ecxbNwopiXSMbXPslohnZael97Jn1eOVVMdaelX8ybKK9O
2Eq54RjFGEHNN+gNbK1c9lfm1yarFiSrt2ZvPyZfm64MqDOesLCn+wx5emPrtOLixWe6N3OKLMMn
LB67yno+xz5kS7g93bcJEqmZt21R3vVIdauBX+kMhHUk06/aw1SIQHgoY1+ii6auLiXNdQvgD7SK
G8XRjqxbonlGBhhqVYVGfiVaQT1Rfs10h3m8GyvjuXQK5RBZc88K/xmnLDeIGbEZssND6U3Tfugw
1BcGrCHedb0BFGFcDQEroloDvFfEY41o6c+t6z8oLH5S7vCYAi8Jx1FK3SJcUv6kSyNyqY0Zidp7
rKE3vnsq4+q66G6/XuRfWoQfw/cKRPdn8xVC/Z6jrw9p8b8Wr//zu/s85b8//5H5hf78MwQw//HC
s2TrL79Z/99lWvPBo3Kci6M/P+2/KchuXkF8vmYfP622//j3/lhtq99Mah2LGBlkk5ay+AL+WG2L
32adKlg9mOmKWoWl93+DPi2ybNh7Q142vzRmzPT/e7etfjNcHQggbpuZYM3a+1/YbaOp+tv2ALQf
JQdyKwf4t8mb+LHunJza1FExp3v802wN7VffRkFDmGN6E8jRuw6TFqyDloLbJetMxa22LfUheR2k
so+RUxPAV5PnqaxsQf195pbCspU5D75M3VVSuTYj5dCm+YhRq8eyu+24+Sn+Bbvbok0udRBry8it
qp0TyBfKTfQy1nGsmTA5igPcjlijdN5tqxE9wT5jrSOWYVrhPWA2dja0+FgQUnWdipFgS0JWtl3s
ruucLXDsuNMxSYkEbPqGWNgEXSZ0rR3j9n7T1x0pNhG5MtJhgcVaU+DPZ5A+GPYKG7FGod/floHc
8Q1+9EQh9EV6zT54PdYmhkZ1lVeku7EOWba5+amMcDhogQeLq4qdaWsG1SXksz3B/s833aQVW54B
D4MegKfqr1vFh4k9UlxHIz9yKOIb0EHbUmMkmhXlUai2Rn6FfzgcmvfCHKcb77F2BR1TmbiboGwP
0ggSiqaGAewIm6pdJ+y/ylSSFu1kn42c0RlWBGTFWA2OtcjG6L50/X1QpFjNbAbPXVEsYMFT+03R
ThvbW81UHQ78enhow0nthZ0CLDZJXI5zWndWFoNd+jvygINLllZ3gejQ7Yx49vA2bIaBxMsIE9VJ
0XUtEs7lxeixER59Ldo6jfSWwKXU3mTLci/S/E7EM2WCJ1a7itJgvOiJNzGirZti22iRfxos8oXU
AxqpBtSPlZ37CgMORov/Yu88liRHsiz7K/0DCAFXYDMLg1E35sScbiBBwaHgCuDr+yAyq5NUVUrl
bkZ6alkZHu5hDqg+cu+550i3r3FKxkjmvkb5xK1K0l/Xj0iIVHPCf3LQCGjV5+hVRWB/GK9PwB35
VbUX+Fk/svKJYpv8GXZpe0dUOEeLCWqNsbHHIdBJssN6ZmlBOM7Ew5j1ZRr0E9j6gXl5ufI8Aovr
6TC2+nNYvFCYjkBoiE8b3eV7p4caS0SD9P4ZUEISoNVyWCuzntmWcdkG7LSMXc1+DZbgZ5vZ3XEm
7o+64GzhVLH1gqiL+t7q8P2D0WDE+9jMsfE+MPwjjA7+jY1v7sl3y20Z4qBemZNwoGo02pXRpXPP
2JBFvs9SF/KLQ3tS98eOpqEL2slx7/PaqkiHa4FK2Y332WFzSFJNGR01kquQyENnytMwf01RdlPp
920CigZaQ5xiYZ1EE91aQYvCo9oe6Iimd0o6iQNNyfvYRSkvRJl/ZFMomNolMwbxLAuo4dxj7Er/
WDFs3RquUtvOMBigavN4Lga7uM1dMt68qujv4KwVz0XD+LUe6B1XTeU3n7twEOvaiIcLgzPnjES9
OkHqUw8srq2LY8z9Xac3BP6lec8ahh3XiD/oyMI9OzSxTwxbI+Pvlg06ldnv1HyrCjB8rAP51Cls
k3Na+eoEebM75qFHWBzeYf3e80b9UVlDfTFCgsKLTMbPE7+scw3X7sSjIk6WpvRTYcsOkw4lQdAX
FQjj3MwvPv9ALFfd9JDmRH/tf3fL/Is7/Rd97289OohSH6qghQjfRa7qowD+46mdZUjkrHZmHBZF
+aWyGzkc0nZoL2TFlOsekt+6MoDE46Lp15DvicthrUGFzUjF7vpnd2i1bW5NFDoiXRbV4DbWDg3r
Fo5fS+RnErE660MiFmXkYP7T02NHvCAyWZg7tT/fV65R4mDz8vMU0W/zJD07jBCZaxIy1FKPB4PR
4kqenFvTxPGq71VxJa+I5BaFR/lWKWR9O5/l+By0Yq7LdVzyF69MkDIsY9k77MoZggki23AYd3oR
xXiHmfu9swSDKVkPkdw4s1Eu/iDvvaU3R+g5b3EDPfZC25VJhwXPcqHTTgiTOoGMXAfGxZjvpFlE
EEwFugnidh6rsTvFVfMUNsILKonxdhgdhC4JScdlmGwIuwTUpFHBCkVerxEXx3a2h2PYyJNIeP2T
ZGLYxdpy4cgGaY+/rXBw/9bKjb7Gg6NYtync9cylkSQiP5bUupwxRr4VcZY+VrOLFQur6qWflVgk
UjxKs+CpmnVXPyGsQn3bpy0YI80/944OjkaPzBPQtPqSOb7+KA1Xv8eHbxqBnwzdkd/1eGJQnZyV
zmSMaRPPu6fi9hs5OYO9soQVfy9yWQZjE47Q8HhTpuWd8Za3x1zeo355o/LWY3sTjtYlY4XxUNVJ
DTSp5H6O24HJFFdl6TbtZ4bhjLF732ZtsrzB/vIu68tbHYqsvA3Lm47uLzpUg6W29XIOJMuJMM3K
PVY2AJahLpfnoPaemE/mH8lymszLuTIvJ4y9nDXOcup0y/kzLydRspxJPlyfQwYPm7xplyNr7Jri
tfFmQksyBMJVp6IjxAXSizrX+5zm8DqrUKvudPar93HhczD6/OkjBYj71WWnsIOg3G2HKnHv+dPa
ta8jNzDkZEOsJDolmPoJa6ceNohl29mnQslAQ7dbz8+Yu5uOSBVNM8DudV2NbhEYkdVM+wIY0HAp
ReoF4I8drPjCb+e16Y+Ov0dhgtClnNuoesVV0IDycrKqAw1iZd1eRgBXT2auo/CW4MibVd95Q4+I
qYQH1ZDQXa70CFv1yovjKVr701hHm2J2cI+yEZ91VAlusUCaU7nz6s66Wtpgnr1odB5gyUDF8C2S
dFLbeGwBQ2VI48JC39UuKeAbgq9oYsNU+gg8qvCLNbi1Wns+45dVI+ZY2/QFEcbBwCIhDwTH5tuc
54kVIHU0OFsmjNA8YkZtnBrYEI8ZnVUNLvqBdFvUh2kKL7fF/NiZ5b7FFEBn3j13w8klQhzGkH4W
nl+d8fOSFNdpIRNsnIVZk4SYm9H5GyS7MfOJsPlL0KmWjb6f6PWPKvPVFrTEV6PEKuw10A/9ycQg
X6sLYblmwGbtSyK+IAny7yYTLqIrJnC+HdeAJSF1IGLeiVg+IOB6TKXwyTvz7o1QhcA1BeiZgnlb
X9uC3HYIpsx1iiBJLHA52iPLX+68xLBOGvf/Rp+rr3krteV3xCpuqqxVE6t7rvPn2aiSHw6r1UPb
g5VVuZyPTIHVakSy84IxcFqnQKF++BKZZwDDqbKCtul0GCJ+ghng77dw/7o5+31v9n/+sy7v/6E0
h0WKjFnnL/u8czLL5vMfokd/+7Jf2zzrE/ex6VDC+pagCf+1xzM/4eL0ePIEmBHzDz2ezVcQHMP/
LB3zwhJP848ez/gEr4eLXfc8CmBB0svf6PH+aVKJg9XTfexQbAeMxcjzx2JhNNq5zIxi2HP0477M
ymqnnBpGbWpcrKb1D9ywzEUwmjtR/90M3fAcOSgS/rpooXn9U6u5/BymqQu4IKQ3/DRH/b7VtPxI
k4YMCSkEq7nvOHtsK9vKOXAhHsZHlK414NciuUCAxFuEEGgF1POcMmte1Y1162uBNxWG9sucXCy9
PFopQeUJZm3WZN5aueJYwYFD0NCubKd74KzescnDjlq5Opq+Z0UMEIiBzRiWm7Ro78dsvKosvDMt
VAeauw1bRDAFqN2UoOfUyW59YjWb1oo+2yID5oLKae0w/6JvIsByM/KN1r03T8A4k7e2rW7WAuwI
p30aWfdkHVkr2wanwAfbonh7i11EoZGc9S1C0ZUcXcwJhQG+Kgom8yw1uXVrKxi8Vy2b0dGkT7i/
79po3JuWuKN7CNKMtkbUT+PovAN0EatpzC6+bfcrG1hDMNrS21tO8urDPuISvHPBp8k4gXryQRjh
MwoltIvi3DjNI4jeHYlUG7bba2Wa9coU/BguMt2pzzbdlH+R+fAtqYEXYLYy1iTJ/aB1Cw+tY7KD
n62CyRcS91HMxw7ptEazsMZtlK8UuBF68acij7ClPralCFwUZOvZVk/1GN0buo0+BFXCDXQrodXT
JkGu6Kq7OrWeC485na7ZaB+e6nL8MRTe0mm9z62NfIuBJEjsN8JztpMD2aq2nG0BpbMIoa4I/5nH
a5U5QOvYBWHCK9ilDJtJHy4RAOIQ/tXgWo8NBAE62f7ZsCD+Gd9kUVxafTj2A2x3u4/WckSPi+rL
2jRmGWQh8+WxY0fYBabdzSuGH2+CR7OO3WekkDrQoPKbROe0mvDRyzbl/ta1TZF2X/WOCLtQJ9+L
9TUilw3yJTZ58Sv295tdvIqmma9pprLXYaaozOyHcByGnTct+gASTQ+26a7FkB1F6a8Byu27OHtz
+/A7kPbzNF+hZbU26GMDc/XKrPQHJqYsF9R8qKL0FRiBQgQt1yR73M+hOA1jDVmbUtWxrvb00HgV
Kd0+d0rMPNWe5In93r7v6Vx6F1HOuGCh0o6ZKsVFxzp8nZROxpjmfogMgGcMff1DW5Kr6KAw4zi4
h73J+jscX6u5289kD+IM38AkRg2qGQ2NkwHFJsrygPJuA4Vi3XrJFyRzW/AWSLsDVRkPhNCuDWlv
c31+QQiyH0hja7pYQbl1X0moC2zS3nk0xFqPzYIulKZuMPQ+CAf3InvjLjYFC475ORlMBzCpeEfh
I6CPoyWbHXzTDJMLMMBmuzNNGEUzTHGydjdRHX91B5tbHs2EHZlXX4fPXSPjTKhbx8z/KLP6kPTO
N5lhRaznh0mHJm2bsthmebl3Sl2dKCjSrRSjtzaa9JHpaBvMoX6NcA5uSuO+cedAb3U+ecSXka4d
vCo5Y3BVeOgtgi6aYQsEt+Eocu4dtgy4+1Chl9UNO8kOdL8dAPwiXqytvkjHX+MbfinQ6Lj8H2sA
mjjpHBx2ozzKuHkWc3MNy+69n4oKTTQ1cCW8l1lNT0Ix/Rn98yi6o4zCFYiOG7qJK0XXOwTwD7Mz
UR+EJ33q3+spe80mUey6in+Hyy5Ik5tmQM4qEvNxsrVH3+PjKYx6Q+F+h8CKeVg2IZm3JUEFokn3
wlMHhSTaNK3dDPfJyopd2acEGuBuRLeGoiY2zzXi4lVJ0RwYtfedsefL6IxIVDN7g3p2C9oTBTJk
7w2GBWBRRrn3Zv+zyXxqVbdwGf0OBrKLPN1MtWeTzS45rOQjNM0FLttr7ZdfJiHglBZL+V60YP8E
LwZOg7hT74Mf3pcoMDXlnfShWwCYwINYE+3aJjubMjrMkf29jlg8AInP1ygmTjMfqxaGZ+b/W8wk
4Fwkmq2pKdJA04Afx02E6nUMNxYLZ169Q8e4YoP47r6hC+KwiDBIptqZ7CG4zlHyDd39rp3zR0Lt
Wz7m6AEj6a4WPA9wvWI0o40rzuQaH+Rs36kWh0hz58aA9Umh2Esk6GyO7lznHVY6k6mWdGFwPhOO
JJSmULqzlS7DbReHuwpETSU/YpCzcPxeh8Y4jLm/7nL7qNpur4YKSUy5NnwgxMyMD3oyYvNJu1Um
nupQreuO7jm51LJ7nVBlKRDVPk+6lxtvfd5d4Zjv4bxHK+Hvkg4iDCmZ+1mL5/U4NDc37D43Gbui
2MYc6javnt9AYkdFo9BA+tCX8p442tOIRgknSALLpXnQZus8jZxc9FQrcibxwDri3hnj79V0jKAl
SaFf4/EHIdUXHW5FuoxhdetHF0qkl8Bz+9w4Ur8F6O9/JGb5LY7sq+V2IHebfZJFN6xSG73H/es0
/pvHbDHtf3QOjK2Jo5NdYus0F6ceeQnlG6/ISz05dyL/GLyMkXX5wYhzDQ381Ov9VaRuYEmH4yWM
zw6H1mwMuBUk0oHx0vspPNniWjvFRxFpOSnI9hdf1Bcsuns5Tme2iQWWYouRuLEvrDZQRv+5n/u3
mG0qQ9V9BkxmbsovzLuPsXYmxwLCrcmsXBIAHVfnFo5ikZOHnCLyS57M4s7iUIjV2uZY7meGUkXA
BGjTjcVOWWcinw6EW111P/k+eANtZZSgBeP+lKilRswMJOjFmX6WkUBh6teAkLKHpnRBz7iPPUDB
GCdSUnTv8bnMT2b7nOLytWptW7UpevSW9haWkDUkLyIRqAtmc1PG/LPSezGvy17schJeEJ9+s1mN
xgli05oPsDFPdgFI0R1zYokTptL50aapdoX70ozNF1Dk4aazbab6Q/zi1BqWmaybyT9CDGa49oNC
jxW4cUv8tQ7S2YWEuZODFSiM0RkWXcSOclXazj0A8XeEc19JIXlt0fxjVy5Wwm5e4CDupUpfUtFs
HHynLmnk0UgxM98GxNE9B28GgN9yikda2iII291kOBsxQImKzoNy/EDF4wmFyyqG2emrH3lcBH3y
0NX+nSr8+7BLrinK22Rau7kIxsdxjrey3cZuea2RPa81s2HIHcfcH8lG0/vHnqtoPbGRTNVuhvsn
zNdI6Y8JmWOKJQzUa/Bd2ILxPiU2kxNvWzX9adSLh8G4B6q0wVk0zMmHxhZiJJB3JXtE4OkXpbo9
LttTUjFy1erxbvThy6ka/lX5Qv7GapLRnWJLkjZyH/o0EqjLk45IewjVuXdzVbT17O5zQjy8rvv9
GsQ7a2Xqh14Tr1mHcHSqX+o52sy1dujNI0kGQbK4ZmxK0jF07+rCfTKK2+BsImYtoN/bjFkgQjOf
w7p4jjA8BTiYkzsfSy/YqaW0bGdm5WV2rjy3+KoBldmU0SwPKJ0basjG794QlsqXuqO5nhOnxwPe
TT/Kjg21n+oeieDW8G1QEtRpBkDfcSDGAqwLEez3LNI9Z9xgvNS/umBzHzyrcI96HZEVwmFf7H2z
yl6YDHgbzN7+IzIiPkmtiz8KquF9nlSLwEVzjE1XRfKOqCWzD7BgAFYkF6sEsXgwFhECLjT9O9/S
+wrObP6CsFLfQ6XvdoDxjCdJYuXWEGCAvHhq7vQyLY66Jpon+j3qYwqzcTU0ZftQF5l18/iJA40A
DH6lsTroRlsd5WAvg3ZEjozMuONmbVyHk+EdInRCiBgH0qZ6ycKplGm04a5BYIx8+qD5VXs2SxHe
5U3f3vm4QoA6arReYwNNT6AmOHe2MILSnM7SMwfqmUlPn6TXiRe90VFGQfsjR8gNt5E7w++GWfk+
WrN/QSNQP9Po8P54bVR88VK3f9Nyy1ErSuP0ag+dc3P8NH70IXM+tMqvLoZCVDXY6XhtpB8fJ/tl
wLWIVLPZ+XM3PoaIO59h5U0g/pLJfHfwkG3HuuIoQ53w0AyivxDJxhiVC/MDkKBgjdV7RyMdxy9p
M5f3fa66e8fo2it5Q+mhSKaKHpIQGj+CQRlLr9/ijkQaS12/ci0A/tkA89ViNRBIOwW6GkfVjm0G
p0o2EaseRxgus1zBjUf69mohowxGjqeP1MnNSzX2FqYBYRzx3eFJwUAKyyG5l+PHGMMPTHDMDF0+
XREXc5NWxTQ8QW4NJoM0pakgm8dgzF/PX9HuMldSLUvaKhxuoeY+e+V8devs3U0WRSWJUtIM7GU+
Z3eYiN3xCLV1gwYX+z67I0Tp0doGuuDgvEKr+6a0+sDgTkeDY39zcy4zM/1sN9kGj0gA129Log8U
vYWgzScEC65ii33xIlvflWED2FnezNI+JLp3ydnt2cYcxKnFT9yzmYXn3JDT1PmbSmvf5pnFwBQl
VJSFexvs4TnUjGs1sdJFWbJK4gzqhHaAenH1kmg4VEZtrx3ymfew6VDOz+Z18vAFmAD0ZVpu/DpG
vKTaLW6WLQ4esFSmvR0aoiNazVxXm7Z/xSy16mR79GPwDL63jfLyR1W2z3897LB+ElF+v6Fh04+c
06HXRNgJxOhPQxf0kFRMjqv2bv5Km8+eb+zH66hQ+mpIxZlAl/VllNH8wPkUP6rEdW5G2qbXJqzJ
cGndkpweLIdfxM9XhSzB+nla3h9neZPi5Z3KlrcLtVh9NH6+ccu7J+coeyI8iwGK5NXsl3fUW97W
aXlv8+UNJm6LlxlKdHvX55l2F4W869Py1nvL+9/4kvlxMdfnwm/9neoVVpcwCr0DJKNpzZIwvDcR
nGzRg0ZYrzll5uW8iUJOHr1DkFrbyroJZ+JcMlrq8yiOuyc9le2TTsbP0TNdzLRz012jmW7MX046
M3Q485bTz13OQUDM3tcF8fbdXE7JZuoSFtcIp2HHM3BfDtN+OVc1DASb4udh2+e+2k+ZF3/Ae3ZW
lT75j3aKFCAm2vsFpR4NA/oeBigxO4d6UjHTXWl8DX1t3BQ10QRVyiX/8xIAcGbsyPNBlbPcEeFy
W8jl3gAuMv3Ql7ukWW4V5jnyxVhuGu3npcNvUx4iNmgbpHLFV2+5ndrlngpFHh/GUZ7YOeJiWm4z
TNLPSYghY+XN7fyNIeERaTupCbVptC8Kau+bN/VdtZpgzbxOjmCoVfTm9K78MeKtsRAlVxEDqIxn
c9O7hCjMBQWcCaJlhUH2Itq8vMRxnGzMyowvFUIkjC71Fkqhtne1Zc1nNyL8bBdOL/fEZM80N9gJ
t/jWBZ6D7ud3BDJTBKLAlcU9DUOGh6mM46CVMr+XZep+9mrTPBYph8TOVR79KtpiKoUCD6FaCdfO
vlh69TBYuR+uK9106m2MrbZq6BaCHlkeA6/CJYULpxHRkNW4wTjyGNNtEgxmvzclo5xeB8CcQBzD
Z9C+TEg1uGzGja+FtzStb3kH2llTgPfR9Be4qcpu49Gwf6eJedWQO58t4uY2bWU/42KkAtJMVCQY
IjhhMQJg68kfPeVqJy9ZckusogWInCU3oSNlcbs2vYtd95YY6Q3LWnxMaz/bs8ZrWffqd5FldJsS
4DYavXGg6OnyDAen+5HAedizmPoxTQulup5jquKsB2o0nRrqj5Uq+OMg22JsOsOb0xvyrgQvti3d
0Q6yRpq7esqbtTH4sGhne+fFEqRfqbQVFnIo/3QP5Jk1n9EqPlAXmivdHdG4Geq5kuOLNIvySWkV
7ZiXxzsbRg/pgX0mT7GoADVmkdx104QkUDMM0lncauvhBsRBNbTbweRdkx5zzRDfMLyhReQxth+q
HMRhMjKUbXP54Rg5FYSDhT0H7LorfAv395z3PFbQ++uCNK/GWHbLFTZyeAPEL1bMFzuCK7gd/YLS
otJp5++devLWkUXFBHs/XcVeKF9k2PEbnuhaSRRyg9Yfbnydc4gsJ+faNS37ufXc8ojPNjyYcM4X
7VxylqH4ZlRtcctMbeYp4EABSfyNLuZHCm2ZLDEjGI0EaoAWYZclzCkgm8eksYm/teDUge+TbAfb
vFhTFYAhmJIv02S+qfwdm/e5A3LrdiZqplLcQ801gduUP9x2fiSGy6UU7kuINF2OGByI3oamI7q0
jUn0acrhaOg0HpAFuayk3eB1M/Vnn7ed7tX4Okrd2jh1+iwa2PINB5dmeYrOuEJcHxnxKRLWcRIK
iQxhABg6uSSkRjnAQPoyhI4Zrnoh631CBOYhNrV4H6lofku9pckkNXA7j9nA17FjnYO0G+aPMMmK
NYCJOBA9VEeEu+ZVdCmJCPFkHSLN1Y+x8tND3tntNZSiux/asLzHSzt+CTl/jgbZb/txqaiGpbaq
lyrLWuot9bPyWmowU+vEAS+XBi1pqc44ce1nbynZmqV46/nE//8a66fo8fbXvDv2UYvskJXLv5cr
nr9H8Hg+TyhIf8Pe/faFvy6yzE8w1xZtIYHcaH5/4955PnA7x3VB7pAS/ct/+U2vqLt8dyAzHoAm
12cB9o9dlvNJJ3bQQM/IQgvy3d/TK1pQfarf6ip8Mq6+6FmB0HnADsSfQ3J7aNAgYYS7pEjY0d6s
M6TbHo9dszL8JP42ZnnOrB0nxcGx3P7JNiaPICplEDMGFcB6rlPEjmXnuuzE3QznY5FoKgwc1RGv
XWix9ey3wjqHSuk43TQk5xZhdlYgRp9a07bt1N9z/XnZTp+8ujrpmsQq0zIkcpwoJkQrRP3bOqQn
QdzOu4CBunaDsVMfvV70b5VN2HVJ9vXG0PMsqEvvUZ+bhDtDv0yT5BXJqhoMXDs0X4FKVrgnrBZF
PP/Y6KSnYMeR2BgziRak4q6VTQXd9rm3s+e82Iu+YbZkJuY+dLxxHTmzxaRugnpjU+EQYDFCkMkn
90HFln/zpO/tlJEpWujcD9KpGFYWTRe2qaJCEQkB34zdwBxss3oZpKd6Gi0iPBm4ykcD6YXHxJ7Q
x41kA6qfTBbpjAlKNTzUQ45BNAL+Gp3qpGNcQTg7Q89R5TT8fskeaN0a4WJP1yxQq7QW8PUiY0Jh
nQ/gCx5mA9TGtYk44x8MsAp05nodNvsMsl1ILegZ86HXO0wN4aB8XFlpaAybvsdgtLWGOH8bcrN2
HnBPMsw2ZlR7+DxNGzZqb2bTyprbod+GbjvsRKfH33RZRXBfK9imZdMbL06oGEtGehTRS7Q/fGZT
vabqe7P0zJNspmqJbtP22ugNb7jhRu7k8F6NRCG5teqwI48Fir5GrQuAdw8IiBBW6XlBmm2YMrB2
MCW2dtl+s4pB7CWnNclLTGaMdS51sguJ67whJYGkMNFqT+si6byn3NCmkwrR1UEMYBnTdvlTlyHh
gtOMc426DGaeJe90QTCg1hK/pifeHWqkxfRkzLcQQ+92qKVzh1/DWsUpUDuouNfI60mZaNunyU5x
6Rhue9UiI9yqTEUFonmmrSA+JqZFMhbAFXGpRDupqfyEPBn8b4qUdyry4tTUoJEXR2Fy42ntj9xo
mJB1UyJUmfwkPUxRpgAXh/0aHS3XZRWRBjmo7Eqwx/De8bsNl2Rahpf4ghktTWocSQzWFOaTZnEh
FmwFkqR4qCe5YzaXb2qfNRG+jeSbY2pq03iieir6qEW90ad87um0c1N4D8LvgHRoc3+uuum77HsW
vNVkFpQIYbcn/Tjduo3QsjfcKO6TkhQ5CL0y8VFNWNWpFl37sPhPkbmO/TqBebRxNbPfOEPdb/W6
IY3SF4pxv4NrxWCrnY900Da7gn3ua3c6vgpOmIJ8XUfv30K9ZdjdRvl95JNc2VZpecek2WfQV1OQ
qyHsfnH1/S2B/v9SdQfXoo2o/d9fi+vPxefyv5Dx/xdG6n++Gpcv/uVqFOYn3zC5MAkdcvFr/nY1
Cv0TVyJiDhyTwnbB0f0m5dc/8V94EeDlmYbp+fx1/7ga9U8LIha2HTsJsDOQe/6GzMPHSPD7m9F2
PHQmJiS5pcPy0Hnw339nSKsarVZ2adhslZIfvXAvonF2levf0pDjii57k0+o8QfaJtrmB1SH7wwF
d73/Eas+x0UcHcN4fsl6d1clztbQtE16mtPmrlNoCwTL4HA4x0p/qVnkZV20rWZnl87NXic8Iw43
dl4xiAjcnnBXMo/SujzlabPHVnvIXOvBbZwLM5Odqu0HOzQuTMpMKJs0s9up8sFq10+eVj3NbMxC
rlvSPYMM0lDefZnzpymCmlXAVyFwRtjqLCoPY3JxMir7UtrjS2XZQdWV97xem2qadnkBzrUhLc8M
bzPREmsvtG+tyyhBpdcitPFyxUtf5TT7mQiYVRrlD11EoCVbC5asw0fX+DfgHG+pzUeG4Hxnhe6B
dnWDze4r/jpkbMXJ5gT63ZP3L5S9f9bq/PJLXJyF+G6BCP+Z/02sqNnGCCA2oNDWEfdJwcA7UvWV
oOaraCC4g0oNsllstJ4RIb+Zv/4B7D/VV8w0qbCEqzO/wrJiOQt5+HdPERJcygIzCTeEf+KjSk5e
32xJv8MBT+DhJovNqx1m7q4P53u24C8DCcInx3C0Q+FiTxCr7xO8he3sNm4wZFayFQZBxqGcTyQI
76G/oI7zIu2gdzSPc8sh6eTFeof3GTsa/SIyVbK1LR+oAY2elKHDxsE61iOmAghU6O5a8+sEEGCl
xvmhJ3iP0A9mXKbxatXmMRTj2Uv7I0k39Z2sq+j48/P5Wwfpf6aB+7d/avle/1eanWxU5P/+mAxi
jsgk+tz8meS5HLB85a9npAvmWsdmxKzKo0cAc/2rFE64nwQ2WVhllO+/aOR+7R4sjkifESnCfbxI
PpCW/zki+U/g5mk4XIuT04U6+neOSINv/ocjUkcv6iNA8/kpdNv+s9mpj11R6MVSFKimfi5qKd5q
Ac7SY1e7YHWa8R1k25cwM5rvyEbLD7XAEt0hjvuN3SrJdk82G+Fo/ltDYOjdUFTR2iCE5puTR/3r
33/U/lfe2dxfjOz1v+xl72JUAssT+YcL+7ev/OVp9MQn3/Fsw/+np9FbzHc8Arb1p4fRxK/niWXU
Ctgd6eVyAP7jvkaWKUwQFexFGBu67t+6r8XPGIPftbLUDxaaUF4X/joqip8ght8dtXqhp8DSJtJ3
DXtuFtOxJJjCZ1/EosLpWX06oftKLpqe4yp3EzBwbebB556ayFgv3LlyFVb18ASfzweb53TOtsu1
4uyNfbc1VNw9SgXSszSWoEmnmBFLT5hkY/gxR36gAoGFVHvl965iAeCp8eRKvTkyWS+Tq9P3kb/y
XegD6xxmWXxshGjNTRrL/BEHkDMxcJ6AUuDLt8zNSJ6qv4N4O1sraE2K6OjI6RmIpqm31/3SQRQy
hOnj0DvoPCdNZJB1yjenlKNPbLjRf+MfB+zaIyuNgZfV3+CXs3Y3tTAPGZYa4U45lUBco1xFLjBW
wC0l2hBtG6sWcpvMypZAZMk3Sn5GHWXAopa03YoIJDMDwL0Kf0YjpV4Wij2rN0snuDctS6LZ7QTI
pKvckeC4UvuQPS5wejVSNmUo0881meSn1tRtsIiS5MDjaAp9Xnv5hMeksAR6mqxpGJHLJQkqUmRC
5T/jodwlKcoEjvMjtpf4KBK4qhOiuOm8aEdpEx0feWqPxRzeVjVme2NJo9JmbXigqyq+WsQlAldN
4yjf4LLS3lqIOszSEIbKnV237j2evRDxl80aa0VPO0dgsYf8JiGzTmxjdCii9uwSWgrH3PjhIqHM
iW0jmBp/Cb7/XsPNxJ59TndYPhHuY4RByQihjvVGH2r+0Ugqog2rclibTVvfV5NWEcuNXdPqJIP6
1NMvNe2otkrntFDrHIX0JnOK6rPeduMFNb7VYxCbiKCrBDB42vENS4Eq8MeqXbeJNxASN4F77+xa
bqVjTFuEUeOrwAV/1qOSWYuTsXWuZAL8JiWaz1pC0DyU029F2M1PhhxHAm2wkNvdCA3e8NU1NTxo
qJmTBHZFXmVvYJns+bt2IgdJCCCz3LUtimFoYDqwHX4kNTfmZtKS+UwSMLPvsAnvWFPKvVnEsJgt
eAbYboqXxrApdj3rGYlpwcSd7dYiPquHIyElPPk+i+NVo1T26KOyPLDBBLre69468ZL2yABDXyP7
mJ6rqMTk1PfjndWBWI/FPAQ1CH2SZ1nUsRyy+fwz8uLuDfxtD5Y5eOupZP/Ns27tsJSLah1Lp/zh
Kbt76MPKRLHkGE+AEeYXINKYEoQ3+VvgwIKhzliVL3lcmq9Aa6uXTHYkFJBc/CIM58DWpt//N3tn
stw2tmXRX8l4gxoVHMBFHxWvIoo9RUqiKEqUPEFQHfq+x9fXgmxlWU47871UDnJQivDEskHyErjN
OXuvrYVcO3gNuytpK+44Guf3uYjLqyQmFg+HCmy+XJj2tUBtMk28COJgENcgfGzmFEQcAdGOrdoP
FPINcWoHkqgm9Hi1G8TFtP8b2iJFSzuzcwPzkrXV+ByMKX7ea6BfQyFmT6CPs+pJWFpjmY2ezNJh
E5jm8hg7JOn9ZfAaE0i7MHsRBDEQfWi1B5XUlRcPRWM2s1o5ugEfYV6Bgd2ZqQ/wqkPuVExNXWn5
nBIpApGwlHsV3oi0rCH56TM7ihyY+2Z91jNH7B0Ab89EPONkQ+jdH8PXXMSSqXlFPDvdOoIT1Bfa
M9hr8OOOUMFQGAdqZciewfHiaol0d0+ic3IyCo2nv6lBe6RjQKPsG42YZjbobnw13VaH36dMUUEO
iy6r0HPiSoL/6HRzwvTAexvcA0XR5wtXE7jSUGUVZwP+oWxWRIWBJluphxVJN2R8Jb1X7/ASRDQF
CICCiasjxLQqUe5dEeVLksSJLWj8urymZTbyJqF2ygGOL9WInL0badq9U5B6l8iD81lqadVmWMhI
HqNQQS81uMIgFcYIoggKb8oBGiS0/3oddgX4MQpTgk5wr26N0KrOozwkZ1cBznQZ6p19QWlYFswP
Us1ARNpw1Rql266EX1XXCIWig9e4qE4DCjhN45obxfLkKzUhQ9zXbGMbiSY+88M6donp9rJ5GHb2
ZZz0/aohHx01VyEVPGQ02SeR3PrSvCorQ1pYfu7r09awc1xEvbgxvDK9cvPA3YiqMc56bHanDjzO
Ce0JOktb5j23qlo8KRXwYjAt4tAo4F4HLYE7nHsW7t4iewSZ0p4Aqw1o6VUdn24ohXlNom5brIwe
UdOELCIzB/L6QvOMiNBxt4HlHCRLk6tSPxN6qa9pk6fboA1VvMTjiPYqKhOz1dNFNfQ9IfVNeCWZ
EM+nJNDG2YLOJOutBd/mwvaYXia5oo/a1bZpT5Ia4dP0YuHQN+3rF7XR4/pSCWuPkp2lQSJsYzM5
d3wtWCS1318V2J1Z2YuyuEqIhEUBntrlBFKhSeOxZKmDnIYJymiM8AI3uItLMU7PPL2M4KWogXgy
Y7IxJtS/WsLIVNXfYONs7YUQjXxjmJF/y5pNJkThZ6TOmnbafCa5WN9EkZUtydyxYRpxOlRMIgTo
J5P9Nw1FLW0i3xnktd+UyQG1g0oPkebrZsglWdt4Sa8e04we56zTi7VfGkY20cuEPXjZ5psqNcW+
ky1xptlEIhOsSIfdcsfM26HdDUnJgNhMuiMzvTrqMHZePKsZjnIL4yqq8mRdDlY0Cwi82NtOrm3N
AtnApDdK41iJwgMC0uKJxiCj0W8MigxsCK31C/L7wmPKyQVbJmO2dHK4/6MgOdrafW3dE/PbgYMx
7oCrZMveCDsIcBq3s6thzy8y7SAF4II8I47g3lF90CbktZk3mBARC2cYvZaeHkb3iSu3t4KpM5vA
0sxQrygoG6oB+wEqGBwiHUFShp8Ct+sl0gCq3Fg6jrTwa9XLQTpR2IWY0nzuRY/03A81sgJVM7y3
+iKpJhDcrFXhoNhR+9oTeK3l5plgY3QFeCLoNBpzOfNpYKrlKfEza9W23P51FeobpbIOYCKKZWtD
VTWb7FhQLF42WkEV3GwsZqyg0eVlJ5VjBGfkRtc+t8kx72SMsw64Vb+VmngOpsDfi8FuurNaQv01
TeuscueJKrQ7u6z6B8TroGp6ZvUK6RGAYZYfp6xxA2WON0VqX0xlMnLKKV/zgFahJiilrLPo3kdO
wyDaxL/2guVz6QRotgYPJnVAGzenct4DE+olaWek/gGjpblzfY0imRyg04BdpK5rrcVGHaTooDM5
lZ4zPZYP1KvVVRBhHAwwaS5cMKOkUTfqodXWzlhRHkhBIftXPy+xiWxjudXmQGvogtgyEtPEi9cx
xNopya7urrSqjOQc5cKMIQbRl3KwPMntlZOn/jYcImURSr7kTSuFNXbSOgKBmJm3aNidFLV+bAcX
BARAIMhjaJpSCW1tFYdudV4MbBYRQ+vGrd4gPSOZPfXUmegTCRkMG8RbYBeGNVM7zb3NmetYwXp9
n5mtCGbg1Zi3lDyJSFWRLBtmPA7VGxRz9kXbo412zWrkd7vYKpjEuuHMKpr8rjQUZGi0gLYIW4FE
aklj3JZGql8x2WEmicF83fMAywu1b6G8xZJKLY5Yvmtz6NzzLNQLZtSK9jqER+tM8MFfbKOJK3TM
rkl/hP3mOmlj0p6jIRmFLGZVogCI6fWopVp6ZHFkasKs2SvSrC6Ro05c+kH5dJBjvqXKdSkw1iWu
DFx7RHIWgyadUO2X14nrDOq0Ys8+y2KS4wYzqu9T04DKmEPzPK8tc5prFmj0Ev0qPCCtIeWhNKL7
Muw4oXmgJGPA654MMjPPI32me5qsTRCrkEatNB2tRhkBtLrqMoUSaMqtvHIaYR8duvB4MUyHumSI
HVUlIohGG0Z0TRrtu71MQDzAuLKUNHdZGbK1sfu27aaBcP2bVCIj4griVV8vtCDVXkpaMOkyy4Ep
LBy5wi9KccStZhF0W++yUjWOHFGEdBHfsDKw6KGfYq3q9zwzKDFRwXTTyhvYazD7byoPBHodJxtS
G7Uj05K+N1KWAz9w7E3S9NV1BwoiZDc1HNvBNUGAe36HgZ3G3rTwZLJ6mZIQTP5/ieRf6vZ/LXRQ
vP29gp13qiq//E3J7v/+89cqCU5UyJPy2ECgQMap5a1mZ8mfsLTaNs52/Fc0//nNW8tf+6TINEOo
p9myDjGS9/K1TqKYn+jLU/8zqLwYOF/Vf6doRynwu6qdAd6UWp0tLGHTLfk+EE52gibkT0flP/XE
Aj8r+70y4AnpbZJdJmoGBXVehAqd5MZ1oPyY5mh10DrRSSOrTpu2tiG2Cb1uJO+ENnC0JT4En2p0
HbL+HHTF8dZuR4qcEScUOmJTpq6gY3uC0GzPTZUGSpmU3lOjWgPIFDoK3qwCzAhlERL+4CYg0Jwo
sTaukmgQoYVhTcmg6a+MLo0JXhmu3Vrtgc6uojiuyR9rwC3WflFsPIs2e0c7RyxQ9uMddzqXGA8z
6oE5J6LNL0hyKHnH0SBfO+Rm36ld516nAkqgIYvgIbd697yPcvDXvdQMD25q64iINRPPXl2cWtEW
U1sJ13ogYAIXKoreNFAIhyF0h+S3sowuyZAO5onE6CSi27jYFudK7AmwRAXNczlymSx9sAupoTyM
4HcyJCiRiEll+eEWH2T4wDYbcG/oRvaTm0rujaArPArbIMsBVZeEMnNFk8wqGt9zWw2JilXZGAWB
K86oFUlYxkDN081vNl1a3PY+cJuZKToyKwZy/cg1TuR0OnR5wgQ7hOpMRY5yTtkqOPmJFj/LwpHt
ZdH0mQScmvPJRLZ7LFo2/YRMLyUYifEgGIemcrupkbjkdUgqWT0C6wKqrtbG8pBk9x7RyBXzbtSj
8+r8NIeUQU40kRDeHR1u/H6qLLyVWvI6HHcoioRFa9lTFlo0G2AEkXFTO7Ax4Nmw4UC/UNYqktZb
qCLtcGVI1CBqEyCJcI0eYWZN1oSpWqSQgGMsbypNFTtYgNrWMery4CVeenJl1SMEjcghe0OLSiWI
x+qyxxybwH1pe6kyQ86OJc5mV/pZqckOmgyKoYfLIEgKtmSEOGuaIjmzIWvtbUCnfxd7OcxRK/E4
s9qdVVyhsuhuS43CAVlqsvRMMpyuz0DhFHeaGcYPRm4Aj+joTqEqtttDmSSs2G4VQ8EoKvRiKwBZ
nkRv0Us2SMgmRhuJdikhqUH927a3FNeyvV6lw1qFycBzG+YraBsSAMfMQM8pwzyb4a7ocpIERfjg
8nCN/9Wh76QVUZSvZL8MirnWGNa60aFzRJIu4bTVok4+unkv342iBoLF83RYcrTjC7QAOKZLlfMx
+qBcdielXLTKBMaIy67RI1nDMZ6dSAz3pCfOFTw6UFLUx7SxLWj7HCsfdLMjuAb7a3ffNUEyy2uv
o3pWtgfogdnWs1RnFeqaOEviiIKn7lb82vSRJfRdeRxKk6xwyksa53lKlkFXYQKTB9SQ+KPJ4CDS
AI6vyvass6h89B4K6H6Yp8Cp6Oxh6spUD41cXlDaE6Zza4sgniYVWKCZQbzKVFLohZFSVGT5FKlG
PvOGhPVcG3xZmcZtF6dz4YRajIon95+DOvNuBtPzNnKohO48r1SstZIm2juJB0VZ0NZl2xXmeX0f
q4FX8IhUEoZqf+DRHmJ9LP6R1c4ZMkhJcxwy9jMITCcV/RaU9rVRX+R5yLaiT9J0XcVleVfKkJgh
7jyFcRPAbi2Yp5soggdlhx5ce7b6bEhtoJeVCM4HSwwJG4euOWqOW2xVx/PuFQBFCKaoXs9rQfoh
NyyYjSltUcKtc6IxH0l1iFYubVk596nOWQmNGZYSUCYu9PAnTSJnHj8BbgkGr23PfQrbYF/YtOqI
kMhGmUplbXlTrQ3IguFzGuaqJsjSwgHqKuqMtMLyuddIIJy2JIMC62aV0Zp4VcRFfuYYfoJOjLbR
hGyXwZ/FbRRWS/G6DU3HHanmGxWunteNKmAANq1KZOg5CGMVa9VAFDmFULnIX7q2t6DmsO1VSgjg
CMPZDFfjtjh53SAPvo8hr83ze98s2VNmEP2uqqwQt6iE2GZj+hBb2UvFDWz2/M5MA+vMCshupb44
btMtoukvs8pKLo1xF5/3sHmYNgxuHxPrm0ofXkESWvrNeW9WeJW18UyAdE3GSY9G9UXOZcXa8A45
QBivhwnP6q37ioSclAVKlOc8txw8HE3oTAytbhyYm4ptMx5P2vGgologg7rX00snFeiNo9dTTTQe
cKTxqBMADzv2gdxOorSLL8PAlqfs3PH3tqm/o1+eTL1BUWg9GylcHi/n+CKHNxln5xmZ3veZbKqH
CmvCLhxPZvV4RsvH0xoQfulZvB7hhCvqGWkG6jp4PeIReuAc4vHcR9HwkKaytHPGM2H4ejzEkxTu
pPHM6JJJWU/pqOhYgGzMK3NfTpJ+UjFsJHKbASVhJwIbxp0QqdkJ17ZDIYk+yKIxQ0hWA90WDu7m
GrwrYQhROzxGHhJeaciDgkweIuZTIyq3cYalFYOO/xkP7z09xmHZ1Xa3dHwKJqYR+yen7rUZirxw
b2HvXUo5zlDcU8kix8Js4NoV0pw0bIrGtYdBX9AsKs5NPY4/R14Dmc9SRGfNESDCoAIePQYYZUwu
JS2xNeny1SEfSE5NpMI7txGZU1LrkceZLjDGMAXYKJeautSYgKYIzZuDztJyhTFfJROX6hSOx9Ay
5qnclqeBOIpzq1SdYM6M4K2b1PEuXLkR17JWZzsFRyw8YRfElew2ROvoXp9PI200YJSqWAZWZ13A
7HarTVKOrkLqdNG5EZjRKaOEh7s9DPcVHeSXIqeiwarMVgI5Sga+QclDaDpKX0jZFLJJEu38TktC
Djd8xdS7wPkUZeUDNyBN4CgGnf5Y2Ge7MIOgPNFQSpNlWCrqyWjYNOPKdb1bQyu9YtEikpAuKERB
LXGDYVbqBKwsVeRxQDr8um/XtmOW6arqA+PYSDyROICavenm+bIKY+WyFZ4g5EkvK2TbEtODkZju
kipQdU+6QHpV9K5kz4Rb+2fER+Qbwwt5VgfcZ1uzV3EQIDMk1A8q2RUb2JaSk914d55SYZuK2qbq
JoBH1AP54/kRa0a2s0vwuiAKhwurNnDssmxp3UzPSXyjxuwTC9bH5lOqaQjjKk/0FxIhvGd2lshL
Dvs0Voq2kuaUpozHYbAqZWYVWn+qMGr0U7Sv0lzrs+YhEFCPFwClatSDnr0KAJpdNSHO9y+fMtdw
kGRa3oDzNw8qidWTdmj1Iw8nPo/cT7KdRbFy4uXxDWWvPY5ZCMyRW25tzu08sw5JLkBEwbvFOpxm
kOHVjBoRX7zjGPYxU1Dt0xNtXVQmmsA9jsRGvQ0MJ9/aSpru7TQ19g1c6XMOL9GW3mp0J1mOHkwN
UjQfARd4yyGU9GLaGaZ+ATiTshFcue6z5fdyf5Z2atOvQH414Rn9FGVsVbr9Csut/uhELgaIRMa9
liB5jyZuRkLWRBSWfZHk7rBSWLmeJaU0nl3XKep5E4R0EeoBndHMiPmuJ3qj+mIpUtu/IZRHLIiT
DO4GSRr2sh1jm4G1b7O2ec2tEtrenipBdEGxdtgNvlo9q6+Lb+EE5YSBJ02tdZ197/XlQ5da5blJ
UMqBHsxGyV1Y6RDJjJNHqg05TprlYYlxaKNPhQEygJwW9ZKErXYmty5uI8+nhUcLcTREyokWhmBC
ghFmjFFiWuYpGYVRLfQ72VVyeK/UbQF9+AX8DFnOHjUphyqQFtgz6iK98uM2P+JGw3GRgz+LYBPd
QvAACNZRCVvbTV2O3Wsq8NOYGAS8qNogrcMkl1fC9OFnFyp5HHo/OjnREUR4Iap663tqnC1Dw6qs
SagA+uFIQNpD0YpV1sl5OCFNEM217rEP7ZuGz0RfJpupGU63aeDogwJTDEtNYqTlWRwHjjFpILZG
M+Eo6Y7MrWFVA0xkdwNPgGZgGawsPSFbDgON2ONe0VatYiQPVjrEn8dT9mtZNY5oMqrStVwX9Q5b
fnEMO+ChoaLGbFVZ8Ke66gzTTCl1ftPIbDEkkW5Kuc+2qe1G3gTiWepM04g2NF2xwluJyncvoY7w
EcIwI8IupOR0VdvxS1EhN+RxwdhfRMFOKkirnWCXSqlv6frG9TqFtJtekrHSkDTUiWCYa9YgKFv2
tRHibGrYkOCShzrk65aYGYOm9eBdjWxVVrDqGz3xJY6mHtrWSPixviqqkq+Gbbwc2/2m0VvUgqxI
Jx9VvjFNfKd0Jh0CohIRggmgFiSm08C3q7rF0FbBqHM3vDEqieCtiRwa807SvE0pVDL7MNg+xZZi
4Fzp4mrcRsbZ3KRvaU3hFfprO2Rf1rlheu4W2PmxKTk2jkNTvon18UyBT4CKvsUqPpUtpbjUaqBs
sVE5K+geyaoJzXKd1L1Hfy2Ju1uklUJeEmGQrmkUOigA6SBNacJF5wkprGKtQutxj2bdYcprzJZe
7f8Xs/6VYhZqWpZPdhxCG0WwRCpQAPp5WWt2eipOr3LdEb9d/LI6Nc+R/8v/jPrdnyl5f/gSXwVr
KnxuU0DyI/KEEqjya/HrVdSroM01wWF+lbK9Fb9QrGmqwi6Z874YBb+/Fr+E/AlZEUxohY8zXtL6
d4pfiopz5p1k7YuqV6b/wYKlAxR4r8fMHQJ+cdBrc6e9qfv03D4oC3fhqXTX6J+Ql4xcdSGXe/Um
oYNEFHFwU+b+wo+PDoAl3yFor9E4zsafbYdyhQfBkMB7aWFadGkyC4cfDnHroe94OKFGAes+1u1n
erNzqSdHTh6uVYodregvOYwuVOkss14KKjIrxzg04sJ98sA7JfqWsNxJ0p6nBSQm4yUGEBIWAIBo
hyoGtacqZuemXDRxMuup90Rev4yNkLpGV8MtCxa6tJSNoFgESuXS+4kuOoy8JEQZSfsg28lNWclX
8Wii9F3TYgeHc7FEDKQlj1V0aVgNKFf2GZgPEIi4HB7oehVIRE2x44R37UYUHtRiMYZbj+23kEWa
FX+rdhgUyiy7LGs6tblbzGpUz2OaRcTS3mVBMKFM9KwjFJkmuXYv45nga5o3WKSZnieB0y60Mlz0
Wo8jGGoMidRRWJ6Tf7urDBVysPoYmsaO01PAwaHHl6wILAw99fphIWICMvATTQIkbJNRmzhhp+lS
9vB3bgySLrdLZC0WqJ0SAVd3/s1j80OtMSrN9/cWzx0xJrKpIGmHMvjdvRU2ckmRC+9/N8Q3RSUB
WtXKXdeQoTvSAQRWlMg0zqowWUbZpR53S13RNlR96lkvq80kLht2W469HlEDoSTTboSFFLD/rx11
pzYpdgn9WtX0glJfOcvpFOfJRq61ZZElG6Q+ZF8gXRhTxIYrPfJWLB3zQrEvKr5Cig0vWqHv9fBe
Yphp6E2B0i9cOFfYIacF6u68HY0/5dayzZno0plbSCvkXrtCLxaNqu162d4amnvesaWx4d3EXnUI
MioSioFf40xTPhuEmcAuPaM3cSGn1HCk1M0pH3fkSnFXsnZgc0cDnZybOWwYyPPkeD7EVb+KIhmH
5Ui9Ba03DethO3T4ji3n1Gf6Ik3IVeGCeJfxwpKfd8Z0cRTCvQiSgyiKc3LMV6XSHpLu8xDo3SYj
RA7iq2Le544KjBAHE53huZcpGFi4RVqDZHfDXuUIFOSO99gQCe4CUgazkqJiwaazyTkHZMbw+fdv
E/FdQsDr7ExNSUVShXrXflWMfyNTHFLZosqZOHMjDZ9dqT46DJ9TKJ/zwpsOTXFGI3+fO+HFUDeX
blmsg7a78DlWKWGZE5RnAk+3g1lQZmuOEpdQ25i7qn1J4Zv9AF1Yr3nJ9OQP7m6EnN/d3Vg0TO5v
JnA+giJ/n2NVZtTRGiVw5rlZAGMR8Fk5pg8ImbqaI3ARIXyjyrNkRzLLXAOjMJNUDm5JIP/ICBvz
on5iStjii7xljwbcfKPAG0iFj9EuEBSPAfD7zTUT61KNup0f1Nckpd8M6pheJ54oZ17HWolSxqpm
INmqCZZbXtiAu9hZFlNjI16gTtVUUitpS/URDfJARS3K2r3XNDuUWZvMcCBhGMm5h3pyYRj259wc
lIkaNgdDiS6JZBkID89e2Ip6c13NDpzTXmxPBd3lGy+GRMKCEdzFg095vIwWuvKSRYgKMALaCe/A
zdcFooOBIjalm1t0lktsx/bELB5aTyIUgnTkuJ0T84ACATi+N/VDcophCbQkAhMaCOq6Opclf0fm
TEB3nG64Za8kghnZYdfHoKhukHAxj2t3Q5jfuH53SbjTMGvqinYIdMEgn+auvNLz5Fr32pVM9z6p
gkdHzq4jrzqrBbUmwfMe6FjNrJ2byGtgvzvOLDMRWdexIlAqknhdy/bcVghbp9zievKCr35LVvoc
icxYyz9GXb7CoTyviLLW0Ram24rwcbD4C0pshGBSlivvguF6NJ+EvjXz6o2dhesgcY4FQ7jsQXNx
UKBOmsRLKyS3HA0q/RQCBQAikAC2q2VtxoH6Po8Jr+DAnYC8i4iDVLV8EhhmdQxi8yoFCA1jKacY
2rZjzM3O1wOcnlqDoObFt2K0A/ZRKyMa7ukTTokFraxkNEJsEx7Did2kuyoPV5QrFkGK26019qEb
bDTRt7OBU0s+6P1Uom7uSNXMTutFSR6o45YJK9NdINoV/aNVXHvYLRKfglUV3wDHuHNLfdsV6m1U
EVKqG3f6kB+6uK7m3NXr3DFfOBJuHBT0c2AzePcUl6xXw0QF0vczfJrRXNeGbeiyahnkWpN9tTQL
+aRBtJvTgtqnan8Kc0x8YV3dETMJFpWj1hSgxq7QqptmsM4ayAQ0WPy5FK5Dod8apkJGstJRvw4O
HJvvalFvZIg9cYeUWUrg8EXqSmqRBMnyLgaiHurObUzNxyrCaaHZe6MmGTS8H/IBJVQ9tSk9lY1/
pVJM7rnbNaSEg08JnRHrOpsetnoUOaCwalgDrd47JEGH1os9yJ878NuYEhfUqx4DTcz8mJgzV9f3
jv0cmywZ9lyTgK5eZMoFeM2k3mNK3BVSjDuTyqy6JwtvUgXWTdyViFTRtwzVFFvxBKQd7Mbn0Id3
3yKdLe9M+9DqHPw6OO3RC57mmSLua/fadOOlYRUgGq7GRo1btvu0Ftwu0nkgc5rzs4k3bGXk02Y/
Ajv7lY9rsTAXuhbPAYONpV7Wh0ulfbT1jGqeelfRijR6nutQ3MHvjLuW092VPJYimCuPuUPWNx79
mes/tGW5iOsXMiuxydoPnapGC7spH6TMWPmFu0LY8dQQrjWtbQ8BQ2oTRgKuVrdbtCZwKewUgAyO
yolEZWNmufGtD+Nw3olee5IKUG+WZM1S+tOLFg42nbSD5+bmbAiUgx1K92nfH8mYPwxdAMuU9NOG
xIWpCh5k7VYhyZuRBV7VSOpZ0yaPaT0srcFckbA7oVyKNMhiO8UB+FrScgheMtwLCuhx0J4q2i+k
jSEPdQCSVBTZDPMhbpozu/WeIbAc6Atm0zwQqyAAr56iXCRJLA7njknWJ+r0WdBUh0glzFSJQYxq
WzjdL+RdTwNl6VbGmYYsXUmLc6yvzL7auZfrGL2rJT0pAWlPpdGs9WTmtDokXtD4NEkLaVpqdoWE
mQjY//QGR0RmzTYt0+1dKGCHsANDnhTfcSDFFZsi9HNLZ696yhljQxyZDWpBZHikUtOkl5wQOi2T
qT7RwKz9VYfWD9icvrqxxryl3yQ+kQ6Ff8p9Tsff7lI/qQ7pn/tHv3+hr4iEL9gFbpikKvr9Myyq
5J3jZEzeeHdWfX1LV/Vz0f/eFaJT5Vf10/M//yHEJxRGtPfHzdX4w/mT4AX3669Ne/SIor8AefD6
80Xy8c0I/WwMfv/j7Z+hAnwJ5/rpWL77AKcnQLSjqbzwH6tvh0DlsMvB4V8ZhO+u8c0gjHlXeA0V
YIyvP1QAvhkEZCg6imSdWi2ICX6+DPrfaBBMW6bKzFf3sWEQnyBsA35HVfPl590wmMonsl5knYH4
8tu/3b2gvFJINFhnHxsH65PBfp7TqfGj28E0PymKrpmWrnwZhy/w/r/R7aAYYtRDfWgQFA2/pKwJ
bIo/HATjk2KgldJHA/n487d7JjChi+9jFX4yO/50YlDsTxp1htEx+rNBkC0bEfCXMRi5Mwz63+hO
UMfH+aN3gvIJ4ytT42im/WZaNC10e+ZI1/k3JoJ/YWx+XWKnHs7V18XVfy5f17Qvy8Yf/oO3tee3
F/i6pqyf/vkPhbXz3T8c19ovl37+tW783+9ujddv9ptfvn3Tr6/z9b9//YC/fel3r/X2qd7+cuU/
F6fi0SPikJX5be2+OMUs0ZSWPUrOu+L09Fx63659KCKp/P7fG/rnP9693W++99+9flm+DxcRylhk
+ehl4WOeirfLjAOu2oIV6qOXXZ2K/pSc3i70+k2qusWT/uEr+/HpEULVD0caFgHLykdf4uyEvPKX
/zjF2X/9sjmVtI/fjRCz6TiPfvRVNqciYXcavh+kL2vCh6/NfRp9d2ECqD/+prensPROT+3zc/Z2
sdfv1oS09fYXX3bDf+YePz89ef2PnyGu/xfc7ZdPPm//7Y2O71xQ9vsLvsxd/VQ/es9F0b+7uKGO
7I6Pfpu7OglOD2/XeX3XBlvJt7/48+O9PwWnssIg/3ap12vT5/oLrn3th6H/Lg2J2vC4Bn10NA6n
2I9+uTg91W/XGt/11yX0oxe/qQgW+NHU8vUA89HrH5/L6pfJc0Ik8Lt3z6GGDcBHr35+YjJnwqqK
d/f41z3WR6++JG6jOL071v16ovnwtdN373i8Lo30j48Iq/Kv7d4L/zF94Ntdl2Mcc/l28fHuYYsM
lOkvuOv/Bzfiz5cnUrWU1wbaR4fr97PGft0X/bmdxgHLJZr/b8eH9y2bNLLf/u7PTzk/bsy/XXf8
Ll5fi2b629/9+df6g+TtDw7T+ehirN/vDL7wNf+CYfojCucH3/vsOfL8twH+OugjoecveOJ+Kq/4
euz/C9bDP4QMfXB0pt4fe6I++BKv68zpp2yav2Av9Yfsmw9+gsMzs6j7/R7fUIDVUG14u7f+/MO7
PT0xPm/XeZ2kNWgrAhkN3NlRUQNv4e3Xf/5lfjwf/Rmh0O+O54/Om7+WIH57Cn0rvP7ov70/Yo//
4jF6PhX//b8AAAD//w==</cx:binary>
              </cx:geoCache>
            </cx:geography>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0407B488-3270-494B-9273-E34567E33992}">
          <cx:tx>
            <cx:txData>
              <cx:f>_xlchart.v1.8</cx:f>
              <cx:v>Sum of Sale Price</cx:v>
            </cx:txData>
          </cx:tx>
          <cx:dataLabels pos="inEnd">
            <cx:visibility seriesName="0" categoryName="1" value="1"/>
            <cx:separator>, </cx:separator>
            <cx:dataLabel idx="10">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solidFill>
                      <a:latin typeface="Calibri"/>
                    </a:rPr>
                    <a:t>Laptop, 9899.78</a:t>
                  </a:r>
                </a:p>
              </cx:txPr>
            </cx:dataLabel>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plotSurface>
          <cx:spPr>
            <a:noFill/>
            <a:ln>
              <a:noFill/>
            </a:ln>
          </cx:spPr>
        </cx:plotSurface>
        <cx:series layoutId="regionMap" uniqueId="{7B859FE8-53CA-4F34-A381-43951D7E6D9C}">
          <cx:dataLabels>
            <cx:visibility seriesName="0" categoryName="1" value="0"/>
            <cx:separator>, </cx:separator>
          </cx:dataLabels>
          <cx:dataId val="0"/>
          <cx:layoutPr>
            <cx:geography cultureLanguage="en-US" cultureRegion="IN" attribution="Powered by Bing">
              <cx:geoCache provider="{E9337A44-BEBE-4D9F-B70C-5C5E7DAFC167}">
                <cx:binary>1H1Zk902suZfceh5KGMH2HE9EcOzUFVarNWy/cIoSyUSXEGA4Pbrbx5voUJXqfpieiKm9eJwnTrJ
ZCa+zETiQ9Z/fVr/8am9vbHfrV3bu398Wn94Uk2T+cf337tP1W134552+pMd3PBlevpp6L4fvnzR
n26//2xvFt2X3xOE2fefqhs73a5P/vd/gbTydngxfLqZ9NC/8bd2e3vrfDu5b3x270ff3XzudH/U
brL604R/ePL+ptPtd69uPvsn3932k56295u5/eHJnd978t33obR/evJ3LSg3+c/wXYyfIiwwQko9
+a4d+vLPn0v1lCGJCOLyr4e9uungC/+aEr+rcPP5s711Dt7j9//e/e4dpeGjV0+++zT4frqYqwTL
/fDkqv+sb558p91w+OODw3DR+Ap+E17x+7uG/qcfwEsHv/KVL0ILPfbRP7nieNtW+i/D/N97gain
glGaIiHQ7//wXWfIpxhzJhXH6e//xF+P/sMnj2pzvzv+/FrgieOL/yhP5L6+sTfTXwb5N/iCPBUp
EYKjP2ydpnd9gZ/yVCJOOfnj8wAf/4I+93vj7y8G/siv/6P88fzG9jfTTQPI/bfFKPZUYsQIY+Re
dIinWMgUcwDQ7//oX4/+Ax3/kkb3++SrrwZeef5//qO88mGaIMG9tjefb131l3n+DVgRT1NCucCQ
QO6JWwo95UIAUtT9nvmXtbrfO8HXAw99eP0f5aGXN1BC3Lhqsv9O5KRPGSdIUZ7e5x8JyEEqpYT9
Ger4X0vjD+T8izrd7507Xw588/LZ/9e+ub8Q+Tqc3fmN/2HJRchTgARHRP0ZzsjdBJM+pYIKiSj/
w2dBgvmzLHpYm/vd8efX7ij+/7jGerj++rsiPUKqOP1eyn5Vgn37099fD0rs4Kt3ss2dt/xrTV99
vpS7kBz+LpAvIv783h8L/o5t//792xs3/fAklU8ZxpJyTpmAfCOgLlhuL58I9RSnUJopBDADp1Ko
3vrBTtUPT6h8iqQUPBVIpBRgyJ585wZ/+Ug8lQIxmipJJMMiTcnfu4fXQ7uVQ/+3Hf78/+96370e
dD+5H56AHPPHb13UTAhmkknOU0Cw+XTzFjYm8Ev4f7liLYZGp+JZhY8p/9HNUE38/f7/A7mX530l
NyV6Fq5d5WniVVtl+75tHysi1j+K8z9q8/+BePDK1+JrmTTbsvbyVNnR2reL2FH5vlz34cu31YfC
+F6zAMS+lp92e6N8U4hTSrjb3xjcpSiraM1xhhjqSMboOBXnbz/sIR+A+79+mAPf10vZi9PqqKKZ
QrS02bAJ9eu35QPw730ZdFe+TEdk6nQTJ48Ne4nxwrp3C6qReLGpqV/zRO7CZt02mrfffuADL6Rg
pX/9QkYhM8vLA+c2lev1UPnCH5jzlT59+wEXQfes2sve8+sHKL0vaPKUn5bGyeVabLQgB9M4Ur3g
TVWTl9g3vjmMbuw3maGW4fGM+mq2kFe+tbrxxXT3KXAx9VfL28jONdxt/OTLch4PiqhcUvzFNHRc
mmwsl7nL/CaTF8NS4ubkyTCoPktKRTrYPn1LhYdsfFm5X2nQlls3t3wBEyjCD9QOXyRf9CPv95Dw
ICoMgNRFbRM/bZuTP6NhG7Ji9vWPcapfnvq16qrWwlHLTw3V+hZB5+RFn+jGH+LEB7FhSBZuxorz
UzvJ+Se8jCxbi13GRR4VRAbbLrUxZOSnaUj2/YTWZLZHYYZBRqofRAOyllhtbQ3RYGC+PmxCrCwb
R4DSMc4+QTgg9Zb0gzNJ3g+bFK+dhqLyp26akkdi5wOLRwbodwp5tKxc5fuAu9NWssRmq26cfcRA
l0V4D/ZkAP50aFjryVbkQ6L27rxYbOZTu2xYH0ddsTTyMQHEKRsKtZhE5tPkyfSsF0OPTnuP2/Vk
9LSscVCTAY7HYR4LunYqN6TZ3zd2q37spUjff9vXD9kqAPLSrAovUHbkJFn1qXVW0hcl24bxY8NV
sz5iqoc8fvn5V4CuVGkaJY3Kbcu2q6Tb0Y9piW2bffslHhJP74ofCr0hMI7IvRzJmqF6Zb+IfTCn
OPEBov0sB6mgs5bPLXhgasvuxHwiTaT2AZ69pv3WbrXKmZsb8MGm1iRzaNN75AMCPDdpwsd0Beun
uBv7K4N5v5xsLffldZSBLoXr1+6VZKMOJ6vIU1fpn6Ry7vWqy3F7RP/LSr8HzyLAc5fOC699KfOu
dWPxVnbd6H+i456i6ympUvkGal0qruLeJUC13Cx0UaFpnRvKJv1s2umaZlXTLSgOzyLA86q3UUzE
yrxxpWFXriOzymrP7GO5+WKW+8wVQHor6xJ1C6ynsdiMPdYllfJ1l+yzuC6nomtOa0m2/ue2U/RX
35dL/4jlHqp5RIDydi0LOewLxN1Wtea6SlwhobJvUijr1LTUbMr6qd7ng66E6c7NupfyKNhCh3cz
moSPNHAQDbZCJFI1SZF3MvFHqheZK9nSRxYjvsDyPvOSu4udz9OqRzKmOUW7HU47LubpxIt9b5+Z
lMrtx9J1wxeTsKV7xnbV81crpaR/SaRS9c+qIZw/osoDYU8EgUP1NTfDolluZOHoQezprVnXZYwL
2iIIG62lAm9rLXObmCUvJ8zarKSq/BwFNB4EDY+tUHVdsrw0q/qFQyp95VDSxcVsHsSMkZZ9nSQy
zXkLO5mDx6rbM6/t5h5ZZQ+g7HKK9XXMc3rcOFmtyqdtKciVYtai31aDAXEVqdCQ9dqbLiO7MOUn
0+2OxLmFB/GDLn0Li8iKXKii85kZieuyzbMkMl3wIH7sbG9GL6w8+ZHjk9jm8riLITnGuT0IEqJI
UV+P6547X0753ss6E9bUj8SgByDBA+zDOWSVrJAa8pro7kAmXB+LbSCRiyqAPux6BoX1sOcE9o0Z
qvDHvmSPVa0PqR6gGQvTs7Ut97yU2/TSbz2CWmCscB25bgI4V7WfDLXbnidFl16ReW2OBVUsj3Ir
C9BMzczN1ID0qSDssFDpMtdhHac7C9CserKrWYJbk4lUh4b6ORONZHFxlAVQrlFi0VK4PR+xbs8u
7cvDzNl+/rZlLrC5J1+wAK99wat9x8mSLwm/hW1nM5/Z1Jg+nxYpIt8ggCyd5dzXTbHkFID7Np2G
+oTZ0MRtx1kA2amHUmjZxZIPjIsrlXJ/rLc+MtywALJ46tpC7bXPS9ey57rt5EuztpGqB4iFRF00
DaZTPg51gQ+WE3eQ1dpUx2879wHQsgC0vChdk+zQ5jG9Xq+bqZxe+KJoI0EVQBb6o8mMfT2drS8X
944uSLU/cqtEFbduaIDaBut5LGeyQkno90Nj+C9buvWPLPwHbEMD0PI6aZhSxXwa2wpn1HmSjWnq
I1UPQEtNzUhRqxksn/xiCdR3fboWcW6lAWYbs9skceJP1RkZScZnEat6iFauCq8qPJ/SBZrG5CLd
xRvm4o6v9toNmk3ROpC+1ml18KrxmRCkjjR7gNaKcTUAqQekM3I7ataeS11GdrZogNYG+FNKlyA8
3X2XtzK1sPMSa1xtcDlE+dow60Rl0W7NfOJTsWQrnkmGTTHFpSgaYLWrDOkHivypn/c+Wyp96+sd
x1mdBDh1u53MUC3+1DUVywTjvySzI5HCA5yiglu6Vcl0kiPqj27VN87vLlJ4ANPRpWsNlbA/1SKt
MlHrNvOWyEjpAU4lrZNSJymonnr80sHxyOtClm3cERUJcLp6RnoGkvMdA3sv23sl+DGZEuXi1gwJ
oErGNe28Ked8Y11vs4QanpuFTJ+ikhMJsIp1QeywdpBZC9dep7XDR9fU2ylOOrkLJ28LQ8uN+3xK
6a+4Jm8co2/iRIdIdVvdbVsy5bpKXkF4/GUjMrJXSAKcplp3EvdyyuulUkdf8fdDUwxxDsUBTvvG
JTZV3ueJnvShreULSUYUt9hxgFM4Fl6MW1Vy6tv1s97wR8K751EGxwFKlV7KBPL1loNYN2U7cZXI
NkfLuNCLA5zOJfdVw+yUA00E/cwmiAOZ0zuOqzRwAFQ/tgS1xeDzbrD7cVjlb5U2RaTZA5AWSo9y
1tbnfLPboesMqN48dvJ6EXLP5uBCHvg6J6W9YNok3ZTDaX/6UrkSv2yTwnyMc2sAUTKRyQL3F5Zj
VVQZ7ZafpdKRLg0wurMhrYuq8bnlM82wWn9pR/U6Tu8Ao2xh66IpyE5q95757SVn7mWUaBQgdFiK
opxoOZ1QkSSHpC5e6B1F9gdQgFCMjZF7QpKTQOmP3SZ/UXZr40ILCiCaVFCn2wFs0lb9m6EczkVX
xUVyFKCTmWWjKzTwT8M+P7MLec54XAZFATDNxicxGNjbia58oYY1720Rd8yKAljqdlor70Fp033Y
Z3+o5U9xKySAZJvW1uwNOJFVzW92Td+oXcTFKRTg0Y9zs26LmPLN1fj9vk0krz11xzjFA0TSvlj7
WqdT7hKgEpC+eZYW6c9xsgNENq12HCi0yYlrqG4TJG5YSuMSG1AF7wZBWNjj2CJIyZUWa8YdS45p
Kuco4LA0AKVys5wYn5PTKN7Z4aigix1jE5YGiKzKamRjtU25V0DmWKgzGR7F+zjhASYXOO/atr5w
J1yZZ0sLZ/sjraeolcJCTpf1HjVJC8JVy19Tbz5pttlIqwS4TBnf0KhSd7Idfc1B9urnWNkBNPGi
JaUrhrYxoeiFV2V9PbJVRFolQGfl2NxCPQsLhe8i21H9oRVVVIHF0gCba+rZ0qSA/JVuU31ArBDD
kUAFpKNCC0sDgJqlYwWc1Ux5ycxNsswf4fDhQ9RSDMlaM6XICgp28b7kx9E3OqOKyKg6AhpCd8Fv
q1lCP3oFxdf1tR/Q9TqPkQhVAULrTiImK+py1dCXLRAOT0pKEmdxFSDUlxY4l36ecmTaNyxpD7Wt
oooUpoK0aXnSbyXtXE4IJ4elw/aAWf0lzp0BQDc4UXCqmxywGcQvpVuvteTv4kQH+FztVDSKJDbf
cLtk7SDHc9/VcTQMFhKrBr706QxcoRyOkPZjvw+vJHWPcQwub//PhThTAUC9Ia6p8GLzAbg2bea8
TZ4nM9rexlkmgOeSUIiKzINH5+2zgwpudeq3KNEhm2qCxFMZMbi8EeXb1Zgr1HVx6zAkUs2FakTd
Mpvv81id5qUkx6TtP8XpHYBT76xwdm1cnlbm0LDtVaceKzsvOLnHmSFlakmgHzwbafOqm7nPrBT1
y1GYNVtq4rdDnP4BSHnTr30zcJu3mv7aVuxjYpr3caIDiK7AeGyFLCzgf3bPZmdxhmcWd1THZIDS
klRcW0pAcYY/dnPSZywxP8VpHubQdTSNRZXLOdFsOe3UbyzrVVs1x7gHBDhlVVkqr1pYkmvyRnfk
vR7j9uJMBhhtNR9hwwyiiy19MyH9Y0FF1DEUCwlSrdqKbpw3m9OiI3miyPQGl4uOYvqykB9F5Iz4
rGElFmjfss2OOWWR7DQmAph2a5FMq6ts3s8GZWiW53Ep47rDcOvhbvKfLPOepWByCI/P5408b/ka
hyERwDNdytbXY2lzWZR9JvfteWp13LkZC5lOKawStJLG5niYX1M8vrBoitQ7QKfVcDohlmTMnVAf
NbZv2maM2sQxEYCzWFnXlKa2uQDLZCmQ0LNx61RcPAzZSBOtx6Qe0hHObarxYEnzxifphyjUh1Qk
hGCf1XM05qWmXZ0t0Kg4eZSIOMOEVKS6ToGVVm+Am3TrDsoL8bbVaI/zaEhFmmsuCuDajfmeWnLA
jr2CTBp3es5CGpJPejXwdYDlMqQMNRBrt8ZVmUrnJqqHAyf8dzEKXGCUlmsPti+rRR56aJ7lRcHG
uHMEFtKNtsZ7ZbvC5CpxzXiYF9N98alcIjeNnN3VH3cEsSVNTG6rzR27UtQZWIifo1ZmSDiScl0V
mpHJfSvIAQkgsVPY/WZx0gPETi0w8BztTe6YLKcM76S5aba1LyPlB9l01VbYZQXbDFU9ZHrqPqwt
jst5PEynZFi6RHqwe6/Ms80hd17aoXoWZZmQbzTTmW6mXUxeF3z/iIaifAbjDUwTZ5iQcEQhTnKy
gVvTvhjdWXpFWcaLQYyRDwjSKhzGNUNvZrA8dcuVtepDNbZxvXkWUo5k0xHgGFuTSza906V7szTT
uzi7B2m1LLaFtm055rJPf+2HBWcVY49xay+QvKduD4lGI7TMVeI7k1Nbq18lHCo88003Ry6ZILNO
KFm3nfIhB6SmmQDqS5ZsiTzFGSaAqt0SOKNvQTqfN59xbK6b/jEW0+8l6H2GCXA66hXodYoM+Sya
ssjgtLiGYCP12hzKLi2bZ53Zlne+c+0VdTQR+VRVI38PV9zk+Br6f86+S2UnnjVwLjk8q5ueiUy2
Gprx5ToqtGQ7q0f7YRlJ4g9oG/vmZqiqZDwIKCzJEXPotZ+k8as/thi6ZAcBp9TrlR8TVedErhW7
KoZ62Q4YQTfh5wSYvdsZ09rJI5UryFxaPe3nckwrB7ftyO7PHSHrfnRzR/tfV8lY8XpiIql/c5iP
Y652ks65XeF9j2ba+alGM1eHXhLcHMQmS/+sxEOZvhCqh3thaNzJO6LSJZuJsFdGO7vnaEjVdl66
dmbH2bKSn2a5MGhht9XMDmVrugHq2TTdDspqKrNu0BY/X/qiTq9aiieW72Dt5cBpM1/te9K9sv2M
2JGhed6zurDF/q7F9SDjqhAWBMxuZV40ng654NUAXZ8kIyVN4+JNyPSirNigkGxNXonutmDNu0Lq
OL1DntcMJzFrS0Bv7ovcpe11wXFcc5AGUZLPwEzB0EHKYVTKmhVJ2mRpi4dImwSVjUUlFQ0c2uUl
qetsbcYvorZxRR8N4mQN11vnXqIh95s3r+A2mH420KmLC2U0qGkqoZHviXB5aRv2gkH9Csx/P/0S
FcpoEChtV87zbOYhb1Tpf7Jq3KGZ36sp0uxBpBx7PcE1kXTIU2gqZ5zUL6q9jLtpxkKSFwIIc6bM
kG+DKbrjgJY6X0ekI3c5Ic0L9xrvCYUVKcqOryfier9nMuHNeIwyfkj1mrpxKZJqGnI4qPqyGHbN
Exd3o4MRdbcUNn6x87jJIa9QCjyyycm1PdC0Jl/idA/gOvNxp7MnJm/HdFeZHEYKZ+yKkDguBiMB
YhfTtxitJRQIMDMt83KpT1rryAIh5HsZuRT1XkIKhzMaewBGmTiYZEF5nHECzC4Irkpz3Q9wq7Zt
rwWd+ZSJ0Yo4fj8L2V6u7ksgMg0Qhnsvr6ueol9hT7vFtYJJAFq5duPeOahXoZW1XhWs8LlEk4xc
9EF9Q2jrU33JTrXuyoNbxjLzU9fFBZyQ8oUtXv0K++Q82Xp6WwHb/HbvfBfH/GQh6YsT2tdV3Zic
CzknV03a4wMqloU/cnb4wL06FhK/4G5rUYhW9fneYmrfm0bPw6GQPTHHxQ3Je7hw9ipJ0rY+QhXX
pIcyhc3ouUo4H+K8H/LD4FKwQL6G+nPZxkodkq6GARRd1Zs2bhsdEsQEojvsWS6RqZhw8bzTJdw7
28ZtQnHdqZAitiNv4Xot6XNKsW6ydakXltUNmyMLLBzAW7i9sz2BB2yeAG159x+Bvf8pKnSELLF2
6rYp9XufG9u7w1rSL/vEYxUPkF2OO3aukV0Ote25Jc01IS6uBfD7FcqvqOhdkqBygQki+cRmd2gS
BkcNy/42zihBuTxVrS3xMvd54a06+YqUWcd1ZKoMeWKLhAmSPXg013ZNfuvqhX6yCaSbKN1Dopir
WT+wHnc51Fqv5Lw/b8fykVkul/V2z1Yx5ImVK5wzCjv0uVtJdY1bqzKYhrnEJbGQKrY0Qqu5oV1O
GzWUWa3UeF1J31dxMA0JYyxdByp61OWS9/VhTNWzhuEtLg+ElDFr+rIsUt3nKauWF8527CCnen7z
bZ9eKvv7DB9UzenSbPOCIb+3Oxuh5EeuTE8twsNwErCr6+NqrJBDpjZRKEHLIUeeTiar+FRfoIXS
IS4XoyAXd4l245xqWJucvPMTelviInLZB5CFSRaTQhZ0h+4aP2oLrfzd4z7KvTAQ8G5128NiTBpg
BZ6wtMXbeUvMu77icbeZYKrWXemt7rFHxLWXGKzemI7yfNJcRRmdhlwyA90FVHR9C4fh0JUYRvUm
YaWONExQNftt6je/6RYYAjDC6QCXD8df9jYd5kj5wV4XBtIUhZlsm+9W/ga9o5edrD5+G1T3RzN6
mW72NT+azQhOq+GGIFxaHYo6G52fbxc6xo3eoGmAWQ3bt74qLmY3qoCGo1NXneA+arlTmL92R/mB
1H7dLShflBW0nTAxGYxUictQNKSUpWKXG3fQf8PLhLdjr4GPcKj7vp6jmi8w9eKu+mpeCgOVbZvj
SmxHVSL0eoD7fG+jPBuyyjahocO1jMmxxOU6XNcIo1eEGO4f0f73Tss/x2MaEstgHDJZhfCwdITn
3Y8jxr1/ppt5tGfYiHlyhll6wh1H3q7Di2SDXcELI+ux+4Vgys5ekP1KsmTjWboXHqYrbEnT/Nj1
fCWHbhw3fdjLqth/G4pN+3NvIOcePK/XT7Rj7Pls6ul609V8poVfQATMwKgy1Gm2v68w3G9501zm
VLzvtTLuCBs2tsOndjlUCJifr2pTJfsRftvpl5QUwxxVSNKQEAe8xpFcLiSfygLXr+a0SV8QTcq4
BEtDStyQNHyA7miTkxXdCjK+SXH5Om65BDEG9ppbl4ilyekOPNuWsCsyuMcGaVwC4X1LJYgy3idd
ubu1yUcDszqurNvb5ZhuwHo4LrBDKK9EKtoqqrsG8/ruwgqPKRds5k2emEScWLO059205Yc4OwUx
p9oKD3tE2uTzwKpjUuwfp5o8ZqeLse+zU1AaYFRq31jf5KL1+h2wqtmPqirXm7XGySOdzYceEQQd
VKSyJGZsTm6ljThW02hHnc0Wmu1XeoEbbY9sqh9weciaA3pC6WfRlieYV980Z89XDOywpD3pblfk
AIzuuK4SDUl0ZQW9k8K2YLSeJEB0Ex8hEEUmMBl03BIYOAKNgL7JMRzHTXQ5TxQ/EqAf8ERIopMU
uJw73ME9NuUop6u0dfw8qBTO/UU5tyiKXUDl5elfbRE5yBZaywTGdMAgQbjrXv6cjjLuaiuVAbDd
lo5ab7bOpeTTGTjXKisqHLdZoSGRbtbQiqQeV7lmip3NvHVHleqofRyVAZCRMLhtZVsc8ayvUUEz
NohImwcw3ihq3TCB6H1npyIdz50mUftDGnLoNpi6pl3aFMdGk+eSJ89HEdfFoyGHDmiFl0G4ujia
ehmva+emPOH0XVTYDCl0BZfVvNEEFjsu3ckYy7Itbdk5TnqAUpQ2tuAo0bnUzjwH1uvHsdzihsPS
kENXClkmM/E6bzfSnn069c/Q2MZRUWlIo0u2Fc5TOqtzXdfj0VTqRSKtO8XZJYDnWqPROzqkx6lj
ej0Tsnwwtmnimoow8/pubKmGdBpb1qfHfh5fNe2Q13aIS+IhlW6r1rXsSiik2snrrPc9OuwtfyTy
Xl7/njQbMulmYOfvcMMPQOTmIQPW2MEImCgcZ/Mgwe4wpMfNk9Fwa6nbDn1phjErbJ/GEdJgIPVd
o6fdBncuGp7CRathJ5lqC/t8WBsddw+Shmw6L/qilyNNj92yw5ntG2ABPGKZ31u199g95NIxsWMY
TlVWOd4SOj9HuuNwwaiEwaHvYVLSkGue7jST49zxk4Du2nIYp4bPMI7TiO08+hSNp93gktx0kpM5
LxTVMqoDD38R4a5Z12TEMHdjumyX7FReaYqUP1Wucf0xal2ENLxe60koXMnjaisBAWqrfX+o4C8z
0Li9R8jDs1Pj97kw/uSHypw6xZajSVlUp5mGNDwo2Tg1tPMnfJn7tfARbmozGcWvhtH6d21v5Mxc
MYHw2cPs5taxMRtaEsfxozzIxqzycBve9/5EamwOtMF1Bh2J3+K8GqB9aJRCiBbTaSZVl6kkgQtc
K0NxeS0k4ZXANUUsodNpAGZNNjS2fNVKOv0UpXvIwWOLMRSLcTolKZx6sGYvT3rjcYYJZ35pu+AB
DmKnE8yoJK/7bm1+E2iXcWVQSMDbebWMk5/dqe9Fe4DJ1TARhhVxU08oC2rmNp3oThV3Jy1Xe+bF
BPPFkybujJ2GJDy6ELq3zeROdOkqYFxN7+F69fpIjH0gtYXDvvwywsgsubnTJvGeNaixB9lE1ios
wClvvEjoCFbfOxjXskzbF2SruLuENJz0leymG4uW+lMJt2eO6VJVB4jHcYf3NOR+7XANotAzFFbS
kN9cR991FYm7Xg1/w+hu+Ko6aCkPhvmTRhZlqyHFqSiARvdtlD6wTQzZXy1uRtIMVJ1F0fL5deU7
3Z03QVp7ZtZAFvz2Yx5YOCETrJhpwXANLwF/Cyg5zoSXh371cUwwGs77MlUhp0mA9LLs9VEBDeyQ
DtvnONUDuDY1hAPgM9qTWc120N1YH11XxCW+kAmWGoamjnN7mhs/n7tKkQwGGO9xmS9kgm0dbDd2
u9jTVO3tGbvmw45rHunSAK571bF9gF7PyahKHrp2rQ9ASY2j/cOp/t1V38tNTlIV5pR0iT3Uu+kz
ara4yU1wA/qu9IKx1uJamJOexuqw8649KBiTH1eLhRwwjzdoOdtSneu639/vyKw/1ah/bG79A1AK
WWAFXRbsgax84hbDfZRLwWEIfqxH+JD0YK8Lf+EG2tVbmp5ZAq3zOfk0tP37KCCF7K8GE1zA38+Q
Z5jzVbTZvAM7capW93Oc+ACnuB3osCObnrnpeiDg1quoXgjc9ioOq+G4L+OUhyrepOfU4axOyXWL
IiuxkPwFg7jGaSMgumOQ/i58iD6OkEhD5hf8MQhdVHJMz/tl9FGzYHZglVriCgISwLRGbTXt28CO
MIXrWW/NayTipgnSkPaFOJCKaNexowD6Q90nL1iv30QtlX+ifMEYoeq/qfuyHclxLMtfKeRzq1oS
xa3RVcBIMnMz38Pdw2N5EWLx1EqREilR1NfPsayc7spAZVVPYl4GGUAiwt3MZBJ5eZezzGTMypQt
KrnKzADedePV8v6Pvf8Pw+bRJFM3LJofM51skFDPbHZ9oer9Kz3By2b8B5Xuj3iuNupNJnzFjspE
9uSqdVX3lsd1fQBPlVfnWu2+uXN79T8orn8pVf/Rh/5QwvKQVuPaTQPK1s2PW5EM7ZCaQ99j1w3H
ptr6IZ+0gl1NPpIJZ/vWhXnkZz0Y1qgjCuuuV/mw92s4N1WIqi+EeMDuxhiQ1j4nXdi9z5HkmOm2
Z4kwd6utfMLOW5Txqc/nfaijNo+JbEmdz44bJEKa4dHlVE66/mLmRi1JnvW8VWey95B7LgMKel6X
YVr9XPSBdNszJOT82ua0h8UPZL5Du9kxT+QSsSyXAdLw/SkxPYP0vULP0qkcvIJhwQVarsf3JlUo
ZDreiZ+VUfjneZmytWSA+5J8wR3qi3X1aXu1h2WD61IfEzt+0Wja8iXf5iROfE4Fq5tPY5v18puq
Fxj9gMi561nlUPvqwscLSO9kdhW2fIRolC28b23SlxzEyeqwY2STHqK02mxRCaw0WazMB6rKdN1p
fJOIlcljS5ddgRc26XCCS8BYcGZWdtfFSyvKuCWeFA1nE7IwoUQpFARw822q2TQCv9nppi6dRL3P
C3RItlrjyqZx5rlIGQdvZG2vqowjbUQsYWq5xtPSTZvPApldLpNoUOWixvTz5BQrfdg3/m1p90CO
Zta0v9/nVLDXZko5vyeuIuR2rxqx1OWwg6OSHaVfEigi7Iwvwx0YGgLPy7StwcXV8S7r5RhD1RjZ
mIr13p8CI5v/OgnV6rrQK5rBZw4GknxJNr7ZUAxjBiexWkQXGchhGUYfgcWyA7QFBR2+rMsh4Flq
fU4pGmnpmfWjaPKe9fLI+mYsNNu8mtFNCZFdL5nlam/ixfYHPyNG3TNdL93LtqX1KLAcdLocO0Lt
Vui6yVKoxDZhKFHXNOKTcGTUN3LbUfg1NF62OffGoZmfS0F5igzKOUJIIeFl2r1LejGzIwRW+u1m
TH2CrnbsoK22Y8zs1hrcrThY5oDkZBBZi4flazpE4MzMK8/MM6cqEWVTWdp9Re0jBmwalem1tB3V
9r5f4pq9AJ41qWMXOGhCUseaXu80SvvbpPH9/r0dB72AMTNHOrufsGmbw2iakJ6NSrrpQxMpEacI
b33NaM5VJs197FyffM26qhIhr2qp6ivv15Vex3Ob6Y+dZ4EW0LyPwUavPUkkpJ0pG75Vztd9nfdT
L75SwibzAezyvSkwXcLZBZ6HDndA9VmBF+so+6a7ed3PKjUhvPR7nCSFabCTvnUZlvmp7tP93sm4
PsbpJLoHMS+cHWLRmuZp6pttf/QgeKQRJtHQDRDlRYmYna134/hzj8lNc9OxiYQrrbuhuppSmcw3
yyR5WnQZydJPgsEy83vi++oeFPLoGmOk/RuoLSrvPK3LGgJBUbm1u/DX8JBY9xPEg8jHQbaZLM0A
puM7HpphvE/qqk3OXrdLOERT020nGeaYXXG29fGHmFV99dRMsjaFCS6CJmIXSwsSjWIw8lt3S+c7
G+8uPhPDzPAexh2VfljgT9wc46bXvHRbtyJ2eirm5gj8dDLfTXJl3wZoAoxFhZahf2i2eEYoafTm
D4xqN9dljGnVetN3EDg+VvViQK+J+Fq/NMLK7KyMMSx3VTSzr00jO1PUo+1dl4sxqWIYHWVkO9tB
WVc6n8ZR6eyYJvk47N58Ik7iCkoa1wnkDDdcRRvVds67LbLjYbxI8uQQtNv7+8mDmHagZvaf0zh4
Bnu1GlaRBawg2B3SpfqtwhbmRTc0qSqY8lR/CBP8GSFwpBQkz3LS73t79g4s2ZcAf7q5ypvJ8Q3x
fjde67xzOKZ9jo73ar/5ZSX0FRYcMw6EHmo18mnAu1wepHHLfICJIyadh9Gniubgfo70apCJ7A/r
WpMh5HXixH7jN1uja7HBxkqe4iogRwSTrWnOFi5rUb7PbRs9M9rPadlkbIlKG6+JLHnY9+51jnfS
nVa3e3m1KB1V5eTTKtwSmOU8xont2md0jtLQ5+0wOHmEanztrmWPCuY+oCUmjlnf4rxzVUUn4Lyz
ZrtVddz1hd7nxBWZmXkE3sJsq9aDPbfb5MnFvQIZY8yce2y3mKcnjZFxd6+hdNdO+RoyGOhAVzyf
/CyTc0KkdQ/UTtH4JW03MdyygVissbFRQ/OdDGLHSlCQbLMHXYt2PeKbbd2Bqj6z71m/NtW1rduO
nEGiZcPdMqcw+DogHA2shC8Tqd52SCVD09w2HT1Z3dY1sM1gYGGNCOgoXTedC+ZkOkWAGU6BIY4P
1sD1MF9dGNNnfKZ4XZPGbZ8HiMaDky7TRmfFBPnFuogQn6piq8z23KXMkZOQBlwXOo4Aq6p1FlER
zOJgKTdrv4FAsvKkwEBBNI+4XEofNh/q9hSNaYbJUVv10fKi1K7Ha0B3mx1Z0bhv33Bq2LGHRmoc
J+8ukxoSF6SZ+H63xzJTFpF4D9VZdHj0EJplcDe79QjI0wPcL+x8jl0j3WlzTNLLyb010ASocRut
zZ3ELo+hV1fvS11MrQ/hHZHbIHO4pgl25JlCfMt74rv5IXaJmL7sszVZlw9u3eg5ZCTe7jOs/uZj
ZzdY0OBLEl099GiH+SfR4yZe72k3b+VIFupOOP8jU+Pmpmo9+J1zXyN5cnrHw5zr9bj6PlLveRKc
elxxz9brqQMs9KFb26Ytsq7R9uNmeEo/qZQHoXIohMWjwZ0iQ/19hGZq/AjV+kx+0VBe6T9Pw9Sn
qK8giEgK1aUdPynubED+1sSC6XyKloCjcNhwfCDbg2Qsi+jKSwuRBh2A0ePRV6jKh6yIcah3532Z
+he+YH0f+tgPrGi3HT1XxcfsA02BiyhIEFVXoBbNOBwRNV+u0oFTtuZki9V0b5qpAeU4gXzn0chu
0HdEGR8NOQMD60unJ7cdadJm60MyxjP0dzFnlS+ZGH1zXAc45TxOaUM+CguXl9JmFVoBoo0cuw+j
qfgxnjufPmD+RManoed2v0m6cdIImBn2BmDxAKqJqx4iqvNdpQZptkJkWf0YgHyJio21an2yu59A
iAbvNfUFZAyrvoAjemseeoseU96oepgOJIBXOxxBUUsOoiLjWM5xleJJtM2Q3GWLuTi5MntJfgSg
lU1dSLHStFTLFCdL3u9b+NCJAapJ+a7AWnwxILeR19oyfTuPCzKuoqm7qEg6qMKFAtF9zblnxH1I
F8genGrmDc57vsVI0wkIvMblgWSRO7e4hPjdokfHi5SyqexDs4xX/Yat/onGs1+PKe+HBM4kMyTP
kqwloiQD4MG5Jcl+lDiMvMtnWnX2fgF0So6FYooPt72twoMIFwPUfd7JjRWijw8CDjYbjlGkHOW8
Zwj7flij+tyzkbqXZaiS9Wmcl6TAjGRKP4eh8mtR+SY7IV2Da2YPFo1Gpz2ft645Nc5AWCMDrxqH
LSn23UmTa5ghsdLNcXqqkQ988IqTmxpSSipnspts0SQpq6HZatJc66xj18LX4XsG9k93l2LrqKu9
s7u8m6J0fow9JF5RAhF3WzOR7sidkmx+XCMD2K7beMFAI7/DPAdkbZiXEqiRg4Z8F2aRvtc+qg99
2rE+V2pzN2s/yIfaQ0G/7LGMC7otvkibqj1lWSZvF1aH6zrZhs+hXrtnSYa5aGP2bqCzek87Ocq8
jo0F7GQZ+n7Kt7iV3uY1st1wDLCqCye2pvUrSzZz7bogZInlzAq1L/t2HOeOXgfAF7P3PhL8uR48
UAtl6kYenSrFVz/kFVauAE0+NPH31lXBvaeUsZCvrdoEoJzJ6kPZXvQAzkPYdsimiDkJBs6602RT
1DEt0V1ZszWJrtckAxsbtFIfX89NUsl7G23WHVfw/OPXnQ0pK2TIVnezZIbWn5G5qulAXRqlJ9Oa
NrvttnWA2Ws9rkPuEzOLV7IMJn6YyELMATINYYQkgWXNWUerHD5FDbyEu4KGlrZlbLvG5QttkYpK
t/C2mAfkKD6vSETIkAcalvbbJiiZbtdNr/tXmFJ5pEONExSre8DeoibvQBjqDlDRqdKrWQxt925L
UPsf9JgRdXQccadERVPz83SB3x0mrlLyAFJNR2+AnyVJmciNynMC2tT2cwswtnpYrBMmLoKs1+ba
TpbELIegiMB4dO/SIbxDacxTVMGAbO431g4WcaEZuU/ujMKWfO5RrPpPPe3lOdMYkRGrPP+UWNJH
nxUGrCiTN03huIgmdFNgdSBZyqtlRXS387KVq6pn8YGB0+9ehUds/2jtJNOupHyKcF5VI43WZ+b3
bqvzKE05yZ2rZlXIigzpvd3FFn7OQPcfvs8t2GwH0cG28CkMzSYhOED1/AiPZ9pvh3GFuuuVbKNU
PzLsMkTEmMyTQHhqNo5mYTOC1nzqSNz4E+mbPlZlts9IAfKBMVZDBl6j/kDG101FWM0lF4GNi/Pv
OjfPtb+Sfd3Pr4ON9HrUXeTk2Vq5UDyxXfq5nNJhWz/3koKLxJpe2s/O99N6NHWsokL2S3LTTnXF
igmDcHcbui6r8Uh4CzKgRZe9mM06ISmdGORkXpcdKrkgSE/Vra7T6cpXm3iaSBocsgO67+YhDMOQ
z/AGzUEKqxcCfzHR6WPwgoaihp3qct6JRYHWyIXn1nkdmdwtztt3PPG8+XmFtYk47H0cNyXzl3M1
ry08Jk4V0uzbFtJcWHUkUeS66uDPemPqoD9IgZtQEueyZMjjFpCHVzvsXYQsNcTR1bZjXV8hD0j4
tcMR0H3xnrRXKAES+UlD4pw3BZV13D6ZlTYNJKETxdolxyKjpBCIqgHVXATi3M6bpL0XnY/3YsaG
f98nVB2GqmUjtlq1XOsYHYw79CsIfRTjxvprv87yKzoxH5F6uJTBUoUBAq7hEZM+jWldfYaeRdeW
tUJQbLu5v3MuRma2Q2DEnwcumsLsAYYjoHXEp5bPZLibHLHD3Vwt9mYxRndfYBDt3qKpt7bclgiP
Mdv4a79kl+FOL3C2b5l/ZcglXFnvE3J14Jrclg+eqyPIypLlnfE1cgOMKleY3YkN/VpEQov+juvu
PVgmcGAUl04PiN/za49kLE8pEOhntNKlvSWTmKJHwgHiAyiIj/V6XllduwEPZQmxBaO76trDFhPR
8UMnWPuunuANf0jAXpl+3ta0X4uoQefqM7Qa4IY7U2Gzw9ikIcXSbNPnuUU9chXGzuZphwBq8nWZ
4WJXp0vzTVBl01fil2YtgrIJqh2eDeuWd6sYok9tm1RfxSU1OYkNLPP3gZk31w8uQ7orpwTJrMr6
5SThCSIKyWb1pim2bC5g2VHAFiTODoPMxC/Nv57suAlBHKBvWWUoZWCqftxS7vlHU0cS/ONWVugM
RlJBGckaSBSUSEqUv6ZM62/DsJEEcS5ruvEVSm2yK9K58eTUuSx8R+lc7zfzkFZvqhl2SeH/Hdb0
VjU+m95HVczoWwLLDPodpWWDzkhX01up5x6xI25CkdbJ5B9nWXEDXgdmS1nN6vixjRhDNxupR3xD
PQRFj3KdWVpubo/JYWWrXfNBLdszNJGT7IOZ5fouijL7QVQ8eQ/sh9uvdAUS0CnSKIy3QW3rgWUC
gr57t5oPuOf9zZj0gLWxDgbc0DjJ9Fk3Uk4FNaPyuYmq/iOYuls+UZC3jMk8u5k3Ez1y5rc7JvdG
HHUF6YXDQMN2NcFW4ioxQ3zO4MmMmDcS+9rImoYHU2uwh9cVej85nZbKPfsFEq+fISCC4swGnzUf
0RomPGdrwH1IfdchLEiSEI2Mg4N/LGL3vtkYkkSCVkJdI8voaAR5WL5H5QwYPD1QUaNv4mGvDp8S
Pu/tVWpi8wr59a5/SoUGCXyDA8NTiwvJSbsmZikQtoPz+YzeGHkwfcOzghhcznutK6+P3VR1TZFm
3PivF6zrWY+DUjcb5/uAz+gj+9QnmR8eSM09ErbQkqMQJtInQCi5f4dW9HhAmBjH40xpZ8u0WYcE
cDkYwx60jxFEoI9xjWeBdkRlqDYotz1Ay2sI7slGTbcWI12S4TqKVrVfQX5s/x5R2CblA6whb+pd
b9g+lcDt6H186GW2FNPk/DXRCRLOph1vgmnoE9DLExgC0HdEnwNCDSTj1cdoB5z8KMCQCe/RZ9pW
HEQ2Tr47MdcphwdOv6M9YIfFjOcRE4r2c7NPVhV4UiC8i75BZo6IOayqaKbKQL8c4kXyDhJpghfS
M7OcN51N4orDAxzWqNXKRJtHFLKHRy/JZRNG3VrXcFecUDEh+PRlt1vpzw6kDJmnenMDtjHmXW8L
zs7qbGYX1+UKRe0YSEyVZsmrzpChlauXc1PwbGXg+jgW+teWQaamjKE3334c0NDIcjUuTfM+3nZE
jzqKWHLNeKJooWQ6pKVGN2wt9LiitZWDBLXVZQdyYfyQmWkW72AI0q55gAq0OSyhojoP6Z4hg5Em
cd+iGa4KOQXVQ76Dl83Kr5pgPP/G8KX8B4sEld1Smwy8yAbep49D7WOIJhsUBU1rlXoKIPD3x7Sz
sQo5Bdl+RQOzGfcahbpDywGLekNSCI/2aoKxtrTVXaPjdj8nWbyNd9KgT5szQzz00k0zv8WUtM19
ulcjcElV3I+nRaxR+gjeJGfYUzPZPeY/YzBH+Df6+Qikm1EFpip0+Tp6ZSMYJO5OnKMB7ZSP8aAu
T4ih8CmTWZoOZFQUYOp+Qf+wL8CvcHbJocWSpDcxSymKS+qi8dQCZ7F+9WmQtqwYq9yVR7z25UyN
6Q8DIWIqUzjSuD6fZhWaI6rBQd5UGeTXAL4cLvZgcEvTZde0cruuXMxFAZ5ILWkJJYYYG6qtFObZ
GIXq+pqtG9mRsziTndAk0JjWT8jtcvRhkz4HYXTvygnLYDhm25JMb7yl/RChdkgyR+B3CxGTn02v
BvC5ekzIHA5ThTwxK6JhllcsNWnYzn0iiHiFZrRytx6l/Wbwxdusy5CDbEQ/UN4O24cI30ZGeZM4
opfjRc0aBekq9jW7Xy4V9E0V6X5D8gW8LASmQlXXD0ElFsXKvBCGDZ716FnxArMWimo1tkqO39qA
6hrYvsBV/Da7NZqQDHCKgkk7cBtXuNXo+dpKvYgHiuBRI1UU3f69bzCN+Nx1XvfHrM7GyOPuGjLC
i5nN7bsM6T72cip5Ro8GqdH01piMepG7REKt2fNsES8J+nMt7F/Q/3df5Zwt/auJFh096hoDn3fr
pVCFYkEQQ1rwdYKuMWhzZh7OjcLcC4skM+Q4cxQ+7AAfxWW6AQOwpr7YMUPSqHTbmbe8jClz4sYb
TJJukV0Ldou0KLPP49D18zWvidfnaIEx+2cSx1VcsEvOdly0ipZ84KmPbnUMdap30WKXFjEOMvSF
RGY8HsKixHzfWgeii6IxX1/2AZDGQsQWQ56WDCMkZuY6ct8Es6Z6Id4i+I/wN+jW/TraYd+NlBW6
hsPZm5oE5FOwuC4SvrnlFPQoyWlGl91fDT3b41d0FSm9bntMAgsTKwAADuATx7MosTZ39LYuHbXo
OM1puhSEqS7KsefumLEhw6yRQh7jGCeAVk/HNkow72EjRjwhH2CxJvIwbYaWc8NpdnLbIveTybYo
HiHplvpFoqdXwytNLzLpbmkyW/tKLVTV33idLeoWiW3LjwNtFvnsPUYz5VCLrgY7EYC0x3YcB3ZT
1cPYP3uBG3MTUtHb63iBpc7dimtN4WgedvrYLVzV11s3y/49Cr22Wot4QbY8lZ0WCm3rDBptbVws
2MwmKqD9wYIpMQfkQh57wAEvEsb8ExQMY5sUUkIAUx0URkF2OSMBm3FjHe/M/IhzekTjGWAcjNKQ
u8nwTHDbQa6StOn395ieVNtxxU4+yn3ntyiiWXSTRpVEYsdiqNellzGeSK/ijjFz1Xd8orf7oMG8
TtKg3SffLhKiFf0C6ZCjq80WmjzxjHLMOFOAruLJirVgaGzYz2qFZP2jhuyCTY8XqdcEPY2Nwtxd
zLtcu0Iq7/syqPniKOcsu6dzlY3nDExef5pGs5CyXoMZb1MLnRq0SGPMW3WY+XJs0cRP8sgmSXTE
jNK15SBqibLTTNYgQyKqJV82Dhf5m2qvu+0JkgyZQ++9qeb9Oxkpqb+aXsfDOSagOp5jdH2nO6gG
zO5lgCQ1cpuRZtttkkU2/Bwm2pnbEOrIosG3paLYJdKRHP3lBbOV1lqA/SaX3S2xsr5wAcah5xmX
0JXLnqZ9AWw8w8w8yy7w2lUcJZDN98MKZ+D3se9reze7PRmvOWzv9svT5hW4DtIFOMNbnnVf0eaL
SNlRERkLsVbUM4UdsdrVAZl1jwMSgfRS5vvZ+AcZzSspQhQlMzaLmGbQJQy93EFp0K5CJjFT+WD5
OkSQG2h5+325nI/f+QL5BHDJaX2etAxJHiPeDc9knlOHvVdTNbncCAtWNVpMMIriTdzGJUlpBHgN
qafqPm2480eEUWghrsPYrm+u28x2q3eu6Id5W1iG4mXqlusQ+L59EFyZ9eGi4UhOVi1VriB2M+XI
RutLs9xsK85cDDAfRQiSX9sGTIN7DEoUCO/IjXe0tqYeXSsK48qMui8grk4iB7Eo9YeNmR5du3lq
ngCTSJARrTBlfuqAbMS5CI8NaDfKVVTylZtYAmk+xphnrVdjNU/a5S34flmuBXAEpMDse17e0Eiq
0bxFwyZ2X9Ct2NsoZw7pa5dTRFmHHuKgwfbIIVKPuvO4gR4Kc6Bxy1jzCQzrsMz54mFiM12p1dG2
K/wE/XDkoTHbaFLOpAGUo/w3OzvI80ZUXGFSRVwRAxFk80i4qSoglEzeE7w6ull9U5uzbC693xrl
92YuMTOrHnRq5wO6BfsCkHVURed/q5Yt3oLNhhOEuretjFmnl3wPDX3AwGpcSlaB/P3HEEw/Kgux
kI1Kj3Y4xPJjl72w9Y+B638UFKIDWTGuwfuS9kmgadHSP0ih+VFOSEOtUVYt50cckzGaSHKN7yyi
tf0XHN7fEazCyOC36Ei0wlIHRBomExH239To1t0oH2loINrZoOGUrh1sAbic0sfNonWLAquL4kJH
G57TP4dQXVBF/wht9AOwrMaIZmujmR813EyHsgWp5Q7gwalAvobxI2Zx4vzPP+n3wFQ/YEHnyWKp
AVN8hCDAxJ9d0NVSmhp5bulxMkGdFPIPA7LSLYz/4g7/DsjyR3WiDvgwnCYpPTIBTw4H2ZnDhF7z
v/hCv/fuP6DPDBz9LG8kBXJEfe3n5NULU/0LuPjvvfcP8FCk6ZMydUWPAbYfeTOHc7sM5A+++Q8I
M5ckbtQLo0f0oA8YpLZ5laDz+M8f8+9d+Q/w0GpbW0dly451HFmc6WuVJw1O/z/27pdP/TsedNob
AnQQ7ku6K2jzOgmXyV0///M3/50VGpPfvjmbE+XN1mG5NFym3y16Sr6IWUjhKyRSZXKzAI19AsmJ
mj9kz0d+lClqRO05NFvoEXao9EM2zfa+S9Be/edf6Jfg+g92948iRbwLBG2hOjsqIRt0oOUYPIYr
+O8tJI69Zsi88S9jlozsqjXdS7e3LwlWGj1Vtl0a1Cp1c4A74/dtJbBuzh1HSva3q/v3b9t/1G/6
8W/XYf/6n/j7N21Q7NeN++Gvf33RCn/+8/Ka//qd377ir1dv+v6LerM//tJvXoP3/fVzyy/uy2/+
ckBe7sK75W0OT292Gdwv748rvPzm//SHf3r75V1egnn7y09fvqt2LFH0zO0399OvPzp//8tPQBdi
THJhp/z733/Ir79x+RZ/+al8G5r2H7/o7Yt1f/mJ8z+DhEITygRy+8v/f/qTf/vlJ+zPAGBAuYkn
MoWH2MWFaYTzafOXn1LxZ7QhCCAyiUT/Av2Cn/5k9fLrj7I4xatiRpIE75j+9H8u7jfP6L+f2Z/G
RT3qdnT2Lz/9Yn7330sKX06kPJVZljAwqzAI+SGctyMFOE1iLNLO6GQDtDJhoLvW/mOzuvUBQMGX
JZqjp5E4pMQYeJsbAFyAaAA+tUdK2g2fVD+vX5BVteeqlzAEHxjFTFcuOVoK7tgCMPZuY/H2hLdv
kPx581ijyfuGGuSrXyzwjruECV2HzhfTmX400lcvU4r5KGpB+4HoTH3RAsLYEZrKua36/jFo+tTr
Yb2BQCSgVoT5V9Kx+BB3e5XXGNKUEoCLZ63lR7TXsiLxQGSO/bQdWBT5q3gEjnBL07a01iBpC9Nz
rEhzAepqsCacfDJb1JfL4qbnTEFC29bIxWsPC3IxO3oCimW6wrzDf8DhCshNWg0/o3s+3q6kbr4K
pia0J6z7uozCvnRLqqDaXwEdkTHweLOV8Lbs1BYlmE9Vyee+QwscHucLyishb30CxEwByXCNKgDz
js9wAGkhASNp1uaAzsafdMJlHlfGA0AGeqzO55XeUQfjjTzwXryKaLA3zZQo5BliNyso1RqiPL8s
8v/Xm/2u/QaQqP7Z/bjbfxMg/n8KCfSixPD74eB/jd+b+cufHucv399s85u48Msr/xYTRPZnzgAr
pJKmCdQyLjSy/4oJnKE1iX1PRIZfQrT4NSYk8s8JY4IDnAkvgIt0yK8RIUn/jE4uuoB4O5alSI/+
LwLCD1kszy4fgelZIiX83QX9UQKBQcdzTaBMcpwXLPnnZhHiZefRaEqqJXuAw6CwZZSgJTPGmz6C
kNVBFgBWiX93234NVH8fmC7z6N/ksjzDZaAHIhEGCbaG+OVK/y5JgMsTa6Mg04OGZOdrL8KCDqqs
zmsNIyz4MspbKF7lO45ZVf1v6s5kuXEl2bY/9FCGNgBM0ZAgKYrqU5kTmLIDEAACffv1d7Gq7rVb
w2f2Js/OpOycVKokAhHuvtfejgjQNlPiVZwlhuSt5F8VB80om2NT5vUPJwegVTmiAxJ1UbAYJXWe
9BGojO3fZoSDZ3rMZQFtIjunjG2GJc/5QItdECF18pjfhVqn7egnWZXGWl8ukeW4W6wy0BmatOXT
QCNhaiIchVS4+ReBlr4FvgnhLvnzWwCkZ5z6VKxfDThcOEn7kSGCluC/c6pgH0brCxNHdXUsQgQC
shyI2ibe8rKKMSyYxv+0rHH/bZS98+bzEByB5OfzWC7DUwFjJAOZlwW689L8xAk2nCYx97fcHo2z
3hhmJADGD8K3xyckojSylblxXlrnqmkTOgcQRECWd872qmNYjHPMpoD5NKbUh+fWzfecpTKHiab7
JJWVBvtsmQ9dnmkH/oh+XN1URM2S98lg6/5DplnLafbuXe9WHdjuuEUsj50uQLkFw187i9ula2N3
wkwZTp2yDpu7OHGKmojhVIxvTqe3kV80VuRmXf4Kgu58uruXUsPQ/VoYDZJ2sHZ+tO5pL7ctqIW2
XLO6lG8TG16+LQu4gGTilJi2rQd9YxZxx2rm0Nr7+XdXSy8WdamebTYVUTYLbbqyiKc/F5llRwYK
Cp6Nq513iae0i9fllMGrBluuuzfX4sAO9DIzwl1HYKuViaCD+OaWyj+WhGkHwyDuE76tSkSuRSrd
y3DgBhnE8ESSlAiqnDGIOxFmACdfJNZMdhWJgpBzZTl+FpKVQ2oYG2bH2RhuStN+ujuXlzcr1gY6
0MD39E2Efg3T6Z2rb0FJ7v9L/M4YLhyZx2ffdogcVhcb83bN7AUyJm+MZx0Z92mq5/Wmt9oedkyY
uX7xOTFZv4HIwtHU035ss3F8ripHHKvK3p/tMQWm2bUirC2Uk5nRyFO5FepGK5zFllk4MTSbOGFQ
sEMn72DElG6GLCJukwZb+0elLItP0+1gmkuYeL/+azHeiI3Fr98wRjCKZyoW8XcQKpd3IplXPJ0r
fOGpcUbvqFRmxpbafLIiazcLa8334z7TvXCFTI36zCqSHtU7LrNNXwlTbRDvMQM4h8mCdOSIELxr
AwFbWruCxah6qxNJeXzecjcNJmsVN8Bl62VeaRTU8Li2+37058a5eo29HWWlZi5uYVwzL7/5HDKx
6dk3farDKod6zXQ1XWbDKn5tTZ//rbN1Cv2KPt8gTO9hg6W67a7VfWac+gk0lDj3bBy4qsUeT7ua
nYNG1M9t4P922AFkvGRgSl9m6xVnIak3xmWafvV21b1wMnvgFU3/w+wmydhdpgz2Bcb1lom4Qn7L
RHnybCek/envUMM0bUdn7+olAjVEWBvabjqwyH45OIPvtY+s+FhUhPtSXicm+lHea/IgM0aMeeOB
0LA/Pg8N0JAxMjvdwvc5zRarmaxFRHORfoAjpjcbJ8kOiOg3ZgAUyefsMxIBYDW86RmISFSBqQ/9
x9C1e1gaaXZjXU995vKbr6kFBseZth2HbVLnZavz762h5jn0sp73Op8RbFfLL4mNW1QWmpBZ1kPe
ls75vkbFjq3W/7NhPslOrVJdvEyjOntQqp82y8GTXTbQ2jNZYaAgrjgqRN4d94jf/i2acmvjdO/H
v+7gDUE67+MntfCUsF/0pnLtW7cuQ6I03cCjg2PDo5Hcg7Yy/Poug468/7v9HTVTsF8nz5pPkoMq
MO2Nb6Av7ildADO2ulan3EyXigL27kFizlc94ReZjWOdgpedhNxm/6GtYa//QOYO04sha/uVqBpr
PYyt1n4NvApfaWqqj6bKtSu2I5UHacMFHRs93632d6KEJL4TLqnU/sjm+bOsfe2yec6aXnTWXYcC
MEyEzogS8S87E1mR1hlxynr5l6eJLE2kq2ITf43NdF64CokHXVxZyedxGJoT1FzxOjH+ec0NrFoR
QIjpPM613/3Nami4OC9c8U11q/ULcGo7jYyljxtbiC9im70/fu2ywyA1dZlonuE8pNLG6qfRb7yS
eSquauW3ShiSe5yNzg7sQevES5mK7ntti+6FXX7qdau7LsHaOB+yIWMcBK3giQDGZb1ae2oltlNk
sTtQu/wzfmKcF/djyPXKuw3kxsnzXL5oDIUvQNJDYGPDifWySdtQEmWjf2vYmPh9cSjYg74tmMnW
VTZacdFMzg+BPq9uEi21icdC7TIYoMrjytD6IWB5j/FsKKvhuNWy53xxls+qb413S1us12Y06rNv
ECdnWmtzSyste1fCB3/EYI4wM/NXUGstEjm3n6NqLRY8PuZ4MVwb2c73NJR3sugNwqNCtewNmu1q
HtCytTs6k87v/WooGZWyQ/0Uqlwft7I2x3iHwLKC/T5VZ21SsybSWKZoybJTOjTrz9zVlqjpt/xb
ZtbD1bWyGpgpN0JV21Y48wsOMbQlZg3Dp/mrh4a57reJJW1R3/kD2S3AeNRi3nFdsZRwqJY14idL
Gcb10qZKs3EvgqIk7gDKdh4amZ8pZ/AYmkjcTCdS8YbHJIfObrnfj750jSd29uzYWUhRK/dGDCyZ
tvoXvurgyK04QkHSG9WOikSluxcWc25x3mxZHamhHz7bVOxBKp0NbtMk/w7cnuvIwvbROVpA20Q0
bbNnt3nfnMNo84zaee89CJxEQZH12BPsoLX/5Ppp7dUnitkXQWmBtMiIdz/7ebHMEFUHkR/rzU/q
y+YwGk6LlLFu8zct37qnCsQztsq0KqOKxaWPd6F3P27ogYQglP6R3BJA29Kv7nvc7ERmmTg6bGuJ
mNsQ2oV3Iw89YJfAmOo2XlPd2J6GVTebc9PsDsBRTeSEk2t9MFuVvBSlX77NU5oHJtIqq7hYiCXx
rz3NOWvAY9k225/ZrGEusmaR37zRTyOlOYB7eElcK5RokW24gBjVcVN7JiYSNegyDdhExFX7T2cg
ilAR0oEuWJ7SOkucdbFPmC/bg+h69aAAWx7l4nYm9W35sTa5ZZ7nbNYiuRhumvhp2lWJ9KR6YACC
VmnsTsKPvIR33DhhsZ3xcxoy68lezIG6etj0V06bHGQ+R9qM8pUIPBZtx/WczueSFVh96R0s4PaY
ooddRqnKHhbHAbCbKu1rX9L7qm8xamdPyi8WsviAx26uBdtuVn8m5Wa3klOR23+sMfgh3sBAbukW
lbauriwJo3rTZv2jhdJ+4oLrLuzUsS++r6FE21gVbZRXzFdN+tfBhxKXhuXeVqcwKaDdCURywf+C
AUr70MTOGbKtabqGfqv0Y9nWQ+xWTveyL8JOg3U0rcc+1f2w8Pf1y8E697xxih/NTNPRyvBl1Yaq
wqka/vR3NAUorotch11rwmEtmubsRuQYy2PaUxQUi3Wx+IRiuZVuPAu9wXvr2rHgogGz6WRcF6l7
xUaXfxhT/9jh5jnASgzHCkVp5afex4feycoLNhWXg8SspgSKl8Ity82TbjvbHZIAzqvUpWqqd2HW
f7TUu42z18Bd5mXYraV+KHK1nLTC42Yiqb1x3SEQxrjfqq6rf7ETeLo1VF9QFWnGIqQyT5jpL2fX
+FkSNjUCwx5Kq0RDWLfE0uycXmpfoi3f6oPBhYSvJttyGWJySoBdtzA1SWLKT2vhnPNNYKvILuVe
iGvmZsZFeYDHpcQ2He6t096XuWEAWevfHitXjGCYlzeShymiVdaEwttaNquVRcSYu3zONiratM/s
izdO9rNt1N551ts5Hg2J/UzzsPTytl+m7e6Ps5reoARV+v0xdEJ349HQ1r6K2FaapEDRR+jvM2ah
I8h0ZHj5EfaCZ3oLF+VUEVVHcYbikSySleulNx092gR3U7A3zXQy3No4SE0C6NgOgi8TN5s0yzWx
iy7pdGqI3Z690DEFGjwrzE/pXnP+zTMfddo2WpjXG/A7RPIlzzr/U3da+4jRw/iG38EOWY1bndt1
nyJDM7JrpTnYCBd/TvZZmj9Afaxvwt3bFypgeRoJ7vkoVdqcWNSpvRjzxCxu70rOSgfg3VZ9/tCP
Mr/mrNCJdYq2XwZZ1CfPaJnV2WPz22JXX6DZ48PayQvRME606elPfeXus7ZwJ1U5nArtDR0ZemGb
RdAu/pBoW+WeVnPyr4tY/FcMSGOk8N2FjUEBO7vKirG2eMDw7YOes5PGKJpI6DgYLZsuUq9f5LyW
1Amq/2Iyb0c11rkQj5B2GiwzAUHSzrpV1LEiYBwv7DicXb98cSCoHE+JwLT7x8b81unrdcIRQyLV
wRzF9zJfbmrRjQSX7Ctc7CHTQNnqPklL434tiQxRBqqO0vBbn/mfde3jOy++egYbYdWzRyvzFBr2
OtWJj/Ey4JpRD8QkmzzHfXPyvfLiOXmNXc7eL6InWd11vCqpS+9ob2UTMj6sklRXd99mlR1ZSPWq
W0hB3qbmkL3wa7TDSJU8HI046Q7NFdpH+csyZQNV5ALvFIsSkZw4I/GeJnkjrcgZK/2IGTk9NKWb
XtYKXhxKeEh8LOJpoDrpPhQZe6681Y12oJATib/VsXBPxpRf2EGbEEVB0o1ROO9t644POnvZ3wtp
Y4zr59En1ojs1GNZ16g/Zbp5U+jJyTnsQ9F+aItfRZ5Fi7ILpKd699sLpN/8ilHnqXR0UDGHPw9C
BRVxHuvuj1ox9tblptVB5ulQTh7+6daLOpSgAyOm9iQ9XIydtZYRa6y3627CrQvX1H9Z/Hx4caZy
DF2k/M9J87rTDCP4tE7KOaSYTUEC/GBggWI8d6t+EPMYTlaqc+Y1n5bQ9JcZFxUdzupvz7WOLT3w
NNEfRgfSZmEDVrAsOr96UB+YsMWPFw1jboDs+FAj6EeiFcuDSyA74+PmmhVkVu3GH2zTDMt39+z7
r6teIuhaT+w0ONVj8XPJpj9b1gsr0NuGQtzs1ipwRNYlA+PgA9emRiZgtUbS1PS40erlcSpnDJ+u
ViTcXAn8f2K4A3rtHC26h9/ZrxPPa3ih3Drmtv0jFvNRU45/HNw9cTTj4uDKDqi1Dt08f5/MJetD
ssPLU8d18Nob+vZopfn3yTKxGDTah1X4zq2W6/hFaG2b8N+Zv1O2uDQQJ6ujG6NE0V5X37o2FkGr
ctVDt2nFQ2diOpaO+ckBnkEtdc6HZdVGpMGjRt5mfNSuwCAlvD7csWhTQ2P2KEPopT+TzoB+5moO
fBcbYMme5WCrxd/SJaIgL051uYb5Ur91OACDEuiu6Oa7xmC5B/Yx4520jpXaPrXWs3l7tDIulhTG
tgI/faXJHg6VXVxlSpaDb4xPS19R6oGYPuWD9S5BakJ3tWBDK516kR0CB9cwJ0w+xWEllTm0C7Ni
lGfYj+tKDr9XzSoqe5lGjhIx/v6YRP2mDx1jPtvlg+brl3YpCl5H9Yp7JJhmdU79wU+KYXoUu7/2
0TBNfjQ1Rv2Wdc366avxDDpMYiMNR1C3ayK6aj2SfWqquFq35lRAqB40skJOmpGbSTkY81O3z9mP
rDT6kDcUnWV4s/oqXJ7MNgAP/e0y53oDgWpOBqXvKWcyFKt1ftCw4AYKo9JBX10vsc1K0ptMt6xm
3DJNTfthGRIbv9ymLCg0z4qNFle8GmfcPe3WPpguEzPahhTVfRevWJiLMNX39drs9sos0xTdSQg5
Rb22FpHyV4J4axX4xBTxQekZrvm0iF0csn7QtVbxPjur/chzFpvT9sDWmOEBnH8PGqkz9Trh0PJi
vnbAM2VrJ5NOMW4sfYv4nu6vdk+HBA/Pq5/K19ps8qPbsPMQyrf80BST787pnyZo20AWehGX6DaQ
5Br5adzz1MnA9DK3IYOq9gVuFcWFOmHbXRsaS+vUaW/LNuyW5bvTYO/YOMVPosjsa6WbJRBcrjEi
rsq2CxjfUC0vq+U9uCyNAQAmhsSNHMmfw4A6R7kihpWX4rfLqAvUdTOflJDrsxyyzojK+zzc1124
Ziy2pWlm37C6lw+Dh99aWTBE8VDIFAA9vdut022VxwXA9AeO2vE4lhaR51SaFFTlFNU2N3JBQpQM
emL6NM6FDdur77hz9jCL7YK7S/vADwu7297d64NmGG++47DACFSyJDqkqeUDaTHZxU1bI5kXQ8c3
kCmeTlXvebBuwn10LVHAWQ5dwpdYsW4WI+kmlvlR+JVzQtzu/g55S+mY2sPD0tMwKc3Sn03lZDdN
NNaxywk8x+1FAUR8pkHC/cTNO7e186DPY9RT/FkInLjhmVI8+P19zU9tZmfyo803Dn51m4SVH+es
GxXwXNcdIe+sDr6rJpylYkcCiFbXcvW5e7jZ3cyYrZuYhDWbmX95gvMCWGkp303Du04Y0BlmLupJ
do0IjdX+k/q69VO3jCaH87bS32lV1G+UId+l78B8l/2zOQ1vpl/OrO1l4DWBR5IR1cKGusNlXXUe
V4fBlyfUnKzarr5ap3ATD4t6CFqix3ODdJoxHoyyrdyf9GleQ3QEQlLYL83YDKM6r5bNgE5gwa+J
WWoK2T56pYX3tVtdtieP7/OWgxua/bfCABrCH4ib2HTE4z5mBWj+0P2wCYRhp0fqLkfLmewunGwr
D1qHxiZL38i18E+efy93iDIS3nRZ8X9w4K3yvJnu34Lyn8yieoxKRlCcBDjpw3m6h85U+BrDYS/X
aBoN9SD29Gly9yeRCf85xxQdsoK5PTSj+UvlHg+jU1jXtaY27uXdoExi19fdtkW4kf/Dx8CfiDbH
qeh4Nt5DknWAklsNiaiSJyxbRsKtS2tsnguqpndZGc4j7GqXYKjNztPqaQmNHYBhXz2PhdCCFWHq
4Hbjg0GhPnjjzE4OppLxbO7DiUBi7XHe1rsLzX7LCa6OVFkjr/Rgg7km5miCWt4UWUUYuMPRsG7a
3ukPhqvvgZcSuGx4GU1xWfpMhkR5GdX6Ypg9L2evXNzgi3E2U/8ViMu+5Eq96rxEge4sB0Jr/Bhz
yFtTyccNS1SYC3yaK7Y8I9hLw3VDIo30RKh+PKCmIybBF/Cjj/7Mmby4JcE67OjNmQL0Ng/zQuiR
ITiQDb/HbOZr4nfjuEwtcUSFFBY7H68znBoew2i75xfRUpftAYReXsd8SJ/6fd/PG7HKV88fq7Bs
5buTiWcxSP8wEVcgpHGpINo9pt1H2xkoBTfr2acuuhTYF1l8ERV1/7FN8tOZGwat2NDCrnFxLTyn
w5xHOwLLa+9YdWhqTfVi6U1/6YYG60sm8g8Hx3ZSYn2PiBRpcJJ72AYNN+ry1o5dHEnHesSKPT2v
aE3XbMnlWfKufdVrWqRh5aLf2yMe9mByeAMy5TwYk4ku1tk1Bvh2PGcQz9Fq9CdDcJ4GtoO9Cqc8
1WBBtRBId+M6qasU/tyxdUaOgvWLXe3zMXq1+aF3uX0vgICHvbVSP8kDG3l/sLU88JfKM07F99Fj
RFVp5qHhfLv6WyXdUCNP4tfOxsKY+3B5LpZ9PmWtKvPAxwr0STyr9kbfTyYUj/LHqqo5XJmx51E5
5cONc2Ho+Knt6odY/fkXCC99HUMDf0YUKksHq7JyipLprT19OONQ3GZt5TXeSj4ENKYlf0xxJ2zB
PhaUmVVr+W+VIYZTvjbwImR+zd8X3XXeJzZN4Ox2mVOpzGkUk0zbxorbmNUtg22GRqhWn1iB7B5l
7uIXaUPbdIv3qVr6E3IUZZyazOJAR20nLsGqeyCaFu++S5IGrt9l/pSu+pXXmLfGbfxFW66RBFbg
Xdc781dFwYfgtjOwCjTJSGSYdO8ym2PBSdHwT4SJa7huoskpKXXnkzAY3iX+sz5cNUsMP3FJF6Du
LCA6tNPs/JYU5AfsKuLkpZm4orKuj1OPTcNhs+apF8t4aIvKeZ6EzYmWuxkPSufy6U25sBJNS3v0
J+AOYlj8+6RLBZSK8x9+O2xQGlms5BqySPS1fxGrjQxJjAIrrWxHC2Uqq+uoifWVyVp+ICYOomb2
dYKPu3oMMDWKgtdPzlnkknYSuUbq/GwI1phju9K780Ci2Ls5+kZkMpVNsL9at2rRyiF0U29Bijat
0OoEVaXN8lace1x8a3FAUTyyj5nUsN37UjkefA/33xMPPknvmj+dGrMxb/qcf/ls4lJBQU0L8zx/
twn8CQc76+LS3p8wtMJ/trUPQg+lnOKHDcVY71G3fbYFMf96F1hm84gi2PD1nfGetV00b2WP59zb
PzCg6REhan08yWmJ1tVwg7Tqz4D9dB3u3id0gflhsLT0ZWrxCbmT+LGmY77FUnkdZPLcX6XH8Iv0
X/fFLlOi9iTEP7n2+X7Ic5k+L2opDuOqrd/ZwPqHlD0nLP3Uvqm+rz9YU8WJWBIb4/p+8Tzh1DvO
pG7VYe935LahooidkNXUvxSMJek6Sinf8kkfX1wTwSc22eg6h7WpFxfH3ygJMs82osziTnZKN0x3
a31dt9JIiJ2bj/bq06BBpaMgkjfTIJ1asxvfb2qXxiN2fVCeFiAgAITVP9YJaGmdho1pylzdhVkj
kmT0xSQfvNGZUaWMdn/0mta6ykUSk7tVRbSV5g/0t/RCISIfKqrJsO5oaLaiFhe8aBgupaziDe3v
Wsnc+eZqe0wW0nKQhbUlwzi6Sdm2/aXdjeKARUR/yQGbye3jHgzGdiFejqoFMEot6Ws+r+KRcSU/
ikQUdDtlX5CmjSd+qzh7hL21VyOdnBB1Ta0BDgITjKJlKRlxQO7fbVPskUN9oQdEdVvPRCkVpLjs
PD3MUt+y3Z5u1tQ+adkeKaZ5147wnxPOQgkaRSjXJSPDTw86HX9/hKxCxFxLBrS/N3+7RbCDcRFI
Km5jTb8r0IHDqFVpYmUV368ZWvNoUChc8E0kFbtov0pSXYyYdNfFDTJHFR98vj82s2PXOkMEri50
9QAvPG3bmkZCDp86OT7H3C7wGuNldfrAZkzHcAf9To9s28KotVuTiJdSICn2xnwh9E+EXqem7+Nm
bU9y435sO1cGI64XQo6bi6ucYQha4XDZoJlT/3dbXryMmEAYF0vcu1bGCT02+hNaAyYant8aX6tR
OeVvNi4Wb4Pfu79R4PwHZzLOxSStNqDfJgLEM5decRYaFX5grfnUEGRvjdH196Qng6fC0CK9tNof
i0/ETICPlVSKlQABEDyR/2IGSudhdtYtM/FmAwbhIvdUfUP4X7FUKwJehtXWL1mNp4SUGgQmzemg
ObXvKQbkHz5OQRGKZtYvTJ+5baDZ5K+UYSVtAq7ro7UYMoHZAT1spu4bg6HvRb7/XFa/4hoX/btl
4kkrOgeHDddp8YnhfP82bsTocQrpW7L01On0GgPdlF5BB9CzRJlfzCRyrurZ2+o9TJUnbizidmOz
rZYE9++8h0z6RrKgs8Zm7R1OvWzBKM6Ou2Uk+gqW+58NTslY4rC7/TOKlxH0RWMwxciGNfE0kpD2
XPOOWreaz/d9cQ+uhvI6ch69AHlo4c6kP6JoX58qJ7MTc2QpVD4q670rxxLWAWoFtUcH5tDs+ThM
9/m4VvbGozQX5k56X3sIXjg1l76MmsIBJnIzboJCbQza54IUUQDIaMRA96CT5hiOygTyUTtuTjy/
roxEJ0gDcYe/0ijIoGvSbgLUBGfoy2qPTct4c5nth4VuYAHlNI3Rd+sHrTKfnFnth3vmSmA6u/uI
kw1ss1jXn3NFNH0weIv3bCN+97RIu/+oF0b9gkjrv5qavT4hYIufpperi7YJdDWlz2fZE+0WZlmF
KanJvVebRXgnfDKfA3Poe3xov1+tYi0PkDT9kasU3gVP6A3M8gX2tnxYqbkSiY0ushfvo6v7nATH
rqCU9Fb53sHrPC0Ee62BPtnyY+12NALN24GbipncQGu/kgSiQlWm89155Z6GvDzm9ZKfnZqMPJzm
3lk6zmOblqR2WrWXqGZTJ2YZc7gXbc0bsS5nHEv78y575pu969Ykj276Z0ri75VXwvqmCevF69N3
f22Xp7zPVOSmdHFlP2QRwXx5VK/yOUcnLKChEttzeX98f7tssmXyWq3qsWzmPlR9ebIoZ58Vjttk
oYl68LeauDuaJ+vaun6TMPf75Q3tm61vlyxDMPI056y6GtFG97Ipkemqf+Y4EA9DVftHx7brd2Ny
ObhGNOmTkupsNGK6MBOACbGdNSoMs/uoSJS4eiD07HE0cWX1CNUkVArSweCVurDDKH3IukwmplaA
dTSEr9V6h9e6HBkArNNm6kGbocvmtl49c0wTF4Qkv8bcHM0BTVK/TOb8p+0NZj1DBsheLIz2KqTI
R84tJ4T/2s7wBFiT/Wx9m8dsffRUuiT+5O0vIJZVvBcpIynfUC8dxcULKxLMOMvr9vtWzZJwnmmd
L2utky3lG95fsVrpxzyUeN93mlIm0mlX8ubvpMyxC+ebKqotaouGqUHeaFGpzDJ28KieJEmKpzp3
zWejEMWjpQYG5TsLu0kAsMYnZgP5r2pBTw6KVpGuwCAS3MEQl00M9qdRLivn2T4wNVydy7RvbEDa
yrWC2yrQE4C2f3Wpb2P9NrJfDAmpIeR9FGV18rmgCa9pBCbn7I2f91HQNz2FygoIJx2/76kwP5hu
FN/h0/Ybsw0rzvxUIzLbl39yzTZeNvLQTkvaVG+pTPMYWYD2njC4wPJb99XRDf2YT50TEkCbv8wZ
8nnY2lN1HnNZ/iVgYX5VXK8IM1t66/zOcWAnqjqpR2nHGtjzeaot68AiW1SFwVP6U1Vty3fGLOKK
ZFXFXkPmEI+8PdxQDOzXeqIB15qtfC0b7accejYt9NyfZIydCfIdkHOc/pZ1q/HlEFMU0zlDYKhm
1LkTCw0wiMCjsSOVdihxEzOemV8ww1IAmsvURxXLiw57zyCjlf4Str5p/DWll14gdIjMx8zd09em
U/4kKA5II1jTc93wHi59V9+j+MgYXlymBahR5svSDOmL9P0mzgAB3lRavHK7UvM49NJcv5iha9dF
S8vLy1BW67tY8j3ZRuxFtlZhwIAc7yNq5PKbL9uNYbSW5p+zTRpv4FdyYezAfBsTJ7qQRor1wdUt
+zKYYv9SbSGOXo56N4w1Abi0nCHuc64rtL5XpmEEETrune67z95bfRr+AtdsIWvMndcdk/Vp3qYK
6+o2kKxQ+Oe2XAQzDZQYXtUuGG08MwT3uswVNgGrDpZX8FiiYNfrI96g53o3Rsi4cT5MfuodoMmo
ObNCOyqkm9dhJs0smwcn0W1yi8OB5FT4dLT3vztRa9wUu3ovMZhQCw4WLgFB9AoreB97OfU3Ox3K
c46rnBYeUDAoXdvjV2784cDRrjPLE8dYkN2rBU5VcQb9H1gxKe8pXId8XhwjrLzmj9M1abw6afW9
GjfMCizzLN5Fhf7Bvpr5aVapJGNqmB8JitAhkRQwbDkTU5jbUv0rOf3/NS7//xEI7zK2NC3zf0Hd
d//Nf1hjjmRS9V//4aj5n6/6tzfG/geMO3uuBQHNVIZ36+S/OHjh/cPwiazXTcO8213ue3n+2xsD
PG+YjuVTW4MQO4Iv+jcJb+r/AI63PN2wTdO4W2f+b1B4vkX7H9YYvoP3X+Sdx3LkSLqlX2hwDcrh
wDZ0MAQZQZEkNzBmkoQGHNIBPP39ompsblV2T7XNejZt3V2VSTIIuP/inO8EFDUYhG3JSO7vPrLA
RrzW5qNcdwLVxAI91fQjtr3xP3jG/m7ZxIET+Kj2pe0F0rP5uX77Mq2HX5fhm7f23Gx4H0zD33B0
RHQLXTZsIzzU27/8Fv6NtN66ORr//oP5Hq59lzAsE4LQ78HFATZ0Tt2QztK6qe6gFuTxsjcocnCp
OuUKFGTy6LMchpXvX3ttgvGo+VPv5eRYW7MO0jv4fc6dVQ/2GqtKeseoSp+w2s9Ha8zUfwiB+832
9ucnxK/cFUKwvTDl7Rf1FyNAKo1s0iNMcsRlxadmUrBsAahCXYGuuEpRoSx0BJJpkfjVZ1OZ8ydz
XP0yRSxxBHjL76jvs+cSlg5rdFrAf/447X99TnxPMjJCwOg4PJM8j3/99vD1mtwmk7fuqfpOyWyx
aEzETbve6piSbZS4jyxVHfLOGdemYUa7LkJsxffs724QVXxEUXE/jazOLbU3Y+MycqEUKFJ7JBVe
PWRvOCT8LTuQ5gG5TvWzj6xsWxBvf/3nn+WPDLPfHw1f8grZjkNZ+Xu+kZ/M2N9RTa9Vn8fHSTT+
Ut9Q7auR2BracA7R2/5NrI2q1Z+lp5nD50UZwDNGsbQbvcC49OPYvXkYnYwFyo9jkRnidbSyTduK
k2wgp1OtDkuJEJL+sB/2XRVjTozSNyVuSrxQvAaic84dbM6yvNFIk2Gn0ATusyb3zvia6iOq45ne
FallubABpW3iAo1GKrlt+4n9rZ1r59QoM/70vSaa0dM56gAodT51LHciqgjbPDSFySyMJXnQrSqY
y6///Fn+8eL+9llyIQvXkZZjOd7vUaXIFYBatZNYW6FT3FcgiIAdavMmhNtKx/o2Uj3e97dAhSWg
ThypfZPrbzaAzU9X1R06Xz0UdNW2BHme54iOmF0syhKFmRE66oEylLUlSs3xEKli+gx6bT32KmSw
n4/Gq+Vk0VHNrEaWueKGmyJzPPpZn2663jP/w4PDyfovZwpv5u1KwM4keBX+/hIoH20USBJv3UJq
POPQgffAR+uiygYsSX8XbGrLslHD5POlqf3oQBEPAQo2DfoAEDXPAgjXV6Mj89c//x7+zfnq3w5Z
m9+AB/H4NydzHhEYkQvsJURtwC5uqm/Cb/dux8JJQl/+5y/2bz4G3w1sOyBn0MdG9Zvhu+J+oDm+
MW9vAc8mDPPbW5z+h0id27f825P1t69yO+D/ciDmfpp4rcMGPXOS5MvEgXdEPA+U0u3KafPPPxH2
tn/5WkHAHc2N6gPr/+3j45FMlbJrPB7CsQ+OUcyfMwODo9s45tUeW47dstJYM2ARlQ8BgI3VP38D
/+YjDVzpBhKCK82O+/tHamih6lgIXGZyeLE06vAxZNjwz1/F/rtbXLrCtygcEKlxhNvg2X4jKNgc
uT4LF4pg0VxVa9/6VawfyXAZ8TwHyf1YMjQf9edNg9zHuXFPl4iKc678FRLDaRX0CLS72K1YeSm9
ZQbTLcR4bW0F+WmKQR8lEeOaPt6DKbJvHdbc0PnUX2mULP/5h/n9+RC+T6POXeliI6Su+s0BP7tz
VjMUk+uaa2cZwsZcIMKPVrNH4/rPX+pfPjZ8yLeLD1MUpkEMg39/FOM5hP3dGwHKVi+6C6fM2LHb
HA5RU+Ybpw3x5GF//g9flFLw97cakyTnDeUSJ6sUlGd//7oaf4ldWDpcD7l+YoFVrZ2IDiQIR/0K
f5W5izW2V9iYe4CzbzIo043Uk/2RRkQrdGZ8oPa5LcglNEXvoVXqxrpxbjZotcW6w7wlTN5Cu32r
MGokpmaeCf9pgV7RXtR5hzRDj3uRDS7znRYiOxCfZV1AbEwmGhZDAFVLzMncNKxmcBGFtDKNeURH
kW/kqFnehcRpOKq49HUcoKhjC8z7hIF3yaG/z1z/EeJRfz97H66aP0tzbu/LuRCrUojota2M/t6o
U3ujUX6swjm1FgWBLoumlek2Zy7L6LfO07fpthwY+6SMl8HYDp92HjRbN3YD5Mqd476NiQ2vyCye
lBoeGn/b83PiP7N+hQm8JwEeD/UOnDFJSsS86HJBAGedZesyCbANIguEL9IUZ7dOswdr9BDH2ykR
puCquXOb3v5qncw/MVFtN4nF9ClMMo1lyRrI5dGeLFYht9Q7W3S9TtoSIW06LVXuPQrmLKuuht5E
2jTLSyh28XQAoeNewniolzKZ1iOekwBbA+PlGQC9A2wX5zqApdFdMekJviftHDPdP9VD/5VSXb4k
NvA3pBfFGlD7jyJmUVaM7abtO3xIdm291GnqXIYMjutiUlXB35WjQAzmABBnfcFm8zJGvX8a6Ed3
nWqwy/URDWPmM7u3gB7eN3DStxbZ2A/IoovPsuXX1jc+1KAwjr59pI/b6CY2MmtfXbCQWK9lrfIf
OnG2ZUqwDSu40X8ABacuRpb37HkiM4bPaNcTU8wBSGU0dxcnnHrU3SQZ1WAXn2ABqy0y3+xsqDra
EZZjXDMKrXOfktaXmra5supC8pU9xTIX3RIjJ3Pdu771YYQstCsGuGe7YQkX89vDM1V0l7jPf6Ix
mH6mt59Qm5BGm3B4MCN3O1dPeJQtgkWm+zqcTqEh221qphpLS1b9Im0zfgIpjL/dIadd9D64zzqz
7gyZz6uuq7vVHMzopsZIgAdlwZzV1bwy1WQhQ2jKb2B048YY3OmuYJpzXwr/C8nwWwmFCSEmkXIs
dO1k/CFJmNq5EeA6+FG07Q5bmL6NESpolpN42n40qv0BT6BniyKs5mdeWd1L5GfeDtdSsQ2cqVrj
VLHRR+v22BQNNLmg8XYpM6xNY/jRWjh8U5bplS9uUxqnhO9qpSzEZU1WXjlhx11d1BqZkkNcjldG
W5C6R8QKX46IUMmPHnP0AItBaTojLoqYf8GI4kf8jT6DzsFA7O7792ELChL+r//o9NPP1hfVNW+0
dw8bUC14B+cV6+FhnxfiYVamc+njgt+JDX5yFbe6v3OBJvJSdfEmDrRekozAYKdSR5kO5DKx9Fj8
IZoX4Rw/d06MXN9R88E0CXQSFWh9NpTpRrjtxAWBTEdYcfrR9mV/HGATnpM5ZEA7VfoElwodMATS
VZynjIqTtxqX2AbJeblioMXUyGxW2YBBdTQKElEyqGSTMdq/CNeAVuUTBcpCx1wlBKY82EbBMiek
tfM2TuG+OGEtOAOjtFnHcbmyZHZvdGZ/jcIJRfGA5hZuM/5eABAlP7HKLo45MumZEvsT4WAOBjul
0vf17G7T1pbMpGdsUWPj3Tc2cCKSmOYd7rRHC0OGKF0bnWLI7pj0inJW/RqE3U8I04fYEph3sp/k
jQF4Lwd3q5UHRt4wH6tMrdp4HE6lGMIjAN+0XgjY/q/djERV1boM3yPas2ERg+bfTCkZHws1N4fO
6nAuFs56bLPo3KOYXna2tpCjOjMyAACYzJ+aHiVJUDLTakv3ZtW+uUnCO8oOPOxpmh0qxxgeDCsB
hmiW5TEm5vZOeG11db36Emfo7irs7x+J21Qfc2NmW0xvyQtLLUQ/o5sck7C5wYGras0SSWD9TPIt
xq55i3KIlb5lEP/uM6WWHjdnY08174VCuYC1lPVzSjuYT/6KTVixV45IOPoFyRNNZp5yrfpNV3N4
p0lzaaxvMMJOufCMqX3yO0lGmhWrB1vn09WLMv8AEnM6yFmmB9N1JjQLXfijnIPplYgERf5Mbl2h
9dZbdmTchbGdbt2mS9598PiMn8lSGGpfQq42zX0SB9Vd6kRct/H0YBJAthozJ3pgstOtTX7aI5tS
cegYRR5DB8Z8HA7mk23GyQUBjrNvWu0fIZqA3wjS6ATtlP/WBsOZ3eunIr32KRaFucSzbu54RNe4
8H76hYg3ZU69uJDN7XQhrwi6aq6o+2fpTfvWddaO0dyp/h6v07povfJe51DGYSr63dJSHgyB3pcn
RBjVtZsT8SmSunhlCy6WrPleptAVqwoFBpUBijOh4bEvurlLt6YbsAl0vQLrf+1xhrn4VyT8QFR1
yDuMpn40xIDnfZzzYNhIxYKidph6mwAKFzmAqNXsFjz4YdcYajWWnrtn5z/vS9/84budfGBBBE59
NIxLSXjLaU7qT69l/016tUMFnDflI1kfZ6N1sPa53xA57yLSyh8INvBWWOEQIyKu2qNhMJ8i+LLo
7mETMY46tREa+igkJaQJN01YaJRvFiFpg2EF9xrn7X3XtRGrXN+7xV8l1gYcpRcvZDs0Z0A64Yts
pHUtis482Z1Wd+gDxtM4ju1nC+2SZWcdx08aZvCDgWHpyxnN4JePI+kuSzDm2TF/zgoJVG5QxVls
YxRxXSJ1UBGNzvRhB608FkM7GYvIqcp1E8jyqkqJf7dOh69cjywpU8dQhwiL0LZFYKEWuGKBjYfU
JPAXAh/DD/f1wPinWhQeZARy3dHYEIUaPrnK6vnlgy5etJqgt4nwrZw6s/YU1DiETklr5y+VCMbX
Bro2Nvo27xoc1XEYrlOkRN6irtLgjGKXfJcM+6ZDM8S6KjTEW1RzBZHxmL95di+3gTBY4mRgZbEf
FMEJrIPim4cpxLpoTp31oIwaiS5Mi/sRwiwlU9OqezXF7Skd0mvhzT9dmf7oC7dHMTPZd00URru+
n1+BXvJCzwXRDnHW7HpnrtYotMoF8UwIRG1JFGTQzPVtRIQ5siCeRuV+f7SdxiL3so83IBRYqxiy
RAJYhON+iPUGBRtUnDzYcLvCI3UKdFaAQdMD+m/1Uo7zoQ8/Z1defW0/EZz4YdXx3p+id5G1r+xB
3F2B9eZSQ97etWYJZtos5DEf8Fyt8iopVpVpkRNSQSY6F6ZqMNIBjC1yg9QamdvUSb6AIi2a7tFo
s2xlVb6DSVjZ/TkrEWsvbmlWHyR5+ghRtN0/1KGILnkwPoZj4ewqtyzfINXP4Hg0ix9GS/prSOG8
z4Wst9NYkYSGFQY7+RSRn8W199n3JGpAX8KA4noh+R2O2vIm+/Wya6qLH6V6N5hW9MZ2C02B1cOs
qCKSRKMAKVSmLl7GwIUoTlCzA8aZvRSlfkHwwKXj+4NTY2pFZOtVMz2rCVMLdqyXfPNn8AMQqIWs
fUKhuqSMiV30Za1xl2kf/i/ChXtJ+F68dhm1rhs7KI4gKgyxSDw0SaiD5BbLdMeR61YORiubzAr2
P4/GeNPoS4aGz8CeKvYuEj2Hk1RbfGYBLzfLeiMyIHqH84VsleWAsumzY+i4GZ3O/OAdtteTo3Go
sMN9wIfZr0cZgKUY0d1hOPONkxk7YbpANJedcpDr9w3Fxxr+LbGTRBpv+9BHRkqe/aGI/GfI3XeY
m6ufZH8lWO9AibiDUT3OAg1hr8CMJZAvaOoC7xIEtvkeizy49ijnT7bEO8ZfGf26HYXvRVTFj70u
sK5R5FqHBo8KO0QjeIak1j1JnLiYMbrkFwdLfmYJNT5rc0rSVYLQdmOhT3+HDYr3pYyzXRwhdMq7
JDpbc1RfhmbE4JsqZ6+ivjujkcB8ayDeT1Qf3ityMnmBmL1o2PGHgoLtRxEkDrKh/mYkjmal1vUA
psovxmBXD3JgKd/HCDnbCKuey2RwNKbirgqGFlBBRWqJ2caSccrcTDs0LrBq8s770lZt37JsiA3G
2qcuYLMnOAOGtu09rjqToo9uEoktQ9lFmbDfr1O/3OH3TH+0bdG81alrWmvHZHGwqOrZBHYV6fS5
twSeN7w7a5dsclI1ioLGxkctCUBmiM+Gh2XLAvy/G8JmWBiORYDPFDcPXJPpBkw7SbFcxBGLSH96
MayyfGYZCoki9wVmkjmkOSy7cybHC+pGycM/EIuh+BGMhfJV+c3/dL2ldnNKSxaQ4EYCZJSa3soX
VyOOkhULV6qQ0M6IvcPm9mx1FgNT06S+4x/Xv3IVIkyYB/veGgq8RQYFD7ZbY/gAUZ2+EbxTNuvQ
Et0Nn+/q5OrEcbfNa4di90/OdwWdfdFEExoVPAdLhcqKpgrLEZf6BD7HK3aZY5jOSxGG7fdgpwgQ
bCaH5Z3tFh6igX4S+hBMMP0Xc2jJaZUjadArKmnDuDdRifgHCzcKwnUhXvtiLEjE9Z1rPjt4hoyk
RqqLUcCHhQLDgLddKH9Nn6nvOxAMHAXz3I8IS5Mg3hQlsNmuIh9NwNxRa5A7k33836hxBClr9M/p
vBC6NvZjLSpAo0H7nAwC5K1BKpKub4Y5wx+/ZxXMEJVsV9/NRlX8FJYaNq0iiGw5ccNij9GDcyxk
Mf+wS7f9jpkDncxZGJ/86PVbH+oW7EaI+JqrkGPgrxBzsi6mc1t5vlr4IE83gxjMI9OwiPN8KHK9
QjSVrGrSOe4TpLNnkOjp+5+cc6lr/2dKbA3TdQ7uH7XlE0vpO/qQdrFPFro2Shgm2lNvJCxVq1y5
4SsrJd6rIU9o9JLqsRxw7IU3w/QGe9PP3GYAdYOlu53L8oR55vZGTM8ygtDmmREYeisjuiaTzJ/G
fuw2jqmiA8F31j2RSwaDD5RNWKeGst1M5dztYV3Ya2UkTbfGkdT8AHA37FKur5cIv0XHCR976UJq
q71r5jT7qCiX1lpX3Y5XNTrUfm89EIlgeAT8dQTtjoDA0U2PHfLecZxCdHAy5pYch/mUWhaNAd3w
T1vU/p7panSwh/ELg9hX0xrPJi3ATXlj7Z3bTt6vHHfjao7QSpT9S6Oi6M4PVHAkhin5GsChk7BS
JRMRuDCjyoLCGkukLXu09NaNAJ8gahiV8UXORQgBQzrfrS10++v2JRDWI6wOrmPsxmLt2QNxZfOQ
0Np7rDMBLzkTlAYLQA2Zsd6imkJa8PkFWzSgrWwmpMRAHL8cfLC3YyhBIXTi1HEGQ0KZw1XSQRle
BJnTHwZkIvsGBg+Mr+nN5G9Bwoj3eUVjkm29bkJMyRExwrCa3/2eOVy0DQr3TTa+vjdr6bxC9+Un
5xpGJ1x2e3Zc1ZrpkvPC7YTCI66xRoWTOBsowjCBpOlC5xm2VBD3cVnUB0J7iMnravU55SPjtqIn
zkXR6xojIbFOrbsQTeIkl4hkeA8MS+xbSlqEoVxWeoF8WSy6zB63XjMbW6BHOMkbj9DmqLfVubWN
EmZBI/eVtCMUDnFkPSq/8X4xysDDrlMf16WR4o6z2msRNvED0HFgMgaqQun1zikM+2WX8hxO3kRU
NA7RacdvvEMFabssXX30sH0cHKoheNWGI19iSEt32dSoZebPFqPZYlwJ7t470E7OyR96b+VTrrwO
lpceClEUS4oDtbbHATcmeQkLNwj0adR+5jJLMKZ14MRs60r6q4uc6IrdQQ+HRgbJr6iZuYAhpS0d
wRotS6LyuSAn9imK+vmKxVa+sK8nDFwSj0E4Xo/2yY/MapnjQ0EbWHb+i28kOTPY3H7sJkIm7Qkj
CC2Q2lsz0HflkNfd6CZdAikfyqULYx7YzFgkWwzf7ZZrOjUXiTQ1ckyB4SKI3YhyayK6LAmgqQPz
wfoSEHwIlmROuj1baB91dlurYtMmsr/iVjJ3mCCJ+iBqota0XXaCeEto45LkU3quCeG589H8b+MK
moDWwjuOblnvdGaRW1OT5oH1jh6ovWFZwlQRSVs9tGiunq0Ro3ZjvyeV9xGAj1wIcrmx/nlDvfbi
uWjRRXtLPH0nrw8FoYuxeVUV0WEIYfy7YtL5KWmzpzIOyPHKh/i7tmzrUTauC3uvCvcJJcjaqIdH
EAwkCoaevupCmzv4B9l55CaFSlquQWf219CYo0dvLopt25HQbRdMmRnoOidduv1WeKrb9C2WGpYh
b7h2zYMZ5QSghQWY+UZue5fHiFzA745u5XPC6oSha1zeiOvLEdnpYmDzlSG93ENKQRDflNlWxoQp
5NDgK55wJ8KvP8dPXd9vZvaxDvEDBPMSNk7o0S+3LeZDpLVz7/ddg4ANFAhJWJykJfOnrRuaPTZ4
06gXqsNFaov7Ghv9ou4yNSwbgaeWPHAVA69IgbaYdX4gPBoLqLEO0hKplNG/FYH4RNgWbXsDBuBU
YvzB6uNderNZVq13tOduZyj6u6oDONHU8T2z34rdwS2SPr1UhjB/xgoQBl5ZYC+6ACmCFu3AAOyZ
wCPGCqZcsnhY2knCsG/o1d5pEkTwwE+7Zsw/SY1PlpnTvM9zdIQqa0WLKKnQ6qIVRNamfJvrwICo
hOtIzCLZ42NoMYIG4KsXXckmi9JDHoSBDLiZaZC9fJKLygF26FtEY4W3dkKA5novMQEeiiFzV07l
0bT34ybizF2ZMsLhCAz2Z4UB79GroxL/bGzHRLobtrdxp7Tb5dOkXGYtFWJbI8mQfReWeGsGsEof
If8Hr2eDXX7lBNYT+U0JvdbAtC2bUHHz3qolvfR69sEvblhQMMpokukSGm74iEcY+WUfVMFW+vae
wHjAC7V9Vws7YYE5aD3tcCInH6EMuRVlyiPVJFaVPhnJnLJytJw4+IgQlJJGIByJCTc2woOX0J8s
IzzV+i0I0uwSRFI44Dj8NF9OPfsRFrTYLcRNSJ6NI5kAMJkmkqIXfcR96JmsEDhPA69eQAi5pnrI
HolT5rTl3MA/ls7MNLHkCHQgiSffVJn3H1NFltof0SGNG/QF9n3q5pa+bmlDu98Q/WdjJZisbpcK
rvvc5FdNMzjQLYYATy6+0bwyKG7WKMix24+dvJOeYIZvSDS4neC0ys8QZEb63/reSRFTFuoDkBaK
Vk/fC+73qAL/Z0TYLzvj0bX0hP4Sz8VFUJCceOLit7BOazrieqHbyARwYH02glCGaLLVLh/qhO0S
MM4iDbYwxN5BBl1FPb6i/Bs7nFCUGbg76/2IEDnyASICFsExBGl56cGsWhYJw0byGm4iG6u/cneX
3JAZU7KUoFzE7Df3TIfIPFrk81B8zQPomsZ12iVlz74sY8IxJUpY3x1MVCYeWykVtPoxIFP3Oeox
NY+Jw5AaXM85RcBg5tnpZjhaA8AgHdSPGVK0VRi+0i9g+0KVBpoHTfR+wFP5nlgpIWEN0M7D3LVm
hCI0Syl8QXvhJOXSLfqIIw/YE/OCKY2C3WRaPUpQ2jzOn6I6m3kpHmsdWBRazE8T02A5ItK3NjKs
7TRw4jJbHU9JJZoVWLn5dZJ0bcWSVRaTDQIbk3uvKV41QuoLNsgw2rSdM72DNcp2PdXxyYU28jrV
s8Xwi7UeJdEsllU6BeZpzA0cWlLyMaAHM9Jt0UbhvcNo6Be9KV3InIbnZIhKBhV8fnySRiytdSis
/JkWDqxy02yxpi91gePbBZ3EmmLInouu3jW9Aj1Y6JeuBZNMYtUzC+Stgne7y9klrfu5acnvmVDt
o1lmxp0a2FpYKXKuJM9dJVGJ+xhiBG5yxlee2XyXc3LGKYMpJpnIy2xWpc6rtUciPawiF/QPFKAD
LhpwIfAZWpQ2WA1sRZbYVIAwqVDDkKQukp92bwuFqFHpHYkrzatZBsxWPbfeY8CvP7Fckrw22jwg
Omlw0RMINjzmwrLHZW112Q5nBF3DLXoHRi7+OzgPzbZnWBcsiRXFh6QlGTWlByKuzs6dhODYDiq5
Y3PCygFO125sAgzLjdlXsACwSV7nMSl3CM/0LTfPt3d+ZhJVCvWfdQKxp68pp+Kv2WqgtiGuefRU
ODAnHhW+s9nlCBNyeCDAPVgM6JvXnBvGIU9s8oD8unL3jT24JXk+Ojtr6pi7gQwu0ndb5bJNi4kU
WfyZDtSZNuEOHR/50rD7l6zFvO/7s79OYMxutW+llHVANiQ2soWOxVa0VFAgSTr7RAdXLeKGreKw
quv5UqrPNk2ML6K/jGUje+OY3SpePdvJFb1edXbwJy8rEsge0nn2drxKzsNN0v/ixrZc+4EhVrBI
Svo90S3wntlLkUH/dVP41+zysiM6J5eybKB2Dmt94MQdMdDA6+k5pbeeg8AfTOdtM1aH1g8iwNVd
yBZopbIgJn/S8a79HCQn8C7ilxVI+DBM9bg8snR0Vj32zEWsjRTyJ95EZkjOygSIuFCZ0b02SSwe
LZ7PS6wsHqWIfBdNIO1VINVaVOyhltw87SrlkGVANbh7szZBuZbgVFd+JorHpFDZtm+97kcdctZV
psNCX5co2xYTcY/dgowvjCZ5CeNDRbJDj13Fv8iot9/E4Cf3k93WK9aJxtJGqAj+wiGNUwaggMwI
/GOWV0v4vdMBRxJXTlQN/HZ0VfsfhjbesCB/RYN0TiJwHnigmNYzTVoWeZc+xIZV9CBam1vn4MIC
PAczq+utouvttxWHZ7yMm3bY8VjXlI8OI1Nd+DHWpCR6lrXZTreLaDBXyOmnEdOGlEgG5uBYDhaS
bFk0v2y8VQ4z91A63T05QNMeJ5lcEtuO16XTKfKZGL/uBXuxeuTpSn5kpbJecbPmK08SoEz+ZrQh
rXm+98oqX9ayp78Mp4G1c26Zr6guu+cMXOPK9Qs8TulsgTVs7HqJbCz6CrC9rhRRgWsyqqZH7Azq
WIKq2HBb5GtPNu0dCTKKftQcbNYv1h9dcr8cnbI+GDCAVnaU53diiiCs3AhStzuEfPPcnzatO8xn
Bi0AX+PM+MiiyHtxsDTdEZNNFIURt8xhZbyFmpBsoF6sc3vsP42gtvd/pmFJW3s5IejJETv2+MAT
mVNSu81b5Q3pLyfImaXH0fwopT3oxUS/Q2AQ62MUDCumxgv0jfwnTsbhaYrCAECtLGErmEPXPlpj
0Z7drKrF2fRLoNKTVaJdMnS/FvRaO9xTbNDnzHyYnBibj+EVFjyMOF8rr0OjYimmevAbn7BM2edY
VRQilmRok9ua95lXT0UtS0x/zp/jpkBCArqSLWh1MirjWZbGl4O084mE7vpa9W64MaoxuVW1N3BW
kryYZF7dQ5KRTxCchqsxDcQhphfNqHVju2n/msGKfBCWM75ioOjWKUKUg1NBX+1l2L9yrLx6We6c
JuNWH+giOzuZax/KvDW3OYagByLGsmUohuxzGMJ2U2vbXDbFkNCqmJwOCKx29IYJkbvKhpiA/EPs
c9nW26Hx57ciqgF3dBAGf+FNpx5rlWkscurkQ5oIEuVcj7ksuUmrFo7aMsLzv6zdmzSi7H2OJnKe
CgVfiLJw2ziyv1MYcsA5WNarCMjaY6A5hAVO98K6MGxNDoBqnQ0z25S/VY6bSpnZPgLn+qBk3a6L
AN+3EZf+obcYaaTlt2Ze443cGTlRUVvKaGz4k+PCB05jcxm2abmrwVoxYYne/Dj+RKX05TNtBRsq
N0lobaC2JMu69dKtqqsvYLswljycHkmTL252M5VN7iouhmPUREctKzzKHDvjLFcjnCOwqJPJ3jhe
88oue8uFHCytfT6ox6m1diiGlhJT+W5KoR0KDZ1JsBUiem1kkeX3jHuKFm+ZbexmvO254+76dDq6
NdPvCYT8lVGXu2tx923cLkKPrOaEZrLv03eppga4cpSefJlkjzb7rydR0jFWc8IovKis7f+aKwhY
Dat7AN5d9AEC1T3RApubmXxuONxJ+/yHYu7/Yy8I/SJSvABp4P89GOGpYVvRfPwtEeH//LE/3SCB
TVKKzWNt+k6AivgWcfCnGySw/ssSZmAjcuefk36A4PV/3CBC4GYIPP6I77Eb/h83iP1fAUJc1xfI
2U2mg/7/kxvEu0kK/6K69VmOeq7DX+h5oG8whvxdcshYkZ2qa/U7sNOcX1kH+F37u4JpM1u48dX3
GM0NY8xDDJkJmVT3RcrID2Byr4XMzWuIU3stav3Z0Usvsq7o0WV4/YosPzAzXV0+ZspsD3KI2J/A
74PcR40Lc/jiKfJIcNvHu5K5+iKK1FkqHNgtPT9VnXitAlVvvH66YjD+KlT+YE0lDNpIgAwOCB+b
M+PTjZwz23ubQZBRv8dVTYqLN4y7bpoYEovbWq2KhvekzXfGXB2b/LbO7XQhWWRHDxE5kqvEFgYT
jom5gQPRVWEgOOD0m++gVHvHuKRtWyhJ5UrQ5PQSBtET/cYHsQCvmdlRuA4ckieD03OdQm5nx8AE
J2aOs2BFQBM3pWAyM/eoPGvc2xmYjDmcqhUucCzvNd7kANTDNGLAFlb/bfXBuZ3gI1gcmhfqdBPO
KikudZttCXQuMKLW5UmmVcA8tQ1/OsRz7zzmoXcxmlw0ANAJEC5LbAWUgGaOF7nzpvdmDGI8mnO9
VHpolzabcxJoHfWzx9twIsfF3AcoghYJBckKpZ97mrOmp6epvlKr01vubHnfYLLf6AjiZZ8ierfM
yufWgEiRxSVKqKBu7upitK9+O38q4mahTYw1EpE+e3Wq6ZUWJ15qikK6emaMHH8cd1m/VhVJAYxf
mHQP+XdS+tlO/kE9AjjsDfzrc5cTIQx5t1sPhXlXSRjK/Fv5jo13fEhYPiSe99/cnceO5EiarZ+I
BTNqbp2uPcJDi8wNESpJo5ZG8fTzsacat+8Ad4BezOIOUItcVCh3utkvzvnOM2VjevYFUyhQ9WAB
orbbQsnLdgw649sUHChe2QSeFnMcxhaBtRsVBUpf2y/r6n7nUWfdUua98bwGPxNJqjthEIW8sKjY
Fj0kKV13z5EBFmqeWFpPBSV095oudrbVQkMVLC1E3AbwdAoqQuQ71mL1tMt6j3VAanX7Yqj6VxFz
dxCr9Kjn4Jn65b5k4gDj3kdgkSDO6nRhoczUIjggAYmj2xQUYnsolt4+4cVkZxEzir63XbhnEj0E
cPssvwsQWewqNpOnQkkoxjyDd3Hf6XOE3/YYkxNMVkLCcRZ0h6WvbweAyDTqeWtdnLJKH7vU9olV
R8ANq/1VYvJ/KgISYNnOiiM6L/z1tvsi8YEeMqWLVzJ7VchbpXejM3PJZmk/bYLBiH61FZi4KDOb
G8h88XmZR0rySHs2CcMOwbFD1P5U5OVuGbYw/qFWvrqFPT3EzJy29WSTAjsOVth3LjHevnUnWrY6
QKXg5gSjehglprW59oc7cpGKgapt+epntoE9QxmXW/roi5TYaYAeD1HWg98ymD3PcH32vQhg4XZM
wiBrQRLqR5/c19pXR1jtZb4rsPyg7BMuSRTG8DZ3gfvCPMs7Nv4cvcHmjkJDeGgKtUgPisiYU+o1
86XxHPUSqLq5iavGJfjbWUw2lNK4BkW7HAo8r29uab4J+sV9Rc4vmPeSoI/pvu61+aNZ+zwq8K9b
g1DWZWNp1wM2UC1nPzEoQLv6E54KsgurK+48GhNsaS4wNUatLIuwjCNAxdC9xOic8vpqtD4R1IUJ
QmfTx2CYA1ZVIZ1LtWJ2LhMBrnxy15jXYsqiba0T72LnRXo/LlF9E8k+vUtwDtKjDTeDq/ShsPvm
rRQDIuiqaK99Mw/srFuxHbDMIwJjkaPTJX3RAb9GPs7LY5QsD5NDYWj6pdzC4FKnOh0euIeM0wCG
Ye8IJ/4EObQcZW48x1OzkmdXYApTiDtYKvTCPlAUlBHDtjTVDcON7LGJ8SBAuWCXo+wB5YhnMPXy
zI01+dF2Xoiv5tkNaFIcY4ALwfQhUn5xEG3W3kwG2nYiWEHukNcMWNfiFFbOj4TutA1cIrzZ0Tyw
ZvpCOg5/OR0ttjYkRdAZWbtMo+qwhm7Z/QNLXkTMgasyehU27dg/fgcmapjQ1Uhv2wfmm09KTJhD
Lt7F0RLcZqvYLzS1YxPgYcXjpxEPjJfTcmyfzdr/43TpbTEOnL7y6I+J3OGlutOWH2DNZn++Tf1k
fDTHZNgj/EFJaaSP3iTrWw+P5WuNEXPXsGnc4c5/xTB2oMWhc+ROYApiBL+YNyz7Jqi/q4kHCu/n
s27A9aTTPG7LXFwXdqUoh+eQ2y59YZdhngbDCMJ2faf9bI72lo7BvxYcPX1Qfpfm8jl41W/twZTa
GAsZY7npJUQUENfjICs6T1F8r5KmvfUFvW9smQ9KusT7RtAMq1KbW3/ocBgsJWvR1LOOjNHa59iK
kVBDfGRJ2RdHUgU+hMEpRKLNNjIjqmzncy7N42g73wUUW1aMgKWU5Xz/jxSy/+sywDC6rJmS/+9a
934o04/Pfy11//6Sv13P7l+rn4qZjOXiEbMF3pb/rHM9i9g/nM0+gjvPdkWAF+rvOtcy/3KYInur
DWr1PFMb/9P0HPzl2CZFs4PvbrW4/XuBgP7qN/6XMtcWzIcZnJuU2w7/2f/FXBbHrDNUaZaHYdDd
sZXZ8FEqJIox9Mp7C0MEIzXIqblhVxeomwndWhmf2slPL4EAvD3gsXr1y9n5DlrC2GlRjb0nhb01
AbBejKxMdswm4aI4TnQmOoZV1LR8uIN9X5FMYA3crO5UXAwjZ+gYYNDxSJgFMAJZAyVKqBf4S5X9
HdkQYrRTnLMO6hTTU8mNILJpj9DRC0lrVyjZPPmSO4qSucmS/GwtdnlLr7rcldIrvlhjCrDv5BCi
IU+O/Lzxrg5mg5mCAQKhdu341RTaCRH6wKqbB4U9IMp+s6fPARPwUxEtsj7LVF5/a2Hpkw3+5s0u
Ogj45er/dcFMN2XxUONP+sADBqFXzsVpbH2Mn4bvs91zUDYQeIAZiSnmcJ/k03SE0VteqngcIIl3
zhRyJ0Ir6VPzZWbsF5Px/KRYal67xB5hSOjqYBTevWmX+qUPRPzT5Kp9V+5oPxQCiyUNbnCv/AZX
ACXHDlmqetJpwRbMnF9TTzdkSij5ZGWNs946w6UvInWjE798JVFe4H4S1oYCS215NDjsmvSDSZa6
JgmnLWMJKYMNuQf6CVtRQWOS/ESoA+BWEAbcDW7z7qqZggDm1xdwzz/I4v1l6wUTZvoabrpzHgZq
T1VL+cCpLXbKx02UemPwvpZuN5Kd4MUqWov9+ZJ/2wTFQ77lUsRbkUCSoCq8ouAnwQdttPNVO0Nz
qJGXoZWglsuSdjwXwo6uY87e3Mtt+CDSlydZGuZtM3s/UXuR5ruV8pMFqXhPnVFU59zpuu0SlR5k
o3Sod0s846MFxlQuG94ERkZulV2DZOkOAQqvFxP64h27uTbk8m3eoMbM13wmbyMWyJJmswE2BYso
tECAbwfYj+1GumawXmZEbSRVjScoiZgvQ+7Y5Ib7Zxht/9oPFPKN2QR7t2+gV1fmRK5OxXIu8F4o
V5ttkDmYhpQHgIMIreeAUekeAEv+QfIYVV6nLBU6roG6lMCyXdqSENCgi9gvUHrCaR5Yj8+kSrhD
JXbg1SiZici7LVAxHM2G8UueiuJULN4dmZmHAl0g5Malvo38yAakReZAT3zvPNWHJV61rJDKiKSa
NavIEZu6k8wHaedsop3Jh3Upsoca4My+NtiMZOC6bZkxmpKtSxi6Ki9rG/8rIzlab8jU0vB0mvHR
Letf6N0/kXXvnKW76UrvK2WNcr9EmX+sjdZeF+URh8/6HYvWt4g0GfOwXh7Hzn70pUL7lmNaaVgw
4aoj4sMaM6KtFBLmSRXfllNdW7XQqfQom+XgGo+VWw9vCcqNjZDZcmgzV9zBhO4xKJXyIkhoO1ed
Ze+GvvZ+euDy9BGuddsO7AwT9jU7AseDJ5ymvKqTbXJ4BBPLHlTilVMte57jdXEOJ5gZdD29xVCl
Tkz6qQ8ylCem8KrzBK099DJNnAlruVNGkgRtd9e5p46d8CEaouXejxdnH3sIlaMV4kiOyWoz5N2G
3kluwVIGG2mgRMyChjyKCA5BPQ8EjAwOU1zbtT7rVCYN/3c13/StkFhe++m8hiK9zSUBcRrHy00f
jPosmgmEdM64I0Ex+4nvvr+MCWNSlHMCJ1TD5ketYWr5uIJiJnO0XpDJeeaqMKl3WTkNWA7sxL+y
wfR9cKO+tUdojsQqcuNvMBQviNmJDCDmx8ixsvBCHHO78rZcGM67LsEKdON1VvzlURomWpVhq2cn
3iy+m763cQGtEF90iOeG3qFK/W3U5iy8UxPnsNUmaO6Dgc9/Pzthp6SCU+iI+84jwgUoGjJPpgRl
pDdp4N0MKQED6O1jJBP2JV3Y3ZCc+1Quero4ZNHaUPHs/gm+L0GSw/idQSY7jtXqb4w00i71kDJJ
IpHJmJgisrtQnbD3fTUuB4uNBPxkTnAHQF04RVazG4pFs3zAc6e9lxQ1DOs6vkEos3p+r1OOjU0c
Falz1G4E72exo1D0DFQRPxFDSyO0iGj+rdD4PAqXVFy+OwAcfYx0/Auodzjl6hlwxdUs4l1lYBUj
2Io0wp6UGSdHFJhMHZkdhkjPU5XZJy91mzDiL39zisD61VnpuFWNn524JZDERPUT6pwW9wKyoVBq
PcaktJX1O+NedIfu3N95xVxfKsPrf4rAJnnJgSTelIwn8qwo9x2zNYQsXfDYubCKi2nYuWJ4H0x9
jdLiAnVsAfIQ31ZtYnLNAqyLWMoj2gX1KrZRyqE6SXE2GgZYo9XdWBOZUJOpwUH0kjLZOoBEPrSM
GTdYkrBoGBmFsURT2a6i38mHPm/7cATz9Ed2M8HvhGbxKuad2T7RczTMtX68yRr/KGIZrpDvwItE
jnlxYAqXBz2qnqzLauw/Fq6hn3QRbI0mwcwtS2qNuAOm3Bbr3fJclH7/nIFgMbbBmskVrh6gh1mL
fjvXRFawwmfN3eM73ChzFuTykBMFo3M6dE3ZbUZzJqzYpDNc0Dpvh1WKNpMs8GQQNnIqYA8XBzee
UZ5ZSbcm2XBJN/6dbzgs7gvfeGXMiF+qokSJRf2T19P0XDOJDI0OWiGuWm5vyyqCB5CcrxObYjoO
8k/K5NqrlmkiytreGt5l37606MU2mA6sB8Tc1b4MwAxw7QW3ZVQkajeL3HtPHXSDFWVF7GRf8PAP
VoUZtVOXHlz5SIgh8jWSdlb7EVFjmUXoVEyqfN6luyp1EMmL5lg5wz1zhcdMJF9caK8jaZ2dYx+a
aYS4F8fNPpY2EpCUNFeHTpZ7lyoMcBkpCh6xEMt8W3cMAqOuQIAErf0aYdXKHVIMwUITeYFGbwBM
ij3Zq5tRbowurbcpIKJnjl//Zl46GOm9Nmykh0F5kpKq006uosoUTpTO2Co9Wsdm6QTrJ39+qtJ8
WVWJzr3Efu0UKWNWCthisofLwBsdEuN6CxG0OhtA4zbdSmd0OhM9VG0F4OvgLQIPmY5Y+0RYtcZH
Orv1cW7y/AaOBFf0qmjqvardsH6ZwJQkzk03RvKe8rs5+542j3U1xmc4vZfCmNDPgZt5JZHE3xIz
g8qFVJRx4zEDeQS6Ud8FkZQHXEEffg6GzwnaGgwN+kgU6KfGUDNax/69cduPRlcO897eJkNjbTSz
lD2YNN4cVfjvZTEaO4UC6qW0mfi5+BZ4O9QQggMzfiaDGCoqSvdhnOeYKMpSOBsmPN3ZbRhF9oT4
0Vq4R2vsXV7UIr6JYqPGscclFVf51urL4a1O+ubGUT4LTlURbeA0iJiZ2RqrbQqh25h1WIWalmcH
1Sb5UFE4xsiNXawY4eLYzqFmBPFSzknzIGIT1S1ukUerra0r2Qv1iRpsfIRNXb61MZITCwQdQxFn
fsSXKqBm9vl3VUjv0GCm/xMwoz1MOLmQVVFB115q3xDsjIl5Ye75oUyV3CDxQoEgR98kMmxWT8AW
81Vu2ajXTuRcGXmNiGOIMH2sYW2xVYgrOn4+1zpG3Jx03RrbJFF7lPHv0l4kYYmeuR2Nsfi2G2bd
BsjS11myK0AxhsKHMcuvoGvix6xJ86dqnMzz6CP72kDx1Lz0iA1qOgHYdCQFdN16uZbJA+NLAHhO
QsFGqPKQRPbRIOz26lkIJtyxKa9213eXAvzCbomiH0DJWOUWxIk4HmdKNyiJ+2xx/V9yYiRKmoP1
OC5uB4teNpe4S13qT9eBcuc4v2lZIUcXcfBT95HJsBCxMXvF6s6NlbpqmaijY/cU5EhazxWrF24N
O9hPZeNLtIz3eNzK3RBTmfsqgFiLAprVcpBezaW9K0RionUh+k17fXH2F5IFNrUZrEmV1o0DDfUP
f2izi1ACXjJvpa/DbYjQYM9/sEJ/9SQGbXxBSGA9+vFWthOWwECqja3Zmxd5GV0w7V81ZrCmkcGt
Wc9M2X1Hh2B91BuZyTN4vfxXhRyFQLLUu62xghbOkpKMXcxhZXbjZW3y2aKUP80Ii8ovEEv3wbxD
bM0Id27S1yQxDWvDkIrsVT5z21y7LGIbhm3D0MobmxIsbEyzfEH2j1OsEvo1Fgi8jEY8pWzy96zL
/TE6yKzJiBDTDynJrF48crjMlORC7I1Yztc5Wpr9Sp3aWPN0l9rdJ4/ntEknfNpDhUDCmVkCNH3j
0XO79qFdJAbeTJR16Fg8qDkL6L5N3TuwUL+WRFxjzs8dASa4uRtf7avGMJj6G+aOPi86+lj5iNTD
DKxrXBgiAZmouwDBsJNCZ2WMd5Ya4GKD3/YO5CVxZIvXhIR63DJxxPZKNRqf1TSQWpSbHO1Jlpom
pryoIxONuaFJ0NBEPqYN5WKjyaOLw4olGYRCh8ycm8z3EVPHerwpOAqRJxuTfiIZsfwFv4MPj5XI
6KuN8GQAZgCPvsEbhhhe6JTRpjQeJ9sp+uLUwqjc+H0iespMR19BQpTXtE/lb27A9lobOW0u8NQQ
ljwQ1EXJKQ6lEbxjioxeTTnYOLPoWyArz/SnGGuQtLSZPLhF0B+8OnYf23LKzqQmDCcs9s6jBTT/
MGiz/XJR2oitmwzqV1UF/ddUQIqGU8KHUXN48tIEl6iRBLPySx7xAwBNhiAXqqrrt3wD+51eenzV
gyqe8PjYGKRAXieyJFoB2dydxXv6YBYmv8zig0Uwx586T80dnZA6J0LLu1nyr2GKgtC2LNLqXAcE
eVca8o7bVu4Ke4VtRAlhuLNxY6QYNbLcjvcehQWBuQ0SCKJy042pIP7iK+NjK+rAe/KAU+2CwkQ2
X1bFrUA+abaLH4rY4cTSsTrCqsnOQWshN+2r58nNPtp6vF1mRc7OqL6zzE5PXkPkl26tUMxTAzdg
eutofnw+w6C1ZoJY5t9VUxpnleId+B+Ze/5/BHO0JXv1/26iefuRgHLskv7/3uD//XX/Odb0xV+B
WMFXbkD7KDyf/fjfY03zL9eh3hbwgYAE/WPg+c/1vfkX4kHh+r5lWgEzT77o77mmdP5yJcS/gKW+
6YIp/LdgjlI4K4fvXwebru3bNmc/Wj8XQqS3IoX+hZpFMBSmINOYdnNfm/ro8lxuJ43WDkA3jMCs
D7C7FF5gbUnKWFaLom7KjYyFvAQG3Tiq4tTfZCWKxvdiZg1y1YNY/4+yA3HRuJKzcLFOHqBzSDxe
xLOYezFegMhAlPzgtEq9GQhN4ye8+GP10JgokLYIvsB8Y0Mb9aYtXa5Jm0CMFsMD+wpUV24GzllD
I6KEwjmxCcyiQuBlRWwm8F/F92Ufyz8yrUi1mRgphSyKg1OTNcajmSWGSbQAAugtidM2fA0lm+xu
5ON0g1Gh0FQlouMPYEbW98Lxt61T6egawb1WBGYrkT36mflOMzNTNhpiQrPumQqjX8R6blIJcyx4
M3bKRWXJddfcJRgXsylut5XuKDxAQCfPtm8U7r5tOUmJ/8XcHo46Veldh6mQZdBkvrgN4Uz4H+d4
Dx1DI0Hw4zE7t1M9sPqMO5fQAG/1ZbBrzBHWpb79YPYyAxck2HFRuSXbPqWrI8TcxL0MEU22fvLA
vYqJTxpfTtuvqc1TVg1kCBRYy4Kx6zfV4PqYenL1xndz97GO2/vIMfzqRL02Ut+V+QKCGOzNI6CS
JSbbJEIr7uaDzc4JBkJ3KoEsTfsRiA4+CLBVy63de61xjj0MrKGAR2IcWydI39CKjcNhILRJ30K9
JwDSUVj+t9jJnftymiQmKJ9krhtW81W2YU1IIlXF1vPo9AFjy24m8PckbNrMS4YNiWuNIlDT+4zl
0cSeuPYS4Ed28QJEfttra543nZWoaD9nCAZOAj8UiclFAM0h8WqX+VtcT89dkhhk9E6W/QmYonkp
knUuHrftN3xjOeGgHm0s10U0tzvd9myKHVkFmwSd8inOux5u8UIqRygMH16hgRXonBIt/FkHcpiO
iGP9YpdMcccQIDB5x+Y2rs4U/zTLqm4zJk8qeWiVd++VmfvSdQP49T7CXBoPMjn74+gJsD9F/eaX
qXxE/9r9hhXiXsjPOmqSsrFO8KPNp6jV2CQwQvbms2oBgqK7QNQYDqCFnlRpLd9FUiy32hHtGOZD
lci7FlFhs2HsYY47kyEy2TgiLm6DNECxPNkV+Zwi1cWvntSmOxSOjEpJhZtrcuMCwjcNx7KfSWEg
eEmYBdt7Hy9oT6IA6UGg+BJnW8er1iedKcIug8WZsOniwgZNSW2wHZNqxoCWkibRB8x2d95s87TL
mNGbrFlhbCt6LATvIno1ljw6LB6CjGKqyu8cVDUSw0Tt48ie3gLNx67pCD05yKYtAJzHfG4Q5fZ3
MRaBEKo7yxqR6+cOWk+yyRnKbZgYTWdl29Z9GzgTGRWBlR4HTV9eEgSBbxeZa3FsRGO/yCLrLh0Z
UeAWzCTYLX1P9ZBNCjO1ZyU6OgRzM+4HM04+cXauTQhydYLwsDXweOQNuhNhnRgR2dTXeUkrnLjr
5jjy3PwbRgnpLu0CtyiCR/M6yLj8ohjWwZ4cgSk+4Av2622ReXHo5SSdUKGP16SpjFNkm4hsAJPn
4xOBidgBE2cFgCV5iXinDYpGnl2072ft1vlwmGYLOU63AGzdMuFykbdEPKuhI3DVa3xcdyxdK7Sx
yvgt48grX/y0MwSzAz4oeCSoyCKjcpytxzXofxXGbG1yDv2D0448nsnbogzx2Q/5upmu0h0JIO0+
GBLIWh0sco5wMBeVVPxIvLLN0bWBXjKZtAKO/YypcgPKqnxmE2TZoYT8ttM2bSvxvbBUiHBZc5nZ
tMBilGrc5YjeH8QQeTYZF6jDNr7n2MbFXsz0w9VRpY/EiQ7ZrW1FSwgim0FZClljV5tKuJtlaId7
gGzxs/Q55rY6niTp15bC8SydhieRMDsCsGirx5dgXoCL09STptTxyqvdUtvuQz41BqnoxLU0oRqw
3G+p3fhFTCepH1VDflbI2UCGbgKvHJ4QuZYImn0Tg0FQKHdXcpoFoSTR/rLmwpHwYS9IH0oZn6ap
qhXGmYDwXzIEIMb0jRMcS0zC3+4UoLRgc/Jg6B696NSo5SsDQQXgw3NMh/thIM6UH0FzCX5zYdtj
Z9mxA++Akp8VByNDFxMrNob1RShJ6hRjhrajyxYkS3NrWR+4K7nofPIfn+fK724rUY/EtWYTGEA7
42jFlYD+SHtxcSWzANO/n+jXca4CLLBxYO2FYSyPaSFoRWL2+Po2C5b5WTMvbDHfZlxHcdaSLIgG
kIHjaM9H1onyGuGgWAEQMF/RqWYjUR2E+lS4HmBaSTUl0R1mOfKxbawqwf3suyROEk2TkGLVBr9c
Z3YeIK9eGitVE6Of4nGAF3Fh3Nwn26hk9G1xyG2jWBvHVOUC+/z0mdbkhqmaM9MUXWb9dtoC1Uxs
Lv5brwYM2jWjusRGapAZi0zCCijxSUz4kDhj8PHT/z7NSLFDAlDSeAsUkNQSzKyPaPA8QNGeMA/a
gtFbkNW2zUExYOKOV1VxNCebYYkBuNlAcEKvIRWRkOGFAe8StRtmN+6jnRtF9jtBXXXj6ozs+AqW
F8kNQ8AZp9iN1qOF3ZNfGh5GNdKzSZNAyyQeL0YyxnYo3BELkYf9Hjah8q66MdovTbfybY9u8ivp
5mdDcrGy7GOtFnoa96WaalKiE5ekPtejV9u0nEWrcHox2fSWvfvZGEktDmS0m8aZ9KSTtGfnQKDO
mnmyMF3LlHzOXVJzIKp1OFvSRv9xfa8cqQ0ys7hz+wRTb5KOhrt3zCXD0+NjXhNyrCREmWz6jM04
+GZqqvRrFY2lOriVrL4bWvL2YWQ+RFJNKr2ANbqI+xumF7yMcRwMZEPpqP4m0UhjSbLNRJ8ihlCM
DSjnWK7IqgjOZWnpp0b4OHNUZhRPxGxX1gloXbEwKGseNT6S6uy0jV5hpeP8MAP1wny7JLeyn9RR
OXNHPMDUIltPuLL6vC/q0LNRkIVmE/ExoRDv7xVBvUyrY7wOKQHEEaEYd8K2GT4X/VghgZ0GJvx1
vgvQYHKXU4N8t7Y1vTglWpnBG1FoVchqOHj9V4MlDflls/D7k1/mbvmBmzaoDxy0wTO8Fft70A0z
/xhNz93AeOx1mHI3TEFQybOVzflNZ2IiC/Mmlm+Eh8hXfB3GtesdzP25jpEroW0qDg7QjXwnTLbz
01xDcLWy2v7igsy3XFk+CTy+Yb31Ufdhtg36wEnn+YJGPav/1FnDAlg54EdkkKzaq2ig4GC4Wr42
8RA/jwi3cGC5SCcE9eLT2OQTxMkas8f7MpKsGTRLPn4RwYDqB5XFVhJ1ixt6/sAv4+J7Tp7SzES+
ZVqc/EzAmCQ3aKDco1ikXm4ymWfzngHWkF5VhSVjVenBZDHswULBV3eonPgXwl7BXZKEQpZ+vFfN
UO87r7EmMkjYW3Qwa5xQmbGJ2CCTaotEF3D2nNWP7dzFgFPqBVPXYkr4l1zz23IZBmQGiiCKzqov
IifXwQRZTbiD/bNqqjt0tC2qv9ZPARmk3Zy8FewNyfYz6wgtat1SES6WkLe11Qz39jhtwQjWwH8G
tWvchM1kQdaGJRC16g6X/TDCwkNshi84yT28HRaYYBY2Qf84Agg/xKap3mteWwyfK5LBYtFTQUMh
a2qbFThLdgKMPagGbRi/EmYwxhnfL0tTYn28lxF9odhioZZkQ7e6+hK5j7454qK9xvbanFVehxOC
YB70GPMU5QSrBilvobP8Ihh6/G3yWxCtPiZsVn1e73prW3V3sK12+t2YMZkliv33HWN68UyBywmb
LppinRCSc2RV008RNfPehRlyAiO7KDKKK/uWpsGPzg0Rpp8pCLItQxa4sBQZixcmS4AEYXUa/56I
ZAGRTsS4ybsYsR1tFGw93rF+g1M1I726FBJ77pLpTz6+7g0RJX29SRArK8qOMj5GSZLXW53k+1HA
u2DY4xR3pqAY2kUNWU7nLkgid09HLLBTMxClq6K9cUOa3OUQ2ETOOT0XWLj0A/2rzd4FgelAzimN
UuDOLwhWsW4YvRWke/ivybduWgcc2CB/FVMJazBxCPurOeYXE0M7O4bVIpP11a4tiUsqYMAwXypo
08N5GmCdFabb/bYNuFCxp50DyoLktVXr9iye6yTbk6voPixtX3XnpjIjlqhBtKK31viFFZ+EXnuM
4XRoM6aucZJyuvNrH0E4DqHgW2FlerIg1BF2i/PFSV2EL8yweHQXb295ShyYuflnXC3jxrdJfq4n
xWJDN2Jbt64L4mMmsGTHpgTAYsT6yWoHUD6qVN0X6Bm332No6Fu21CU+UJn033W/6LupTSsWpcgC
MsT7WMc25jSLD7sfxRZPnfxjE7v4qBMueKpR0NwEUD6kNQ68IonGW8a7l9iDqb/JMc7NYIr1MbPd
rw5p5X3mIhwgIhyjZEKXZDbi0KUIP0ftWm/LknzzuE28xsrZIHL9zrVCWAPPfpsTtoB9mwqZKKOr
jTTmXDgdv5Cu6nufa3iv+jb+TU0BzorDz32ysw+xbuNRA6FJhGu5VZBHd9KunFNWivoJ0I84wHZr
Qw5OVqyddZCq9L6H3JDHiJjak1VnxLL5BBy5Q5aydq3LfYo06Il170qU9MVn0NrlxdXm+DG0NUm8
xHQV+6Cf1zA/fGLxjkNy/FoGd8D3n8km7CLHX2GKFF2Nyd8e6tFoPpzM9efd4jYOaHWrPWKsl7vM
tUCfrQbhGmMCj0md3Y++NV9dFk5k5bFauBknTVXoj/3yM6eEEDEwWofoduE/zxhZ0AIR6OaC+KQn
Znw81pnYmlTyP7mBxKbtQfZymeAr7wZGvSxEbzuXQ7R304rAZwvR3IFEIiIk5Hxoch+LUp9M+DGQ
PG0yxAMvlLsNAwr4DeH0j55jquNt0znZHx+GwclpK4Qxc7r8Am7mPhJeBvhJJMAjG9PG8ouAWRJf
wXHJ5ObgVPlpNOP6kBD0dzdktuQPIiQ5NIl4pdgxCntvIRoL8aI6NzqnPx08u3kfoXgQ0UHKOIsk
5zEP7P6IkGF6yIXN4EgkBYaIMntvcotcNFHUW7RT7XW0RjBh5WxColjHZ924JTJLhlQ0zj0QYBdD
olLnWgDhtuYB7at39Snz2AN49mV2TEkhFSxbuOGkC8IIp0fW6qZFdLLTXMZgVQXlnRsXNxxU6Y6P
jP+GT6SGMoCwLSwtwhBNGT+T7xRolG96enbBoe5HcoZ5PoLBufNjz3c3cerOt2NuICYeWsirFrjz
uY+bM4SN2rxMMq37HdO0ExPy7peR+uLZcRuYeagDupdFB1R7cWa9NVMqDl6RCd7VRRxrVj9hW8Y9
IuE8Za87jZQhYwLOCjo+dQ5JwJ9Tib7L4A+ZKsm8APrsj5696MD5UD02yzhSDkXGlQg+H6rZ+Nan
XKwDwRnbOMedeXAmllhpPj0mVe5dazDfINFpB6B8JLQ3m2h01AXcZ3nyROv/iN66NyLK7o74cQqy
aL53bZIekIrPoewgna+Dk5TcyEMypf0JpwKzqbla3FfXLJxf8K0wEyTcJPGgLl7T1wdy7BAkzRS2
12hy5s9F5dYLQYziz9gOLDiXwLkfyFdOXWfp2bPM2XibaDRGfK/kWCz5V4PvvtsZVjcdKb3nPwkr
p/usc8xjg8xq14oCup/IVvLPjFnc71mekcmAWGFanNikHCZOI8xSAk8wd4zDg7AKa0bYI7n0Nv8j
C4P/dUJpKaRpetZ/6wu8RTyMMfBfxdL/58v+9gXaf+F5QWTq23yA1yH+PxcLOAZZD3B1cb6aAa0T
quh/LhbYHgSrK1Ha0rSQRrMN+Kdg2vrLtyis+Y4WWiPLcv8dX6Dp/5eEDHyBnCn/wd6Z7EaOrFn6
VS5qzwBpNE6Nrl74LLlLcs0KbQiFBs6j0Tg9fX/Uza4bmai6qAJq1ahNIhMZHi75QNr/n3O+Y3nC
CRxnkTj48X7XFRwOyrVhZsEhbZPiQNMDl04a1WQ3Ay5Ec43WDgWFGY3Je0kTyTqK5/GxwH91zzCO
/SBoroyGzkJMXuPRE0N/p3p5a7FTWWXM2ngKCCaJsTIJmeH65wAdPknhF2DNjAvVLvqc9vURx9yd
wR2NU+QY/4IwCqKvT9HL+/yc+qQQQbgV3I8UFi1mbS1JxiZcK2tSgA/BRNyXDmXU1WGqr9pUUivt
NBOBGDjT7PFCgjx15h2MMpDOIVCceXNdxC9JXX9muCC8TdTZDUCmJH1NRPprAKd5YLl4nZbs7nFf
Z8fBL7oNrknIU3L6WhJjG6nL5np0BsJcmEbuSPg3VwES7gTaEnwAlb1tggF6bkFPwIwx+YuSl35M
iTV3mBtWRtnxC6mBYyzYHZMedQzNASZpE8BKS0HEWvERyVYDk+mdOaQfg6PkxgjDcG3HU65guw9q
7SvztSAEz18Vlv1+EgvsLJDRfT+M684ejPtee/ltn5N5zgeQOhuAgCasG2rlOdUOJD7n0sLAY7XL
3ykGk8UFSUbcN/T9liSuuBaFYqRnuJH0dztUJpK2yl1xyOs4Mi7aOc+P9UiiexfOgryYBBQeHuGs
UK8X+0Zw7Culnzt2C+2FalwVs29N+sumcxqxiiExuNwfJhbQDknqcJ3CWJQQRKT57jLQPTH+lP3K
h2/MytVr2H71QJSD7WRMwbnzsoy9TCOj5dzlOf1qGOaAtRCbkhfCZe0V215JhK5aikowIcibGNuH
tekGegHbjg0Sa3yGiqDsb2hDUtbtlHVgFANWpyWmbC/3toMEuw4W2BqGuxRtLD7gGtYN+07TJpfu
R/BRGD7FtYHl44vNX3H0WM5H225iLNz36EO85+zSLzsKhoLVYLUOe6AhuFV9dMGpmzOxM0DSdbJt
Z3bFpvdtc2UDsdlK+5oChpdceedxOdnmiSmwgLaHuGPH6bTgy2sk+squ7nq7/xXW8l4zDkxsc645
8R+cIlts2s0pjcKNnVUXbnzlFv3CxgkyFvwsPtqKt0wMzqYrsPdHNCWfk8k2Pvk4byq/XDKKZ9El
xqYc/Vu4+/UOu84Kj425Q9SrN/yqX/Z8WwDvUT6PAb3xUhgivVUQzms3TjZDS3ZxFXtyzREV++GS
56WQ/j6ocfvShnz2XRoiuMGtmqGN+DD40SF3MChhY30o7D7eZxkrgCG3o0MDimvlugUbzIn9Lhw7
KgDm2SR/WRlvUjYpIt9+LCuCGjZaY1970QE8OHaNJdQgUw5KaWBXlHeU1ZWZpO5rMEX3Ii9A7/pC
74cwr/nKpLtMMnlZttetYe1777Oc1ba1pq3lj+okaNekfAUCR5mHF73j3XPpu4pSPL12MwmY3f6u
Q6ib0jzfSexM+ybAg06gcY+r5gNpFR3QhViSASeKh4pkiIQjpvwHg+D054At+xeLxa/fdO/z3+Xi
v4GmO1dJ2al//RfhLvmXf8jIvmSRYrGusATsFarSvL/kY8p67I0+sYKDAXZtFRepAPoDkGUTjbVz
EzNiJGtj1k5N1jtTV2C0EhAUVQiSve/dnjQ1gej12Ll869wqDM6pYMLdRmPWYr9juLeJ7FHvu0r6
bHqq2tJ6B8zD99lqB6RHr869ZpUXc+tuJsKr9HDXbX+ZWbGmcjxyjZZlgcPFoqTsvZ/Svgd9uVxN
jO8rS/N9lVHLBWcsxphlezd54sD3sicfy1iNlCCNHTnC9K5LDaKCeWN6FxyOuUwNbvSOmFKtRBft
sIRpiuQ5GxOX2ullTLTT/mSy2Ts6ZnkUaRYfSZWnYMYA1mWCma7AC7YWZeCuem3fYXfrVimXs5Nb
hs6+QRDfBH2Hq7iip7sYw71dluLSJgXxaflV+dgi9Gyx/+V8VlVTlHuVITFCWq2Q7t0Z/pOi4yLZ
uGbKmTygW6xaQ11PM/YzzORHDFfFmmJVh+jpKLYjAE5AbkaxCYKofIqbYD67IfZuZRZsztr0CMpF
nrWklB7CYVT+5KKg2B16886phoq95MxWAuEvvelr7X9EnaPp3U5vW1r6Ll0zKWGvFKl1xaIxu2YL
7y3Ops6EHtQVc3IqfOEe49FAdvILY88yTr77YW/sLephz6Gx4Km8KHoPYX8scnujXyeHq1fvgyIO
HW3eUlGZIyhZv2Qe4h0cFcbuysEZLYr2nNNAT/G22OdFRRADKYy7XUuG3uiPftT4G3dsm+0Qk6pC
hk5ai5xUN53qznkBJTNueeWe84jbv8ySkN8E45qBxrEStfWAgalaZ+i7rWQQzvKaKgn7A6/EsMOk
+Y74QGaZ0W2PkfMSb+0mtuDgCetIg9JzGNlUwsQXNL7+wicKhyi4NnsaoCetnd04a5Ta0aIXxv4k
qU0sVLOKtxhGdv5o+AdqXN4cX6lL8Lm48eh8+JgAh6Lx+eq2qAQFDIoUdFrTe1UUmb/ve/XOYZFu
asf+6CWUeYMtL06JyN8UVpIcZWrgaoPJX0ymdV02wVUKvoWlrxYYoo1pQ8dftbOX5l4KIMoVHWHz
mowIW88+B9XH1UoO6bZDpeSUsCPO013NtdWStp2Aksl6qfgT9zD0x6scU/EFxqvyBBfF5fDB+oRI
t3WbOSUUmzLagsBKIAgtAgxtjDlYKy+5xHUD85X+KEkLbt5vhbbqr6yPcKRkNGZLjUREWoyUbyH4
vwt4JmXLt28GyD/I3WL6OYIDo3B3nMSzN2l2fX1bmC/YYLqnppMmLZVJmn7FIUvfVYFlep3qqHNX
jhhVvTdaHZMfQF0mNc09ul3u1tn3jbv+volDu+OGbns5Di7/+0bff9/0gfZzAMD1wGFg/D4YIDlz
SHCX80K8nBz+Z9oqO/j8D1P9+a//8vZRcNlISBcn792fxiZXWP901Dq+tSUdvdnbv/OoP5Kp/g+H
rLVvQlMRQFN+s3DJH6RRHdOxsXHR8vZbMtXyf0iHklxAK/wAnmcz//w/C5f1w/EEoTn+j+RfuJf+
n//9Pv6v6LP641ar/vLfv996/zJnSZdaO6Ys0u8BfxOCxp/nLFc5Ru111LrQFHmYaAZ1w+zL8pnu
2QUbYXeLV/arkV379w/Un36O35/X95YJ7h+3fFxp5HSF5UDjpeSB34VZ8vcJL4odm2h4TlAFdBLp
RgwpWkoJutTpkaqFOWOQSfh7cPImiL58X8YcwFE8Q/NX9Zd0ApBnGZs2+jvxpr6Ad6mOqZCCnVIy
yYJkJQ6hlakm/yzzZqSUGyLSznZCyqlaCoBmt/cuDb6Nu0gF0CnLZbmfg7rjCNTeDBH4X9e231OT
sgAowzvOZ9YaLiMFR01JjJTychgHW9cQJizEkfQXS2XcphYHkpGN5bVVGYQKIm5TnjIWEvmYwu7y
04co8Hk+kmVqP9pucTs51Tar01Nqp+oqq3kpxmC2Zha6ODGh5CU8eMCptKapoH+HZCAfO0/Rcco+
M7ohFteeIB5wj2cNvBJuAi+rFqARWNalK5ud11NCFcyd6/Tjlpt5zc6q2luD0LdT1chNWHXxS2eS
gV9nLQeVaSZJsrZ7w78ZDNV9haMIRgiJAb7uKO2Cj64eFATrAfdF1Abm4wiKhH9lonc3YW3Hd6pq
QpiKcqJDIhf0T60whg973/Tjo7BNFuPg/YkMQT+1Dce9JjIob0xcsvEWN5NzbgyceBg5zFOikDJ1
PZbnMRoivZ6jGAfX3IBCc2nGQKymbWxfST2e+tTvdhBky/VC1NvhAZyP5djXj03pexrOmDKijUcy
8YmxkdxAt5Sde9lQG3vtIwOdI2Fz341lxpYg52IebvqyKdZS1UG36qGoHVzTRPCpYnN+KnLBOm8V
Lp2UiMyot6Cz/emGP8foLIbS+nQMz8GLB4CeAswuOGPPURaGaCNy1pqSjbVDwd0FLgYJLAgOCs3U
PakYjkrCplHQG2sOCAQUYJx483YmxhJuXDrWV5C8WD24rUJWqbx6uggL5YEorxzYKjruXptS8EHK
GvMFPDfZYSAw77wyyZ3KyuDG464I/GfCY7KFZhG/wFFD8U90Eu0EKEOJmdnqz67QPMssYouWpizo
1ixw5SuJDUInc+qO65DVS8iROsVZH+MQ5g45ih3QvuleVLN9V1o+Zq8B38BMD02Dg3MO+vGd3jw3
WqXRUN/2oRW8Kr+Kn9uEV28r/baiVyfPqLcLIvepZyPP2Upb4xZ1dXwrqk49Yp7JBSpc6741SYpZ
tKbMmvmudR129Glrgg5trE+DSOJ93NXFEy0K4a072t5LqXP8PqAHQ4PoPBJhRPYNdKnVZ/UWrENx
X7mN3KpJU8EaNVFNYXTqZooViy7sXRL77EbcFu2Ec54nVlHsuvM2NmkftuIemZAzngWSCWzN5OEp
38dkpe/aoW8Y1CMzP84sZK2FsM9VJIPqj2CfD8bNVE/Aba3Mz57wtQUJGQNA6ITUPSRSsy0xrTt2
cZgbAywgpWLexJVQeLh6ksW/pJdmn5qF1Nko8pix2CNsiQGN5kuWKMNtQvHOE28pRSu1WzAi+bW7
DaXb3kfMshtZy2HLuq+4zbFR4UJSrruqydy92IprOhczc/o5wPB65WLOO0oBiBGvlGchZkN9hNbR
wNfKYA7UHIAMRL8FGzB0cHRGflKDrgkduRPBXD8NjLXVl1wW+jB0qg3Ol/566NzhKTdbwpszjSIk
b3vk6wPGaPETjA+0gAgAAhxwyyhx+AHtvEoDoc8GDrZHfxrhUikYP/4WO4d8GeBmfzTRjA2kiBdY
ZULXOlhdQWn1mp6M2cE61E7RhcUwAAnBthkjwNTE5wpgCAU9rDcvqx5Iz17ldhdcToZWi8Zq8e0i
Ip9Atm1S423Ab0ouO4L0hCxShjtVQiNeDcqDqW+TH9oM7EAqYsSlQcipS1lQNTCpqOqpsN6sq4E2
F7o0JmflTqzQ1j7O7Xg1tvQ6taoueIg/XwYpnIRa+OEVn6T21esN68rIWu8JbGhx2UOTYqVlciE2
lZsf3HjiDpqVenoufIuLXuQnwzW9zH65LXDaPc7YQfHbZHHTrGxHeh9V6br3YyZsiodMF+414EMC
6dprvybd4yHFaxPDWkqhX5nBcO0Xg0UzEZh2m9K657KKlqoyn2VN6nHbidx8WYSU85HDOFBmTwNf
46u3tfnJ3yhbu9ZDHK60Z+LRm4nr/4pCJ7+WIUnkrYbRGJNiTDyK8GrHMw9hNAFboLkofDOjiRld
k5qbTnCMcgu3Rx8/mzYx0Q3GqsVXRhCVWj2L320M4+nFnm33gctvfR5bVh2ROU4/K+7PJ1dEI5VT
uch/FnoMYEMRlWFkMnEjwxNCdF4zCrASU1MGGh9dqH0dtNOd4W6QqB1DcTY9RRnaNBhrP0zmR4cv
0nsAFAA4vEkaf6zyvZDJVK/9Ck48Pqeu/ZgBPCNbNoqpKQC6i8dLueBpWBzfV5WlL7QpsvyE2OL9
dHQcf+HCKOI1cXLsfxhQfF64NF7GYww+Ql7Mo+xJv0eh/zLhi37j7pLcwgKMgYPReQH/QmjWoJuq
qw2MEY3KvBtizdh3IafKEdxmSb8MDjcJXlo7m9HOFV8C4JOkMtO3RgThddVXz/TzQPFt6duNU6ta
J2CX4h0HA9yLujO8/jjF0r13YfEM6wY13l0XoUxZZoy04RW8EqAE8Dnr2sBXWgj/vRGdfSxjgl/Y
0ix2pGGFI5G4k3vS0vrZLI7pbMQ7jbMqyCk/5mO2DYSi7c8SHBIQoLzuCyE2bVYQFXqNKdTx70zb
Jbylvz3aPo0uahPjYODbCQAFF/tgk7rDTq3p3QOHgbWTGqqKSKmUz0PX8IkqKELiILTwLCQE4kOL
k58OttnndskN3vpqM3oluE7n0UvSlmTUDC3HG/fbcm5ORU8GfyIaTAsMcTn85NNl0iTGrzBptc/W
AEcVO2zfXNdO1r3aTa/wjWl8sZEB62Btqyl9Gwebq8DfEwkW5VD3pV/TxBb1NWcTac3D45Axwa6n
b6P8FNoo43wE2GJlaHbR1WSb9p35bbHP4Xrlq2TO0RA0QN2LzhXeB2ktVmUE3sEM5BvMksHaXnz6
Dn1kz8Molia1mRNbG8bYkGj6WvXm1NKcNAIso4scj2WH+X9aUgAm439HfnCQhiDmP8NR7PxiJxMD
B26Y0B071zzZkh/QS5IgcskUsDqFd+tMmyIZy0OETzoF2E74IK0JvA0kvHdCtfnWC0LJLbcPz5gb
cBJ4EKt3flu8Bxiknvkk2l9DQtIZNdrmG1Z5wdlD8D6l8TjQX5vm3h1crqTaml0Q3xuTVVwJPfD6
8aV4GuXA5Sq3qS7e+yqdnkPpqwf1HadIZmecNpqIhLWClKK/oCvrdxkDyFjhWsUWXtmhyfqB6ebL
9hXmihnG6YOsiZutKiUkiG6ET0rc4hTDJ59CgDZDGW8sPRGBNyDx13ODO5CVZreqy7CGWPmdDwnL
iPaGsOtGcdAY9vzNlI3TpVwiJfN3ugSbAQaALKZy1pGwg7mNlU1+XXCaLzYYYGEpOm3eElF1k3t8
c4A3Jigfs0fpC715SyisocV8EP6wroLUhujV6MFc5aVLWV0esjEap4RQjBe7wUMV9ihulCNzEuRG
yR49avF4sh5r0CgiqjNorKvZyW7IKPLSerJ6tDrcITU5F3ers9o8jvMY99tOlYGiXkDlz5NGNqGs
UMef2M8J8zTfwZ6SlHABwgXb5SoaRPVkajt/GJTpf4BZqA4kn0dCxgnf0ZLJuILt1aZvqawiVDyD
PfEwZRP+H6PMgxXtPESMoiVtFJTBhDW2JC+16YcQr4SPvkkRQ1U1ty3Fxj0RJT6GlFPQZoRjjTFH
yRZ5wUsa65j7LYrR1ErzwVu8doORf5ZzPoIbBQ2HhdXyQnavhZFGB8eN8Ma3BOurrucIGXfQli6J
d5uXYcuGnMuyk110qdOeFYxi+PrsuHgf8ddDOa3RAwl2XRCdpWTQqNIP11Nmi+SSWEemZOeWYr4j
znJzNTTVRUFg83qMM4oB3WLTMXxtK3sAryvzfVLREIDpQkA8cG8UX4CbxAh9Woc67KS5NJkbOH60
BIoAGnpdttXTzGCBPXtDTbVmrz6YNCm3yb5srPJ2IFJ8Lqa22nQWp0YaL6c25GkmmZ8qJFeMB8wi
6E8cLpASb+zAUTt44Qeqca11yvkyUtlwLt3WfDLLAt+iBOdJtZJ6hhBCRizBksyu0d8GdTrtHExi
XmyMA64T7eLbHYMLWkQkSWO6+4hYYXrfBKxwj5aVQWPCjzZvzTYvr+kaCy7nng6qNToAPXZcvD99
ReicnrIvujizc9TDA+r6MvhZGb1/6dFh8CIaiCk+N9C1xwuk2TXzRyRRtFWdhJRm8TdmxnnGq+TB
Jq9pJ+hjVT8ULJ4P+HLRLIdgsh7sIqYNIIRH2gdGffDcuH+svSZ7DbWJKUKYk/GF7lmqV8hQBZtr
6O1iV4a+CRAnzQa8S1KMmy7B13eR6Dr/MEBFnCBUcLLsY7Q+hGjL5DRAcHrY5T2nySz1g1skez/d
WX6jd9oZemacBYZA+THxXsZMTgqbbLln1n6N6wxjExcqH2dQtuGMpC7r78tOx4/2s3Ml5mX67XHy
jZhTQi7/YnaQ7BgTdsDvacsUlSIVW3uaAhi7tNzXzhusz9rBE7nBVJBNG1/5wUXQB2NwKBraStaU
NHKIHuzc/fQj2PIJm5yjGhb+TEqEZW2aMQdTbaVUaQF9ZD8eNckta4Hq0GnbvpOdCUgj8k0uiaEP
rxK2YURSrVaQZPCB4hJPwInXeHCIm5DuE+YJsxq9KN0Snuj8uJ12lTF27/By/W7/P/vR/8x+1Bau
iz/kP8b2PbwVSf6367cP/fuC9I+H/VvGFS8Jup8gcbQwqhH//si4uj9g8GFCcW1IfME3vPoPK4pl
/5CByYLUtDGrCN/5hxXF/4HqIHgUwVSKgQJQgH9ZiP5XFqREU3Gn8A9Y2STvBVna39eULSZw7bIP
3AK4OFvAAFYZpOdCsitrcf0aXXYp1TgftOJA+dsr9ceu9vcdKXncv+xIl8gvGG7Ba0KGil/0z08+
GiBvB8TJLaTS+RB2brQ2unhat6MaVwvIjDKRVLAjQ4vW9NCcusoy38sp4LRcjzCDkeMV8dZ5Hq+R
r9F259E5li3SW+sk9mXT0tSatCq4shMFNaOlBeAQMgRNWEMJ5LW1d9sHppNd1QUdvY3rPlAeF6w9
oAfX7KSqmqTqYN1ISl1BsrrqKkoK2oWSDKqX0827JamBNwPb+rVHCunBMhuOvHWBMM8ELk7CV8aD
xyyypv+SvmqbZqZlG34Fn6LcJ4YxPaYJCxkOCPDAuVCs4tzVe8A+zjGgBGa/OGmphkL9AMRnGBgN
uW1kBwwZ4uQ5yKCb1kg07ECsqPaxCbEl7qVnh3vcRJwZ8ZIziIPPeAW+ltoIqrW4owmLMU2hxnHd
MHjVOMsdpj5Vpw4QGDVxTVzcEivq8ZJP5k9KNhVrZhaa09qcSx4aiGF4GWh/o1HIH4r70lbPujGc
Lfjb5WjfHf1SHgM8rAdWo+rQtz62vMZ4dbUZXJmMFC7WzZElpFZaoEWlePzc1B5pfCnG8VrX0JB0
m2XH3h+LfR672V4QBtHrtPGrUwnj5ALoIRjTPh5Am1bpPgiHCDVSzzulfGM7a95uZWXmG8c+Vthl
rUISesW4z4zgpiB3eAqo/9tlGEWubCPbV8JzAEfjZ155hvIPFrhrJjI/YGrstHWakiGuORAX3rpN
aaDcwXHg7acSmaheLS/wd7JBNgTpQ3I8G7fT6pmzkv+MUca8qtOaz3TkHH2rAd24fM67KKFsBP3k
yp7a4KEnDIYvQHcbXKNqa6PKbkBp1exyGqy6vIPqwQMYGKwcbLb3Pht9C8cGEfpqPdG+CHC5aiyN
rykZXlNf29auBozPsVebZbPJFB7sbWwNTraT88yKzB6E7HdFkszXfunZv0oZdgyYJcOnl3a0JFDs
cj/Yofc5R6K99wYVPHadou13irXxmiZiPLGHlw92xjJ1M1Zj411L6sxJgo49TO+wd8JhZxlGs0eG
TIl/E/iKUPOaCP5EFg2/6mkEHtinQpzS1mqtV99XIPA9Z6Lxhls932s3/aXGNj8PRQpRhb6KBwVP
/lBWzYUqE+eAC/Nr7igtwiY8ECqw7a+IhfFHMqr0MEVOckWyPb7Avc8CNaznkpfT7kEhEoc2nYSC
Yj1a3aM7iOA9De3wwqjceWM4ubEu1TDg4VeFc8hMesk2qDLqaiYdQN102T7bYQ7MRA8WoKfZeQvn
vtzpoUq+BBuK7UC++q7k+HUPLt56K5gkzpae9T6MQ17C0VePFGlU+7xHA+jGqHiJU6d54vhhP3r4
yC5iNSy7/4klvZMt+TWts2FfK5WDWClztBFOA1b7TjVTGR1ju8XZUqS5Lx8F8CPWnTzypZ3DfUgv
8lcY2q53kJOp561FVHA+iMGYCQJRibYlhb7zp5iBjh6/wt+kuoVrEoEpgJw+AvonCx+0mzHtkzc+
aSPdQ2yfuCDR80JXccLVmKAEQ0UMBDDdeTWt1RubhTK+38YLTl1Nk/RsTxYtKZIGHBLPwr+g2cB6
dWBKnxlX+wsMI+GzsnGrbVIDN/0GfnNibIHj8bWhEDF8i1mKQZgGLXiMJmdgQVh23gXDPj6Dhmjk
rcVOEnce0eJtCCDgrUzH+roD4ycusY4H296YfrLQKgUlN7wwqPC4KbVdf5In7CEk4l0aPMGyxdQa
cBREyg7K5VSUL3z4GTFB7oFqYQgL7H0Wdqwr9OJ2xD3FKLSmsr2jkKej43Elh9r6OdY981gXZ9au
wNGH6KCb7qdRDkpSG1LLZw6c5kuTYP0xm1m8J7oTa1vOwSbo5nZHsE3dDKMbfCh7ptytIWmyt50O
S5UFEnVe53NY7adoZH3MH0uOgHjmiqYYz35AeXNp1ZJ86VcVhHFqUlp+gCKbswW8N2N6GyzckIRJ
08JYZSqjD3zWkusFJexJvq8yInJEXBwNmcG153Hnf+tIhVuhKTFMAI1fhCZuPSHJzZTd6LpapKhs
EaWyRZ7iLWNvskhWMsvHE4g6bngRs+rKXMQtktqsnvLYNjpUv6I8N6HSaxje5qlexDEwDc5ZEfSM
4b549g2eJPcaLiiwVCw/J0a1gavpHB+Baw/IEBqqBB57vKu+KzGCBotMZ1iLYjd8q3eSgW/5ouOm
n6FwbyMz8D/SiWpu0nEJ+l+VBeqrJSV4M3/rgyZduTuK+DgJBYuACLtGbnyz6m6NrNrbnTue40V1
JG4bPVmLEomLxFuHIA4QK2J8OMhOzjpe1EsVR/ENEhZfW7Gom/mic1K+kPGdWcRPwfaXQEZMcHTt
m4sLUToAvuf4hN99Sx6BG7JuiIGZFcKqJ+IHDK3Ddc/2yUPQoxpOfGuxWOKv5bdAOwAfuRsBdNDr
1JnHmJ48ylQLZL78Ti8ar1HN8LICd5cs+i8H2Hcibc5mQBrOFo24WNRimdY8Hw90d9QJYaTEwbSf
M1esi7qOd7K2B7XCpOyf4RIgRruKrPgm+xap4aFWR2KL/gt3Ody6FR8qzkEchL6KReUmbILg7S/a
tytSZHAUMCTxoecHuhBxwaJfUKu6SpRuP5neGWqkn3Tv+nvUwffI2NMvExBAO/OUfY9FDXtyRqTv
cSnv8cYAFSrC4WKBUS+p9JnTWgbf/F7KqTmqqZv1mnWP8jnyOdwPa53gggO29wyvmg1d5JPJXY4q
4P5d7eAR9n2ZbNPGdN9nrM23kkjWE5VJ7NWbPskuAV7XyEKC09e2VWb12ESFGrfW0PN9KnAcnRtV
z9eZ2faHtvTkQ0pHCkqQSKksdP0XXHfoe6Olc7Qj32UfFI6JZKtK9Jw3jwt4vV7kwWRF5rn9DDIw
cjsClQVLrCGd7lG52K5yYheU6U6p6eDvqtqTNoJYbSd8Wac4LeqvjrUUl/jUGvvlfZFcVxW54rXl
Si5i8AoddWqbIR9uykK6OS30hkbpLvp+3srImMjKMaiWmzRaaE31NPMCpVmQAPDiQOzsnCkW9z3O
Y+MSEycmgrQXor8M3Kb3d6w0OHRUeXCpey/3OfaYIydgF7ejNcnsskazVJzWhP9Afy2+o9h0n/lS
p/2lJeHHFQgAp5mLTsYlPfMeJxoMyyPIp7hh3zBQiZyNS1kr/DfckSaBryOsAuONhoZkhMUwe+UK
fabNWBLS1UQsiRUn/RUu+ibvSdBexlNIJUXep0+Ys8kCzXHn+hdON0QXeUVxC/gu49O00vAyCy2s
6iZ3lQtKZrgUV36cvtgD63WmBKN75t2ur1hrkxGbC7u7wBXCCKJycZwX83TghN2JUugc5HIIIJQl
M+8TPwQVca4cr2s6SOONF7PsR11Et90Q+XUeOlM0pMv/+Txm/ZXizpQZmLRfsVJ3fEtKJt/fZ0GI
BlAoEtltQ8vML+gV/lUm5X2DsdgOinvhlNxYPSB0HDJfFXyf23/+/H91zCxPj8HAh7htmRJv0J+f
PguVKLLBIAIVqobqg7o88eLnx3/+LN8T7e/GnOVpFqcSriSex1kqqH7/LSc1E/Sbpd727PI3uifU
tfYMG4+gjGckgKyvC+T3gGgpJX6GQEhnMb2y+nx4scbJuZiMUp/cuujuMqwpV8tLhpfDxIc+AN8V
gkGBHmJKXTT3xe5M9rgKd9+/xH93H9j/d+kg8CpLt8B/vI9hBnlr/3Zu3z4+VfynlczfH/nHSkb+
8MkZ8VlzXZcPg4Ut7I+VjIdnzca3BeDg28zG3uWPlYxt/pAWLQpscICLLZuXf/OsCdJBkk8szJVA
Lqyy/1KdwvIB/P0DagXCwfpmuq7JJGvZ/Ai/f0A74ARuq51+X+NFukfNmW4wz7j12g6S9pcRzMRi
zKCp17+9UP/OOoZr+fIF//MzS8l04juA2LD0LUun35+ZDtGsJ+fX712pw13S2k79BnSPM27SW7JY
6Rpe8TppB/2SM9POW3BHdUZZaG7DY0C2c/dmXltEJVo7p805hJtOLyRShDVFHUXcNrWZiuD+Ois4
7h0GAUYMdyw2oZWFnyJZ1bjcftkYjOxuasu9YK/2s5DF+DZVIngqzLSIt2Br+tuJapyaliEOvglB
oWTl1yEh2d4S+gX1JNnRiNFv/KI4yqRK9kO0mwZACGouf7GJWMed3W9mwBgbFVZQPcBmqnZIbwOd
ec/Mnc3ehsB2aouaGpTYkS7gpsgNH40eIR6yv0FI06ckFrLEp1c52d7EPhMyy150YkyhFsdnP9be
rh8hMOJyAf5glU9JstTW1ogImNPue98gRh0IrHaE0R0Wu9xhK5K1gS1vynqATFiR3QBtuYkGzQPb
xtmVNZWeqN3lyq1hO7ejeGMVwVwbSCZajDwxnWkIR/sStgDQNqqaET1WjR3sCZPjqCPgwR+qWNaH
agDrRkiFQwUdo2GLMJdTTU/FWrGpWqnXVkMZh0YmpEk18bYwy+2NIvG1B32hsTAqqqYT27mQrPlW
Ri8aetW0BvqrAMaAel/PrLTW2qFYJgtTvQvrqGAWy9x9AEV8g1062c9DS85WoHIxZ0Y52AVDftRW
H6EPmsbGM1zjGtUPrnLVJHfTnKuMLBgSXQR2OV35OCEIBMAOw27mY8feSLyawXJ4Yg4cbKneJo/y
SdD+Nu97AvHgZ6Slf+VNifWLVXrx0XlT6tHFUzs2PHAaNKIqO5lI5zhcWjO5TkWAtMx5MTKlcVnY
dX0Zz0WFAwXeB6HeFmqHSY5+Jrs7JPMawoHhLg4n14Xx6lbnIu8xdJmUXS/emKzc4OR2YOYu3ovR
svNTrgprP1qUMLCfiv37wjHaBsVUmpsGr4nYOsgk5goPh39ltv+XvfPYkR1Js/SrDHrPAmkkzcjF
bNydrnXouyFC3KDWmk8/n9fMNLpr1b3vWiQyC8i8Ee6k2S/O+Q4yhEVTTf1NYKZdW0E4BXvi/TDu
VLRWH03roHDwBUUWAAYEJ5XS/Ps0OPpOb9lILyU1KfVTIXaJwSiLVQrGH3om67moa9x8UEaAOttO
F2cLeNggtwxAWBczK/pXN6ioLx1XDU+JHAUwX82qB8+xB2zM09Aaf4uqZOJjZsZrYoZVt2kzw/p9
hKW7qIYEi0qzqUy82PNka3dYL2j/YZcckgbJAn4sAZ4zr3SMS+g6w+dORCyboko71KXOTIv/mVgj
I3XvZhh2/HxZs05n7cLa80cGyVeThUejJ3RU16x1N6H7yXqRbtktmRdpERZDiirZaQASnUkmR7dF
skCaGINVHdZyNmvtNi6rcy7n5lrF+g/tO7EzRZ2RiJQGWz1W5SlXKlkLEnHXasrKNYmn0TX0tXaD
7JIE1RmbSDuMxdcsaxarmSbPOoHt0YqWajj6TTL+ZkjlCZweRHRwgZ6FPMCOYJmXM6Be1JNtfCmo
pftUdOmB0OPLyOiS8WRjEB1twI6Uf6tierCiVTEhrGKzzHupvbPm9XAowVSUhv1CLJ1CtNV3N4S9
bPqA+jmr1sYDOHfzX3gpnB9NYVmUs0APXJrXUw9CzLYSVuLuqAVoFYKIOjDMrpoOOHtpm2TH6cXg
31mxJuZzrzFZWyCoaXdJQEfbElJ/bgZ2BR5ZkQXuk3a6ODW8mKktBLs9vPc8WbQFnBbBl8PMeaXl
trM1HXKyDRRRy5RBKztAIV4cYmwPNt8jZHQmcczM9B18x3Pv46cZAn+L1hGlQmbv2zQEpCxkuO+k
/cvtFJ0R85abtIYkydhltpsdvoZxWfrYN7wa3xrihSYw8pU2VfUPag44IIC19KOSObRg4ZMv6IW1
FuPhsfvgxIL/jvIleWsj2oZUmTjcgRRupsgcYe/wwmxsWpt+W5Yytry+750zg6DsVfE9LfvRqLcT
a9MfEObWtRkr/2sCdGs9YUjimG3nPGxRMTH1ZVsBxHeFRJq2QkM6hG66nlk7zCbOCv2rZHj3sPTO
G3wx/QEz7mqs83dt7BDUhWPDcpVpjgmRuWcds4myjlLaKh3HYGoTtc8DvTlwUSO20GyrYWRhjhss
7YcKKFh+85GLLMAH1ysEeto1bcnAGbXhMUD2AU1aa72poxVgNGMlqmDygmAH8Dz2BseqD3HFzWTX
/cJktM6vEJ7wMP5UavyeON93Q4Nc09Fx2kQzdBTA82KrsaBYRNg8VkKkZCikI2Oo2t44PeWzH7Bu
nUPA/0U4kqlhB6+BybCxavHfDj4xbENgEvnLDojAcW0O79lYMs4kDVsbfC/KpLFup04cwxF3RKqR
9KBjX/4ZA9Eu/a5vT2mDcQ5COKHn4wgIusEZGxBtuSkVvEa+ocGjFjSXjYFCtR/nF0w0fJDZPxOR
+GDTKvdPsLyLjd+UL4Mdas9ukdfb1kWfSqkBxVFCuiqwCmw4gRwybcrAIzpYMmMUyYpIELll8WEt
wti9NtrE65sJ6wIKFYADmMylqPvR2hDuFHkJicqQTgCQm2bNlKWJLPtAudB8POB4AM2wmkM2ipqr
jErXI1i0cTyC9IYPV+npXbWzftCJEfxtRlvuNK6cndG7wxtYBbnq8Ir368HWC8CPYwf1Qen+rx7O
3Vba2LxZCeA55Zr1Nwy17WhRREZIwCt8y2WCqnsvA2vcjCI2P12jro7s1McLGybECw86UsTnLeQ+
cDMmPH0fZ/tAdPDuXcM+6E5vPOOy8/+mOPFIBMLXtnHqIEo4mAx/FwOZ3eOKRW5JoCemR1OL9o8F
CSriYOqDTUEY8yZjtflqYsRcWAxyHrOW0V2GIg1+Ojgx/TIl/qjgS8ghPjiO9iyUjLdR2JC3Pcbz
Jten/t2yW7JEKmJsFiTEhMRE5QTrNJ2b71sds75nh+b8nMTT9LeLZcZr6iTJvYb6cXfDogQNEQGq
o7TtWHYItY7hmb3i2tDPfpjn+5C2GqN4jwd9nhQRKDwH6OwsHApZhnbaHrXxuR8ya9sDb7tpLuOC
VkgC1JrCwQLmGIcWpf+7lg7w3YOqeDctf0cOGALbNjiDyJIsHAGBeuzieuBECYg3EnZQcnHiGWAg
sQ9aujkjSqzrTaEJCp7Bj8alqugsFl2D1BTOm+RhSgB8nH2XdHmXCKyF6HMKxmxq7xKs6Y4RfwK3
NzdeTNlD9C7qlqGzP0DKmbEgG1euCO43QKn9xAHGDDZr2K+mKQFZLglDa2nmLM4kWRvgYWIEO+5n
TJiXpwns+xFBcBvRkwpQgfr6oWiB+wGlBiP5jNkCm8mUbzJ7qHclCsMPXtr5rrkN1aY95qQB84c4
mi68WDmJR8ZusJRsM68FItkzaqt+/CxMMVY31k9V+qTJIVCrtsQ4TydCg7f0jSAe4O8/5M+W6HVu
WWSg+BEcXJY2MsV7Zg3B81ga0e+sJQJfvcRjCoYt2HS13tzAsBofXeFaz904CByKtXDfH7zC2Ysj
JipBpoU/4yDjvUZ49GdlYY3FcxOhJxyQpd91CtS/OHjmfTAUJn7EaKzuU21wVswMvynYGoNTzW6r
gJSThCO7Rr/PiCzTPxPIni+21GX97DC6a88+DhgTcwWzLs9AteJhLoXJa04xgDE7YKJEEq2qcUeg
JdyVBg/hqgs0ApM6u6k93OnSIISHtxeCpEPiKPfhoTBi/LiJWZXnoFYhQSmaSTIaXiviUUoFLrDo
y2BXFZ35kc5DuMkNtyRMU3SfgpaIgL+yute2dYs0Qs5GkNZl4ziHdsLkGfAcLlImRZ+xAogWEEa9
e3C3yQLutXejLGwHEPNkfRARN+77dpjWvUs+hEDpcwvw7xJ5FYz+1opTr5rKZEdFHR4ZiA7bqulQ
MvARfkLg7FETaPJqhWW9zjS1MdpC4TWKpz0yUuMxGIrvOSy9k9uaHRAttwXJBvUHU61TQZVW6eQf
inoGgmsr/xSEzp8uCH+0PhtviBV8nIsYHzmtBRFjjezd384pwa11WbS2hMRwPwhIY47bvQ0xb04K
mOItTgMwm6M0TzlRg3sweNktKSCNWyGabWKe7hXl7JVJLBrwKCr/WmyMuEEHQcx3Ip+BBLX7OQCR
TXjR8JqQuQ0mIwnPEKviK9ZjE1Ap8BEvM8r2OPrWgIAgKHfQjcJbzwBgZZYRsgeW3OW1oyf9wlZv
3cIsb7FNYSXBzFJfentIdoWq3jp9jIrV6MCNQzZtdt5YuM6yHoAxJV07s7NLp4UxdvoySQFiTeQR
vvdE0p0YJCcHoG7ue6Qq/88/s2RtxJM72VT9nUE14VTUYmdA5TiDGr89dWzSn4CwA4IbAEKtZ63U
9qZllScfR8JL33Deq7Lo/kQol3GBtdHnxAbcZqJKS23kvTo5imaNITpvV8StsiIRDP8P4GbPwZT3
iAFj8eIna5JL4hOgS/81dexmbzOQfgUkSYMayoxOsM+xiBDskWEKuipkNXtfEdGn9eynIT+KU6hl
+a81jAykIz0Xzw715FnPuPMWU+6bP06Q0GF1dVYf9IC47gVE4WCr8aAZnpligVi0bdKhqUjaYEW8
SfnWjmUFIcwdjafEnspnVYvmM9aAzeHw6qoc/HyVv7Md9j8HBN7szgPOl0NT1PLK3Dl4nWucEccY
3TQSdSKh63WM3v4zaAf6K7uLzK9e5vK1ENn8SB0v0Gkb5QrcnXorJEMaO2uLY0ClhgOEs4MfKGbR
kzvpOuqVdUcNaHiGrO0tn2RzqQ3QtUAC288u6/qDAYdl0WDywGgepZBaTNIEwZseG4cDowii8r1W
OlzqJNPudprYrHB0f2GoZcsRXyzzAnx1kVdyPLsazsqtJmdkpehepwd8z3hFEFDArgYu/dvrlrN2
a30CAsEaFMnnEED4zqfpLaGHRFeHbqBREQ4ffvmAmsDyaahF2FjZmioANSI2yg/hRsazinMeoMiY
+Rm0prg/mL4jgyCM/1ZW/TYJOSZsLqb8c6796begBiXxTOMYYsuwCrOqWNlwIjdyjL6SgMGWgfsN
et8n8M4JFSTv9NBiIxrCWH8UY68cMsWeVJUn3R/EBvSVdsCQ6PBtQr+Gb2OvENIfk64ErNs59zZq
rAuyhewIbJ7NpmmBucIbkrCryPMDEFi5IxmRx0Fj6Lefs7ojLSY0H9dUtk4K9tuugveBO4E3TZsP
I3kHpyiYwhVDj3pjuL7+FfL4fJVsBGaEBwUQvzCtDjLU7VNPB7WWeIjuULCv0xwaG+7m4Z5g284R
0RPG0Wn2sEk111okDKUuttAvj5nQh04sHaqNcjBMPFJ5fKGyy5CLcl6dQva4TLsaG/GxG1rsZ2Ma
T/JuZov529yuzDFMX4kPS+XCHWp5ozRIrWUSAvUQcUSE26CaLaAWGK6pSTxso0Om8Sfey9R3F23K
SnDdzi15jlFX1AerfsRsW53w36oAuWpTl81HjM/gFBcdRFo04BzgVm/fzKirThV/2rIgGPIaGrp5
0kstZ3DmFurQua7amgWxVwJ2xAEyYXmIrMi5SyMt1/mA8nslct7TqenbC8O1Bl+y2VDSONDcvAqB
wrCYrTL2AmvCBYAKqhWBiSdU6D/aHCS73p/9J8nJBF64Y8VXlTNa0NlJ1kH8oBfZ+nxxWc9sQqEK
zCRx5pzwz5e3WRvJWukgcG5Czcy3kmDBT5iBal/aZfxCTAun4Fg0FfNGdKolwytjwUuNBMHWxevD
d1WsdL2n5lLW1my4zFpwIwGKaNo9IBC10F6cFlRAPA0Fe7wMrY+OQ4aAiXS8KV+gdpocbdemstxr
hY5sScurP3pEAaIFRbRqsjjiMG62tOubxMiqC17Rdl0nDlPFeeQi5R9tkmuc7Ig4fVibKdfpKg9j
8JST47eeBZ7pDQgK4wZJpvymS6ra4OIRPVlEbvOKldF4dQbi5NJuAmjP5Ophh5Jx5Kk0T+iTh6h8
ThqK8XVkN1gkZgUMa62RvVUcelKXGMmWheC5ZfjRLcIk0N5gvTZ7BxYis2eKaBb6Ydzf5ymso0Oh
sCiEasbilboaw94Zwdawiquo+41VNm/mbpB/EjHLuzO6hbFWrCkrL46lTNc2UXhMQipE0YTi4FVd
dq5j3hu0/clycCN8kYnjlm+dZcZfvaZP89J1Bt3ajeC95H52Les5sub8vTL9YaPFeXUZ2bDjUcGg
deuRwDBum4RzLQcGcWZvZReumw8g8QgjnQZDEB79P1phhmuEWmwzTWXuG0dkr3HzkI7kzghIV4b4
pHMjZZDS7vgUZq9h4UpcWqPw2RRu8dS2/bjClTU/M760904l1NWcJCOGeCBWMehmrSF00XR+mBpI
rJA5AuuFXrM60NBnQ95SQ71lhowbixCI8T1yJBcEI9Tp1GaW8rrwFpV4aFcAWd3npPXzY1Ajvkhk
nUDJVOPJF9wEW8KIywy3UNh+saNtimUIfALJaMFWe8HU2b45pWnich6m1F2R4/gwVQLGsFc9PKYE
RVNBStc0iWtque3NnMT8xuB8uGmyy9FOGdgF0Epu2qY0X0x8sBdW4ZYXORpOgyISsJZSm/ySLp3o
ywcHVXmZhB/RKNNDq+FHrjWB+TQD32YdKgdaK19Byl8hlhBZHFFlLVv8ee/T3ErG/xTXa5A08UYP
o/EywjBFAWMlbg4kU7q3AhqJhhxIBD++EaLPiSzDeAKWjzgmwojyFEcKnI3m00C7EtMoagn8xegE
xHLMTPtcF0ZzR6yn38Vg5pdJs3N8TH5UfcyjE52xSAN96itHnnTiDhjj5E384JZVxosMXXGIKhed
YwaBDS8tgHdWNAgz9vh//e8oyebP0uXlASVDwYYGvxqwo884reVk0sbN2HDeeNr6fpmnETcBU8/x
AjTY/2ZF/DjgeIlslrJv6GnFzjTa+aQLuPFh6JOUV2XNgbOdC6hx9Z/GAo+8cgtuPtzw2ovUovKG
6FntxyCujtbQ9jvcfd1v01kRvHSXs3Nw3ErBthnHvzL2s1Wddit6iDRetrLNt6Ttqb3Nub3qVZE+
Wciw9prIzcUMsuEnjwGKL2dJSFmZQnOLLTVSowVZ9WmUcC0xzSvQYWXA9LvMm5ekN50bOpoUVYlS
T7Oo+QuglXWDw+c9eLjEa8RQrDsiUAuQZ3XcpHyGT6jJ2m9uoMxZPNKvwVgZpr/Ms1pEXtGE1y5T
zR2Fh832gLMFODgQCmKP2/aagV05lAb/kuEjPkWhqK5yzJkm4PTr/syM1R4Xci9OTkfAsK/oShZB
PqR3hBYJebouEKon/ILzjYQcvhGKmyP8AHljuZXvUt2AkyAw+ohktJcANmk1rKL26ho+4RwO/iXr
J7nnXwsIB6u0r9FA3cU/vod+n3hGVIyftMzOuVPzfJ3G7KcybAI9OqQ2YeEsRexOJ9lO2VM0YAvC
H1cs49B9miLYDYlMwdpIRpe7ttEflIhhRLcjdPmMZIm6QipenqlsSU56QBFqMm7XPe0rG5qOCYcW
Zf6upWz/o6BzXX1dBxBomWN9tyjo6QRSW4OOB21u0Y9juY96/OsLhOnNR5CM9ZHt6ndRJyKB5thA
+AqEOg2ysG4j44w/uQJbuQC7GLS0u6xvwo6nadAfyLTRf2DGHPSXzBSSuhO/+Od6YkD1CgmOUTRE
PDN2rx/5lsOULW1KhEOnqfzNDLiySOqhZAmZcCaGGABos20p8J2Ur+xT213G5+uFVVtsR5jqK13p
puegeSs2umlb3KbByNKqbbM/0vSbE7vDzkvl5Pyi1msOg/ZwyHHdf+iIcrBCdSlYX8LVkfL4NoWs
itlbmXNHByNIjzo0AkWvyCrEOGxzGPeW9mdpW7kFfL0liUVDA2gxIwHTzRzj1MJdFyh/KoJT2iZ8
sqGNr5GrD8+RGq2fYpjGr4iy9bkau65ekKvxOP+xIx2lG4OWnk0g5hVxTVhUFU0PI1JKkzmjx0Nn
zGHcd45iD5O0JhdN0oYn8qn0r9QkZdEbSh/yRj1xcU3QxnY+DrIDvxQpBdzBJKmXZr+bbDTyaFPR
MNeNDWEK6ycB57GfTm8Vbl72NqG7FqLkzs+rECmN1HEoFb7Q/FWrovmE8YjTux1Eslcu1qQA/pYJ
o3ZS364eY16SOhs/JEwFt5WISv8RCTDZ5xKEBabV1sR7gEmapWeWyxg4guzM6uiOI38MKXcQ2Jui
cIkqsYyXtK/Zo4g8OYy9GotF62vajiF7plZ23Tz+j4GXbuF3kXhhZ2vCz2QhqpZZbts/6NnyMyEZ
1o3Li9ol5bpc+DZX+67VwWyu0KOP78ybyf8jtvo5eHRXmYMrogvcsV1a7Ae9AZvkaiQx5OS4vfhJ
rOJxiT1gWn5Sh0vL6IDX26gIli7D4cOc6caeKM/xjNINC77xGJJDE12wphGe40iDN6snMDIebpbG
ZBSZNN11895RhO8nP0dQqOWa1yZGsxqmqv9rlHZ86ignzgRicn7NpKcqDNdHrS/F0u/5OzJYcUIY
XaO/60jESBsPk1NSD8IrWj10lhWBb9ES6e172JXzre77/EjK0wM1b2ieJfxslxpK/07LXnlB6dTH
jKCoC+mZcb0soyFadekwfzeBGW7RywHGm4thS73OmLjoAvt/tEF//yteLUMaBAIiVP0PspcV7Kr/
9X//7fNnBgnr+W/6mQef+b/wrP793/x/+iDjH0h8pOlakv+e0B/GpX/XBwnTVmCrXJDDqIGQ0Px/
y5b7D9TEynWxswoH1A9ZgU3RteH//jdiCZFDu4iDHEy4ui3/e5Yt9191OhClTNgRDEfIkDdxHP5n
nU6UOFFjxmhaGp2JPMzVbYahGlKC3a1dLRv+xg40Eg3pE/5UYmVJK23WfShNBsjoVNyCeGWPVaQe
M+4f7FtD1M3amP18B5Y0w4OUjGflB/JkAi7foVAt1q3j2z+18Is11mCWPgoWyleDibI5xbpFbno9
RvIdP0r42lLRnKqCpTlrpZbwp7rTnQPtu7OLhgGOEE4YqAcsk4AVBwM1WmdxmbLO/wY1UdNPOAfk
5v27pPxbEj8gwK3g9p4Z3dF81mxb1xXyQHBR1LzsFYv4Jc8A5iEckMO8ECnFMN0dJ8Eyd4PswjVh
URtYRgnHR3PtU+c7Ub4Z8dm95LXef7gE2jDWVVG7K93Yf+aOJt8V/hHLtogUkfPEccAtqo2AfdrQ
jC4t6tDXOrejhDs6wgOOM2rRD9PZmIx+i1Vk+C70LPujgZyoqBaa5tImo8agPCc0CbqH/errg3ls
TVN7DhOlv2tFjsMOAy6XTNUPoIOC3KvNANvulPKBB3J8/OCpuS4TfvYuRA9QOIQMdKI46mnEEcbX
nH/JrrR3TajTDaCkFvyQqDUWuonZJNFj4yIyF2F+oqYJLhbwZNwYZotvXUYbipYiR7BV76wQqUDf
DHviSoha7QjlwrIe3ruRPNUhDtiCwqRHhk82L5Pfbh4+g7CK9wN7rRMPVBczoXAAT8mst7wgVaTx
1i4r1AZZMzUlW6BabpWWRa8YXNvVPGrVwUBxc6dNzpYZveVFuQ6tCRRK5E6DeQldIp1TQiK2ssv0
A9+ovxNaU62zOdH/VPM875kVUTyZeXyaYh7UuhjUF1OecQ1EpdklhQADnzvPVTXQQNfFEklSeKVR
Y7Xl1uVLaaLTDDrH+ozgGBwiwiOWDK2KNe04HnWs3LpefpBdz0hbIZzma3pt3J6Em7xryWZQrh09
oVXY1mN8LYWx7EJ7L9GHKIaVeHZIFx4JfK+6stvaeVuWS3TfiVqUdKbPvAfqRKCLvMOylvlWZ8C6
T2FavTdKd56tNi6SVWEaJiSmDCDHglBtBmZR/YBRofvZJjxTZ52Pj5a2RcWDdy3aZa6JOCkrpPWa
Q6A425ljbtnPYqSZMnKtfTVEv3rPdKqGS4FYb/SbLz3NUCZ3QAwAAhjI6UlZ4+uXeg0zypbTFURo
eMN0QGh0TMD7gsSv4FqOVYCzBl/bfXQcwDDDhEETd2v/UUZxeY4ia9hPem6fmQTS8RGVM/Nfop5M
+864u6JSW2euoH3AEOifGXWLF7qXYSuHcfpy0yh7nlpR1FuBwuKL5zv6DWVvmgg0jMoBbifCTwPk
LXMmQB75I6NZEVpd5d6k08Q/IhPNiplnXCEGrKj0MtsPNyXb4QvcWrQsmQiAGNjiCSaIeay1SvBD
UmNdQ1Zj2UrICq5K3QbWpoMUfpmH2Lj1dSA3KHXaYxuW2XfMI8y36pviFRdfewSvbiKmnqstcHm8
/PizznmezUSu1OTfwWby9YP0Set0qyE40M7GR5hiFPCObT96Ps0wnuHHDY1H5qHm8f6qs0ra7MZ+
XL9jpWcYxXrVDPco5dVLkGa6uezKqf4e5mJekpPcLBXBhdWytgn46Jx9XAGwoRMvKpIbxr72iMhK
0IkMVeMlkROyWU/D7eDmZ3i4RE8Ymq2tShOESei2xnZ0jAxKQzssbV5chj1ZtGGWHCFonPOnhrUi
hXuECytyL8S1BicgMc53gnL1hGQnWRuA07Dltv0hkJkgtMbWv5K5SlgIwWyPc7SFYWarA80u36EI
5NF3q4SBHTFxnEX5gQEMGC0iTgZPZdkXURKFlxpavTUZdr9pYbWWTvcWS+CyvPrQQ6B0hJUIV1qc
9D9WEf2Nm1J5ErEFPYhBWmDBSoPYC5LirWpjd7a1g/dwEZpFkexL7QaUS21BjOQ7tqJ7PahtvCxy
1L021ab3qXxYJlkZ1zfhoxyGyqiVXm2JFZ6D5zlT4zqzMT0UYfme6pPYpWULXK2Ovh42t3QvLAFg
vUR3iprFwvOHRW9ct6Dn7kZvxSfA0SXmq7I910IclGP/6cZyi7OICRwpVgssRd0SsYOBo0IcDQIE
yJgKHZ0AuppkDrANBTQT1cVwCSGELPAjTEC47AfcItT5266wsg3o3T3sny5e+jZBh6hukOevDIfu
eoGbsMTCm35mU5rtJf7kDzMtG/bk4RSdWJr1mzxkmL3MTa26V21ab+ZqcDCNoMRcqn7sDlnIZmcN
XjhYNRPiMhpE829GfEjkccWDX7fKNqSY0YJ0WSLf6pdMnrkHItEU42IS9J5LnODyOy+a7qIQDV6i
JGyQisAKR0mB3Yu0l2XKDroonAu/FlvCwJ7iZ2b/FQmhLqlxS8MfxlffD39cHvcPZrEryp6THTrd
GjJ0DHzPr+6RpBll0JyZ/3Sh80sxC9LjQNywP84fWlBBPCSOfB8TnDgs2IogaR4INTHdejihOLC/
GpH4fwL+4EVgtKPnuCaofDbM69os65dC9UCBZOoBlwc0WGfdtYz94DWxs3KTEQT2a+oqfR96q1wL
hchx4aTgC7cpjed2yF0bBC+uZbLfcjBDtmXlV+6AYdOlSX92bJBqgoLsNZpVsgdzNe4rNCErs6r0
XZnZUCVLZR8xq9KIOSKCpF7zWbF3mr9FZetbJ2iblWnP4N6yqg9AHTOND+0N65IXBJPzAgHhStkE
dJVmvRLNI9YUNpND09YtnKzzuqH+a1oEU+MyhTM8So+hC7gLdpRk9xHfILWVFNNNMyswdMVg7ZJy
srfMW4pPANsY0y1KCrvJasKzc33Ncgd2+CwQ+daOc5Mgo46BT7pRhqf7lONjXEAFJfwnzQEpE+aK
8V+cg747CDH9GgbxLfT+vj4ibJQ2uVCNZ802CllBqXUmkdda58FQHVrImxttxszTDNwqoEj659av
25fJ6lIiKkbkUcZ41h/8IsWOZQXQI8bljC6zQYfmsfSSeO1Kd21ylIVLRsnMdvv+GAEl+iLHGTRp
rMdriyCEo14m5huf9yMLgukxrJEyUmvSxizPDnRtm0dWuFe+Urey5y730RMcQuIRL8JW6XliC3TT
0fEfMz1Pjj1EABIdysS+8obiZMSaVx/pQ7JbHgj776xjW7WYi1/MURhn+6HEggBj/yWJzT1J1goo
UcPoyayrCgq7hNgDdTL60IysPXFsprsKj+OqqdR30PXuVuWw/wIr7s4t45UPy2rJyYxzVn7QFRGc
T2Zcnsqpyqj8IVftiixoGEnZ5cTp0T4mjWO+Jm2727q1Qolmq+kO8r2ZV4y79kWk/FWuobkyR1j2
g9nkl5HQkEIq/6r7ZfIx6E61NVUZwY4yNyB8EpxtcbVWkTQ8jOAYUplynWsVc9OVfuCV1E1ernM4
d65EM54l9ptOK8PH7LD1QPG1on5k7oil/I+bp8meMGEe4Lqxjo7Rlgw/gq4rF00UhLdAYA7POtl5
opzHb39Kk6WMuPd8IsZWpCn0JCJyj49KoZNR1Yts++DN0fyHgIpwwI6CqK6DHeu8DQK5cmdkKZu4
or9yowLZNSl5V7rNZiJB/q7rCBFps1r8DcN3FA3dc+KW2T5GY8Fj3fc70zaMvRq71BMNsWBjlvjb
gamFi555UVZpvFPpzwDb8Cdgv7GLAf84lLA6prW0/p60cDqkwCDJpyUbYi2GQtv42aB78CqKdc7y
3IOeaV0028GbHyb1dehyLBGyKL90HhgEXEa/i0U7gAOL8TMYDeVE5WrbVk3tKXN1ssmCaGJQHDXU
C3H6mRjuzK8C9iPL5/CbZkwQ5cBAM/Y1C7BQW72QgssauZ9Vuahy0/jAQaH9yXDFrVknlFtc6eyI
IjeF7cZqkKandYxr7WToOns8EE5SkOHruskanQa7XXfA1k8n10fLsuH7sknheJ/yceDJGuSmwJSN
p72DBMHqkMEOjg6Gxx2mDxQivy4Ff9+6xzGHEUveHFlr+bxiA4fne9D37Jl0L1PZ32oYt7Bbnx0c
qktp9NE14kqEc59PW4QOOFCsutr1ZoFamt/yo9KL/pPYidpzIWy9avjWjsVU+N8aNdODa59jTq1t
d8PXY+GCRsFizml5lKR8fijH76iNbHtX6JS0nalp3ILTqMFSEaQiu4jh6kVuaFiv85wjnjgAdyPM
kByDAScFpX7hrP06dr519GsWBlCIlYiU1R8wj1ItNFSVryUlkle6k3tuhzl9ZxIWbSZg71spzPFT
5ng5GF3mUKC7CUkUoQe3QNNIlrDn8aYRstPA1EjA6uHm9PxEzbuZScXdzdz6M2CXtJH1UL6X3G8c
8Y25I8w882Qy4H1uhd6xfgHk2rUGcXd+Vdxau4UE2hV9/Vefg/5Zw1egFk1vNSdpF9Ibuolhd8JW
8wMkS7VRjfiNIALvLbZCIE6Ra1+dwEB1gS6AkEdGqej1unBVanZ3GtUs9rUvxFqbpuy9sxMq11ml
15zXHdRZWpwfcfHntK5RWczNPK2KMB/YC8D7uiaqLS8U14SPQg6d/g97Z7Ybt5Ju6RdqGmQwIkje
NNA5ZyolpUbbuiFky+Y8z3z6/qjtqmN7V+99Cgc4aKD7plAul51yMjPiH9b61qGOBUdNxSWKn6Qi
aDQKVUowS+ay3Z7rh7ikhiVWPMkOmfDkxqOLOYvAYruRshHSpkGg84LjmpokeJYxEnO/9lEDenMf
H4dci5VqhvmUUZ6dqmoePkGy6x89qtC7TgzcJnNsP2dijE5eb8VfAqfjLvKH+UbNqiRmqDSDcy0J
msgbxGShBfwPvZc6mmUPmgXxAaHm2M7Uay/JbV15iW2+IqlOkLk68/hRJgByVixhAKw5JAFU28Ar
OhJDGjRMBWAOjEfGvJtAHVxzj5efw9Evn3unAjZWShoDt21WeKiKWzK83CftJM7JrRVSra7Hhm6I
7EZVEyUWUnx2804c9Z8sp9UbZcYMV+Uo9nVjzXjnh0R/noHdUjQg9GhRkV8ZiaLqjGIHEX0nqy0a
s/gSNzrg0bqv5cAEJIwNloxjhOaHHpx/B254XMw9cm/tu5yuWFETnBTL7IEo++xgQaBDLJdmT3Zq
VqciaTpC1dnFfjEIS96MmJSCjZdojV7UqIhssq3SN3EAwQJ2KspbQ5P5SproNcJtfliBFUeNEtPb
+0Dzv80burzQVzI9a26zFpTUjxdeRqm//AInCfaNu+5bPd1/Y2vd/oNCtfw//7O/+WM4+7cxBRYT
V2n+vfXzNQlf87efjZ+Mhf/xZ/853DUlA1r+V9yfyxD3p+GuctgpUDo51s/BcLb1QWpHiIXeZTGy
WDyoP0a7wv3Ab7jacx3blO9xcv94H354Lv+KxqWd35FYlm3z8jhdNENmT5q/ebDhNJS1sjXir1hl
6R6N00Afr7iVPd9Rrw2l7p01kbtREQLKDmsGV2cmkxY7rG4tCn4HtFFjR9iYWUEx4apYXD11c07q
CDxXnEtqE+oqPXJckeELdOTI1okOJW4DNouos1GMovBnBTplZFazLzPv/dSydzl8kVthU1WkFcmc
cd7xUzBSQKSiu3FrJgNBb2X9DYDmxI4n6fyVl+FPST3LvTHbLjoHxCRsJyRaaDo6BnfcRlvZZtG2
aWP3KrYtb+2B/11XFt/NMLa9t5gDh1D0ajJ3VuPLPcGj5oMzR9FtUuLR5Mk44FZHvsCSC+pkWJHY
mBTnO4HJH5oKSTRglUT9mroWPyidYrzPXALVVkEPYHAdyl6sLNW5dyz2g42uyuLSu5LShujjG5mY
Zzmj0/DM67ngNCeb6jCTB973zhU9xF1o0DEr2V2cPLk2eHIbFpLtbqFKzjpgNO3GY7tDZZwSy2Jk
VMXuOLQbhGr6sVWOBjqS9nAILRndiSK+qiFurkp02xs/R929cgt60xBsBEkMSBqRqTDsfcWrPl1P
de2/ePGojvHslhdO3a5Yz8LQj+TCVqc6nprDqA0T6xJ6vbXZ2hSnLsKBFZuN5Kiz0Tn0lPSHlJr+
qbcVeq8yUEkGHgUVl02XZTrotQpBMk9jt/66S1h7rPikETSRD87HAVHSFcwAEO9BiEgNDckEdD2L
3iI94F/hU3nAFgFsoSAUeW8WKn/pFbROp3DhUoF++1KXxWfcis5nz5udvZPlyX2WyP6CHg8pagTc
t2RIcc6jyjnHaUckrYXBgs3l2S/GAJMJjURd2cbBM4dkj+VA3DmotSKk0Xh0kADxiVYIulaW34G5
Yq2XjnLBziRYdy0ng+s11wUJnlbsPLdgVXAuewMZQwRsPIxRMB6zobEuwko7ptiq7F/ZFA8nP9GS
SPsm3vfJ3L4MEEbOPvTXA0Yb+xGeK9pSdyiGW9uI65cU2nMNvHhGXNePhqpuPOyNhIIPmVFvpMXA
FmmzsU3sAambjyiKdOtk3Ocz7gDSh/Rw6bXOnmVhMIBtDB5FhRco3DaICuQqp6C8mlGWrO2mz05O
TG63EUGx4biwkF1GAgdrqBAPw56/EDHcnntSMC+jBVxthc99evAwQp9k0jZLxqMFkd8Twa3ZToSa
CisWux7F+DYayVLiTnOMq8xPKnaX1gD6lPYsXqT3+TUk3eSCibrbtgQ1Mx1DFWa5cjw4zuBU+xY6
AgorZB/4c8szRKZw3Zft6APad+2dqyZipjydRmcR0847xaTPVtiMV8xcw71pi/ZMFTFch1mavaiS
jSrrbJLq12J6Kn3Jypuqxn+06kx8AaKNJWuoPPJTqhoZQTluIolsO2Lit4c2y3drGrLkxg/S4c4l
fuFuUmqgM8LJsi5xXG44UreUGwejMuuDU/ThGUsMZXWi+hMqrOpiaS+7RAQVP1dYSJ5NyEDfBpto
v9U8FuLgz67xQGKSuO0RwTzjnjTILymH+KodSACIWiem1/b4SC/Qsjxh31JYQ/msCmhqBhbx5wgf
Hh+KpCOD20nnrW1NehdLz9ovKWk48cKB+LqADGZZowMw0JE+SAdpa0iKA1pgapgjZmP7HGQkq0+Z
xlbnte7WQhi2CazYOsZ1533KjdrZVY3o7onK8y/80j+ianM+EamS7dkEhLsW0eqN0E1302s2TOB0
+x2E4ewFD5f34mGyv9DVsj8ajYg6KBF82nW7zfraJqvKgNZXJ+TrWlWWYS9Nk/CUTGl3KntJekbn
sm6arexSViNLuiT6KurRJRoCaiucFWr4dsds6KW052pcT51zH1Q4gbJxOrqhEzwC/eq/kSY/MFS1
x31bs2FbIY5lWq8n5q+M6EJCgGs5DBR/9oLeYw53JlOjJY2BxUbd4RACgsw3EgHZQcVLAhg6DGl/
qqf6hDbeuLaK/pAFLtwYRtqjUdcHjuotKtd8ncVZdaAlxyoDxG5tsYNj/lu3y5bIVHZ6SmwUSIj4
WharMWCxtQi7cZe0cXoMO7SgxGMumz46UVJa6xdzERH3HZODtTvYIwRKUw0P9dJtAOiat6IaoADQ
Dd7bRq1grBGEdsA7Pm0z9BE0OSNJl/G9g5OZxL+uuZgN91nZ2cnB90T5pXKhseEmYCLCZ/4RJSDz
2LGU1/B+bdIB/XJjNfl0hYhr39rzfNAYH/c5PiboJ/4brm/+WmhsIxrrIUtB1ub0+gUaTpTaUCj9
I6zeAgC7gVhVJd1JxoX5IKe+QSSMofY2dPKpZT2lOmQv7HE2Oh+tXYYGJWTlanwf/Vqf2BPUz3w/
qrPjsi6zGT9yzXTFW9aSRO+KEhYV85fXOlSIRcP84ifWopOd5m3QZ/4DDyDjPSXxdlVBpH/FoYJA
uKnCG7xBMdbOiUl9MxI1Z87FJbVz80yMYsbY1ey3fRiU5to0+r7cDSJuWDm1TGawJHnfM8NmnmwY
3m5AbVOtarteHKzuEG2JldJyr9kHHHOZG/dEZgYRie2yP+Tj4oFB7aTTPaOt4p76IsqvU5plNhNk
mpB7x98bHk1aGhdvbRUPt2h66hOLyvTOb+3oW8aJMwH7gjWXjmy8GlZKT3aWkZVIuQu/gF0Rk6d0
Nwq6En7t2IfMD6OdHSPfMYrIZBtHAHjF2PfAykaA5xvKezCHtwZL/5yekBdsjnUxFmARexzyJsHe
LaXFusE3va6bYXwbonH8PpTirYkUcR1p/6rLHmm5kkFxizlDo9/u4HgSuY5twx7Ojl0DJijNHuCR
qDeFzzzGWRjzAwZoVG2dfbIr91HMQ3bV0MuxbTZAINc56QZEsKxYNQQblap8FwJ8uGLOONy2dHt7
vxiMhzbJ2v2gLI1TL9fXOp78N5fJ8o7vaMBegpQeJ+iyx4jxwHWEnOFiEhO4hwHU7oyYrF8NcPUh
AId1Zm+MBT8Wc7xRsk1LTI9eQDiKswz02uBYj071xYqJmHKN0r9kUQ0pcCgAgnJEQcWP1U1XQHQz
Ut/eBhVZTCzru2g9uDDvELmONL7smbbgHI1iLaLB2SJVDXdxi9SC6mowWNcWkh1P3cPRGOUhG7X1
APAw3CKtYvlPtuNBQcjakzVlPbeooYnBauxDovvhGKV+cXGGFEJ8pxGQkvZhRJ9UVLeHakjKe8af
7WYUUXArI4zJLlTaZy46QBq6huQFIU1s5eAmp8jK3IPjt4zygzL/jvTZvdaNSp/6JM/2aF/NbWUS
/zknUh29apK7ZQt8zPvS2sjE97hqMM6uqAbsDe6n8YxI5U6ZzY46FU6bM8dbN60/Gn6xqQYZ3vST
8Tnvcf0zNlFPdo6rQ7t1vYkKmpZSOw3xMOaITwE1Xe0jbV2NMkL+im6AjWbGmIQPBhv6rE2He5Pl
+aPJgH8DcMbnXwDGHpyUf/pJNPSjb/sZXSzknyA9v/VpNJE/o3IM18VSaUbhYRw6MqVtRZxc7yEo
9lCnCBUXC8DSeKo8MT66SOk/TW5f3opwDq7cSVSf/YjsR4myvCMqQgT7sMPVNdrevDOVgcbSSdAp
1p5xydHwwfBwI7Skkidgrj1JKWH4IvokNbYCipq8X/uizfcI0ORWIvdzwep9DXTB4scYi1sDMOaB
9MpnGILW0WhLtfUrz/okus65ai2ForDyiCblZ1/niYJNkibJLlV2jeCWmPFjzTL9hUo92CvRE/8b
D69Fry5d2z1IKhQCdxDIA1qaNmoOJ4yE+dmPkvlMHK1DBe6m4cq0ao/8NWwUepeONavLZZX6JloI
mIh1gpbLPaMo3GJ/Kz5CtEvFhjBORj91qPszu5DpGFZUu4TSCX1XFE1/2+BmM3Yjx8E14HvxTXVm
9FZiIt+U0iADog3FfYEg21uxGMZkp21zW0y9vpJtZxwUe7pNE8/kxQi3i+YtTu3xW98gagznapd3
CqNmnWHFGKt01wf0TnphxNj1HF37g3LJOwKQT+6dmudlKslmyZqj2znJuaFDUmh9+tcLOhJirG1G
p/d80b3j6I3DURQSyblJhU2mHdz+sKUUzIZhfAwz/BhIR1x27G6Vd5BpUBWc2YESGPtecqfv5bdY
KnFuYYryuEQgwBspdia9fMpkPwxv7aWSRyzK2eQu9b31XukTSjByPlD/D4bbnr2lJ2C9563gyEY3
HaFbcoH9ubdNTA5SiTHsMVsajPq919BUZhxGSwtiv3cj3dKYZEuLAjmFbsVfGpehZu+c6YEFYzh5
1dbuKmMbhNg8vPeWx31vfyynhg/dVs4IF0qj+mTSvWV/RuRNnfDB9RJwToGynNcyBxfjoY4nE61v
L0sK4X5y4bhxiNFvMal8KGsJUtoo7w0RRQck/sXZNsriPusschIiKmVjApCyIt1qZlmSV9h5aNKg
N7aazCGgiiFzYXxYPAcyzkxrWc4RYgfw6IKrxnmueAY4kJaWMVmaRyRl9JFJXCfXYdIyKaDJlPlC
OX7vPPV7F+otDWlp2cm+WppUzLIggi0dnCs6WGQbIV9dmtpsaW/5IZdGl5YXBbJ+Tpc2WC8Nsbu0
xsoIXEDc1We4xskXvTTQ3dJKz0tTnS/ttfveac9L0x0u7be3NOLTe0+eLu15tjTq5MwKGAI07+PS
xrfvHX29NPf50ubPS8Mfc0hnPrPZFlAByK/3yUCyDAlAiTjEJDA4EG3nbf76RJULW+wX9pgUcEAt
rRm/LeGZv2kaGxj1NAmVsZ9aV57yJDq2gkAPRVzcVgjqdOHZ6mJKrDIIolm+qKhTe0LirM+NG4b5
GgNA8Db13XDKUjldGa7VXFymeZ8oDIpnG68R0SrNtjO9mVWePdzXWQt/OjPKhGca2ywunSlBeEXT
CWYYqc1GB4aD5ynIi2078VPZnuiprPw5f63nDltl1mqsKfNykKH650yL38+3+f2sk+/nXrgcgd5y
GP71G2aha/31DXu/gSimgcQJx1G/4RK9ugkmOU7uHh3Rw/zJ/lS9Gp+q++GmucNsm98a6c1fv6Jc
HsEvj8iGEyQ9VKfS46h0fnvFgQFLphF0spBy/S9p0UTsT2Q83eC7nQVw+KK8qqeq1WsrSMIvlppb
locErs6WGu1l/eLv8piAH8YOVNTb2WcXRthG6Zj7WfnGx4Z1zyMSW646nRcD5j2JogI191Qfxqqo
znZWJyeIWOORSobziXHKSjsuusSZxGbKT4YNWbxLpVXtpoatPjkg84seYjgZJMwfe1bu+3ZKjacs
GsCitnmCtx2ggUg7a77qKYgfQtxQr3KIII6nAwkt8RjVzxLqCOdXJtKP72/q/8vTeoTTFmPt/zOk
8dK9dV/Db3U9/Tyo//HHfgzpxQeWXkrCAVUIoH4OzVAflOTDp5hIKvHH7/xDga0/OFKA6BAM9ckP
Xs6YH2N6y/zgEk1MyMYPdqP1XwnN0MhwXalNB4W4yX9dvppfX++jPGgQe/8PxUYUZl5XbQ1XffYJ
cG2wla4CTF3rFNLvivHYuAs851zm9tef3ql/UXkudeXP38HfX/q37yBwFYaFZlNxwFN3BSFGTVyX
hzLxvwwVZpe/fjXx+yHjCNNBU4p6Hd2HZNHx67809sGwtDIHsREn8hRUfrv2YsCLmBETvmHlJzOI
4z1PGhZ+2pFu5PQAgehWNr3uPvV49ldyDp7jLLlMrXOt4nFtd6latSZm68rH54KdGolZfGXZHM5/
/dNb/+LH99guwLOUfFb4QP12qYia3FjdE7BBHl1xAHzL6K1ojXpV9XLaGu0MO73EEUKvMl68Lo4e
pK9uxViBeyK7AzFe9SlhlL+OXfOzIfNzaMu9KBK2qYSNhhmXVEVi6jjw/xXZEOOKpRQMBhcTYZgz
wZmqI7xyk031Isj2U/TaRrqBWrRyZsKJTaw80bZX4b1U8SGYhi9NgjGMlM4eBuPoc9vAQbpzwuS+
ROgrq7cJLiPG2NULiqR570wajoCdOddFjaqf2KTk6LkdbMZQ5/uGyMyNAlayGXP7WdaWvRcAdB51
Yt7lBvS41OOV7apPWTyP02uctQ5m0BiQU9jWVyJmSo1uy3RW2iIAALNOdDvVzrCS6VAdTCcJdpBP
xo3CIXCSMLfOrotCDFJzcxnAtB3mrAGdBL3oxTYFEvY8Km4hauSgDMqgWxHN+TLSMW7J3RBfSjX3
38quNU+9dQUaZbgB3I4F2nTZ54Bvg3sGwegEF2VeEWRJxmNu7dBmkvYQxW9RUOjj4LneWjAh24E5
RX9Q1kTRhszrUxhZ4amS3lPQszh3eDSq4VJZgDhr5HcRoyyfsVDWVNeWiy22Kx5pjfO/ubPF70WO
q0xJcQOHSjmCjeJv2z0wDlZVtpO17dIUH3qk5iJflxUhAeCUgnKvHWU/RpGAbx2SshH6yiKhy636
Fb7b4swO8mkU/XrufegOKLS/jUtMh52Y6b5RfoN9tzHvQxAEH5uq666d0Te/v3+n/tvuq5+Xy/9z
/61YbDnN+475nzvnP7bM//zl/x0r6CWM/qfT50/Gov/VNK/ZL9fZ+x/44zbz9AfIFayPTZunj62P
c+gPP5HrfXAUNZzD6cpW+v13ftxmwvng8bwxhLGktnEocRX8Y+ksPxCXpDz8btyDtsN1+28sncWv
dwq87WXhDUkXM5HDD6cWLvhP11k0BIlR0gYcJSnVO1Bl7QODU71DHILnZmjSO7d6187L6XMyFeOG
Zv0TirLHWTePEnAKzT1QhZG6KdcdsorxMjpFcdR2hTXWJO8Qh+TcIuYyhii9bRjNwQxziF4ryUCp
UZ/+zffsz/8gwaoN3zf/Mrb86rdba7YJF0+LrjzOUUN2UQVZANUsC0Vzy6ICvaMOUtc+/vS8//Zm
Xt5FSN5YneCwuTw4Yrl+eRdrn/K4J0OCFw3ms+0ANsnaz2YdnGAJVBjS/lkw/YsX+9UB9uPFLHYB
fDQoj967qZ8eWeDZAu1z1h6HmZQUVYu3MTF2gPTbv/lXLfXEf9Qb7y+Eal0pDiw+o/bvXYbIGohb
VZST1peJ9laiaQH7gUu8O/z1v0hbvx6Oy0uZHp938Nce97Vt/XY4FiFqOqYE9sEPZ0j4EHhDDkrL
t0EcFESyEDU8pxeXvMIQQZntoqsJKCqWXm2BX7YOe2sIKE4N2LklxBkRPLaPTHWYnY0OsRmsVOPg
eoxXhWXJb5PV2sOKGyQ6SZUyxcP7k66l10dHnQfbGCDChVmpuPMaS98EYiL3Vxg5KDGcNU3gj9cg
WB5QC3DuMlzZm6XFfLsQ7XXcAF514SVKhnxK2yesCmunhFEx18g59Lu3oS0BvtZusaPrnJmcdmJr
K1TsReVd+4Fh3fRGE+zlHL7gR4iuJoHWHc+AXs9m4+0KZb/BU6N+6ZuveZagKmNahvlCMYoa/Yk+
nqSS2fOGUwKB4c2rYOowHG5OudW+OiO4e8zfUKA6TMyDx2u6kf5Gyrh101bj29x1akeedEoEiHGj
ISEU8fzFq8KjAaKtzfyPY2VfESp8lk68gbJ5yiS4UXJuUIMxSpCFO+z80X5LMWI0ktIk0RPE1onJ
92A/Bh4JJCgqZgoz4ntIP0XQYsUfU4AW29ZxPunYXEKhXEY8G0IUazxmIzVvgDjT7Yye7RTbYnZ8
pwyDGBhWCXsX4RUqpUtSlzU9ObZqoirwmAyl/ELsDyHatTbvgMSJ24nhyTqlknrJGqiG2Dn64Kvw
NVQlBBuXBDUlxLpBfq1rjrO0q9zbDEjelT3q6Xvttf0KToRdMfQfIReX2XBm5HVrWmX0XWIUZOvM
MsUKDMJ2GsBNKkrbtzLp2A24xr1VeSeWuhlNMkHLq9mo7VtBvjGEWPeSkPK7GfR8zzznDlvg3ggG
B4JXNBwV6HGgGu2SN5H44uL1BaFUavoKVYR8HiN9AcDWX1PwHg2RziZStia5d5xObZ2yirEousDA
tcs+qBwI6bKx0VDZX7WkZluGVPctMm3r7DjEb6xZqVnVJp+MiNGRJDJl12YkObPcGAIDp1uqK2Yd
/GM3aSkX6g8y8oFxfMRGUM5+Zu6TKCZ7zjBicY9uH+hIbGdNv+kjm1FxqmfTXHd9xVynNMc62CIC
mILNPIeRXjuEejpsT3y0BEFM5seqM/KQfDWkRcHZkFHWHjqAgi2Az2XwRmsSlR8NpnH44owcCzpH
r4v42zEXTkTv5v2NCuN2OrDMqKcrvwrTYeeOikjsIK9rgNuM+4pjQu5X8b1M4NPyurHHNwCcukfC
sRGj7fd9MpQ6H1viFtADCuOgR5i1D209AZBV1aC3iFbJY/EzUvXeCtEvScpcFv3GQtfLiq/y1Isp
guljPvCN8drYv9RB7U4ony2yvzWcHcJBBHw7lk8w5NY6HmEZqCIN8FkkKW+WkxirGk8lqv3gKYlN
viGty1cBrg3jyDx7aOKg/TaglpUb5p74NJI4spKLLmIGI2Q85e42a/smuAmTnKcvie7aB/0o2q3A
kp+uTe3O7IFxMSGV6kLHOmr8WunXqja6aOc5SZUgZMdzv5K9xYXvEWYPjiG89/LZ3C7h6MT5lcmm
tcB7fMxL0DPHyWe6S8/F6hj7lzaEeIFoG17nnmxfh7zoJElQY3XdYe8Bb8lq5cjua351F53ke31B
ocGe7DGk8HDJ9do0eTV9dtVQ7eYkTO/spVLp4AftgqV6kQDsdj0b58+BqGo2S62cXyxzfht0B3be
7PJnH+0NAJqNQZDJKqv79krz98KUaFEMkkU0Dn12buseh4Fn+Lyj/QQDXAcD+yagFxWNENJoA1Fr
tw+GshWYrDAJb0WO0fOKU/u5b+Xo7HRYtQ9xRkICKroK2AFeWHcDeEiz7cyh4U51a45A7yJvPqSy
AgtpopB4SB0LlqTG1LlipEy+n1vL6LEu8rZ/CYq5rU+zhWB5B8Ow0auKPsmKmP0mw/hlDGOfEofP
MnHwgaYjAg6/s/xmiQto+kvbTtGtNHLYV/Ayrl27u5uSTh59DC13rja7HXuV/MmYTedseOn4GWBw
eVcaJomSPRFGjw0siLvJZzVy6b2i+JJTPxxoy4aj32cOBuHOzV61Hy0tGE5sR7Te7cjevlq1Vux+
Cdi2fEyjhEy9xUENXt3u/ITdge1+d/FTncupG777YT8ALfIKJ31sjMpZN46xxLTbmkgwB9F7+h0S
FOldUBDNm6TvNZwbS3/MBoOY6R5kxc6Tk07PFjgJToUp3Bq5Vz8WAck5a8Ka82/CIYuqdwzCLCvR
lZtKEm6jVVYDMIvbJedznCuW45F9HaSNkV2nxLY9GrFdZWckRW5ySKxC6m0AxTTe4nRwPzlFYENL
brxxH5d+IU4IpgGXGHV/pxMCjcwiTxnztwRe163vPBE8oV7mjhskmjhVV042BZ90b5h3YkQWskqn
dLwuJsIqXGamB3/w7K0VKOsqDER7JGsyoRqTS4BXNyxpCQnQGTLka+RgszFJsSIupHkaAVXc+Dlp
lXjv6QyX+neurzMjKjqm19kC92Xaj+HUBB/VmWgctwBailPTjp3YzbbdqLs67tNPWYObeVcEgd2j
7+l9G2G+58Qnj+Tw+YgnoSVDMRL4MZnscf9VgavzO2R/xnSrtB+KO0hlDV77IkZEZPh4EpnFL7Tt
Ep1jsBmGlN4gMxJSByKX7Ot9UHsqOEe5oQGp50N/Zwk/Ck6ynJV5HuJ4zrYmoDoXZ0dx7xXj4taJ
jam796tIlc8+EWxjpnJQgDErfY8NYJ7wlffC0EPCpvvrBC3wfmgr79EfM30XU7mArfI59/VYRQdD
zvaBvKRxU4oIYnkssltsGNnBdRpmzjgLsF2QqobBtJnPiFTdFmembVxFNg66dZlW5cAHoq+/jq4G
wDROcPM627xpJsggUe3fm3zhEVdE/rbVAJgbOCKfXKurriDiBU9xU8HyaQDVwNPTwaNUQRhsqW5y
nnBBOOzkVuW5xveY7GkUYu+g2UHzWMtWoVSJQ9legKubt27j2NepEdpP8K7Gap9GTGzWxRL5suwx
dLIp4zg7Gq5vPwExiHjMeGdI2p267mG0AcIerQl9QCjm4I1rjsPSrwcE++zu7eCQRqa/teiCX0sr
864maaaXWRaXyrHQW2ChZtpUst3KZ3Uu6tLdsF+9qmZlb3PRPgY6SiwQYj6MITW/cmHEqDJE+lZ2
Zb+vkoqB/kBQ69Fq0QCsaKirNzCclGCF8o9Bag6HtEdDxEoAfRFepjrGrd3YclfZDkaSyOYi2A8j
ZTuOz9bbN8UgEEqN43ybyAbNcTsVX8tm+tpWRkKCm4VdZl2YQgG5s1PP31hpRgL8X/c8f26ufu14
fmsZbUDrZlG041EWKX5sWzX1CQRg/PjvvwzKdXTrzJwYOv3W3/dzlhe+bwxHZ0Qdt4qDIF5XU0Xq
21+/ztJW/9orLs/Xol80mUvQz/3aAVueIVoX9P1xxrr0Gi83vF6yDVbBhAJgPRpJ9C2F8caqtM3Q
Ev/1q1t/7vphrEjqdy5oYZJh9OvLw9SVMd6WFEakpa/CjsPc78YwAErm2d0mEZCY994cUWGX4dDc
JkNnS1aECkMLl233fu+WFi6Otu78+TC+38z1+y391z/qn567ZTGNNhGMgV1lpPf7T7rIHerCjY5J
GJrOsXS79jIWI2Xqv/06Nm+4Aj2zTA695ef4aUqgq7Cp2EqgR4OG0G1qR+QRANw0/UMO8/+Hgn/j
S2HfyxDjn3ObPw0F8XS91j8PBf/4Az9WXO4H26QyQitl8qVxJU/nx1DQ/sBXiAGxhjWEf3NxqPzH
UBBGrqO9ZUyiBcnJPw8F+RMszm0TXanDcOjfGQq6+vfVjzBZ+1gMQtTyVWYN9+uHp0Lr26Aztfel
b5FTGUgyuacwP42O02x6GpN9X2WfwyQD6IPd5nPEkOMspOoo8/gPuc/BJV2HhUw+xmFIJEs/62vL
yx3/OJKW5K0aUYeczLXWH1H/sTxHuQvvIQmXaUFb5ccEY+I+cPv5Ixb64vtcOO3HcHYoi0gSam+1
Y4wX013c/41prGVVJLvBdAVSkl7cd8v6F5EGPGWrYfToQb8LAAiNG0sY9kcI0kKC6G3iqzj1bBTZ
rswfGUbM5pGDxLgi6QfnlpJET+F2ZewSqsx/om6pyB4w1JX2iv6lisqWztZwE5ogEqWefVJqnmAo
DB7XRsDfbRdkKRNlxPaYmku8ecvXD6RwVpzwMbBA6XVyM4u4lqsYfePZzGJHomXwiHMuHO6gUNv1
HVqWxFtxv013HqfcjjI7v85dPHjMAjrkNqJXWXcbMIj5TiyQce/bKaKjFL8f17HKrBUkGRSdUC+q
m3BMsHpWpkt2EWkBhl4HiBTuUBhPRz2QL4OLEqZFztiUVVQCcAhY5ZnLCa+JZQXzhlwqe5c5lBqi
I0ZzNdrfcUc6NLChio1Vnsr6EBssQVeFZ3buemxNnm7YLXv92c0Ijwzj5DjJ3NmCXC+RV1rOA8J3
ZwfPpX6b2pQ+Pm7orDqK7a9lYg2frbbXJ3pSKCmAw+8A/Ion+Nb1daKSmJTdyXSMnSrN2GB508NW
SWSMNt7BwHjqAmZPMK2827pCnE1yKr2PgntxYhDnnNHtDCfVtgyHVMmQJzYGUOadesnCPn2EhUdD
acpwOBSQFe6i2cAKDlgeUVKsRu/GhJl6W2oorPg4XIAStWufVYXq3bQMkhAgZHbHrkHRtsqHJagO
4AJuQqJT7qKgo85NvB5Dy9A8ZOaMpwdQ+8lIpPzs1Jm+oulJD4GoBW9TYXk3dccbtVJOzsaxRM4A
HJ1JI2Zxjz5opYuG8hzQBUtot5ntY0OnTwSBBtIXTX19v+Sb79wpRrkaGRtVVi9lmfkbXwP2rtre
eMZMMK7ZJZ7MsTN2TodKE8npbZtI+FjK22FZB3dSy48oi7dZJ5pdUThIoGcnJFvEHd7SrPoKj6W6
yXT9UNUl9mmyg3yb2CQPK0PJtLSd5XCb0eo6qpRrK9ZEBgkNIxc5562vMj711DGjRnwtSEuD5Qqh
AKnLCpn5DLYLAwJjyU79b/bOZLdyJcuyv1I/wAD7Znr7Tlf9VTMhJJc7e9JIGmlGfn0uelRWRhZQ
lch5TgIIvPAXcumKNDtn77VOnd9iWnE407iw+IFKyYodGTcyfg3HV6YL9Z2xZOzYfKJaJ/Q3PEqf
Of0qccoOMKRpQH5PDI25IQ/BgUuKEyMf1yT9RWvYNDc8TWy9bbC7RScIDmm6dwa+OauASZFmwqz4
IvlDnklVl7wpvwlqMC7KwzpO7jcofph2DWS+SCmGfu7xsZAafpPn7s3RNZlPtkh4umBej8o0KVsQ
2gKPEMevAd9aZOJjiBHE40YHHLHbFOlCykQM3sJbkMMOBe58B4/DfA7pdHyGVguh1c668VzZdnN0
grh4iKHu78wcLz0kQjACNGMxkszSnHaYzPU2cwylV7MdLAn0cfgQbmkeQDuhpyHBmx0W4O9uaApE
WuzS7TtmqD7E7ygDWZR070S6PT4OU7dpY3h0FUPnLXvT8dksrQ5TzQDlsuKsubHzINj3A6dcvv/9
A/C3he8o3OE70XW5ZZVzmBPvbIFcu0gCgu+dnfTnJNHkyQvjmVtAccQzXTxNWZvc+z2gc9soEAXV
tfPQ1hcBu40L6fRgyizbECkZX9kREN0WiiJgTnb7OBfCuJo9LaKzw6fpXomuvHA/ynG+DhENKIWz
MqKYHxhFcQPS3dzxbS4e0aa7n9KjRL9pO1MLCtojAmQSu5d0nBjh2Mncb/JBOniwyA/2QEypKc1A
AhRoza0bDWeKCTBP59EDxT/O584Yw2wF1Mp8nlVRYrCD5Yuzwu7WcYVmDPoVog6h5X2VuqwPymom
p1jO0FH8PP9pi3Q4WkTdGDAbQMdKN+FTtvx/E7t3HmSd2VjpGAfZlvB/WSqd9j44ObENoWaviVjj
fCgtDYrPdWrjEvQ01FduUu5HxetedO2OepC/m8B+PKVR7wG9g9G+B25IvGAmBRxjTVlncVy+4cKd
XyVd28vMjh9qeNDaJ0JfFMSw51rHxHR++gkIqGmp4hvYTlts5yYXr/TPSmC7HD3qTdR2wUWLML8j
dDExEeDZ6qXVF+WyjI9xkV9zt0vgafdOgtAhTrD6qaj4VDxPc8D/pmOAAKmbRzq1FjuxNptf8IXa
9kL3Hk5mT/SZCsP4qnPrpxuaZt5ncW+sgqR07oG5JL8x/CS72k/hgk32klXrXddduSrSWwQH9i0n
9vBC2lR9xWACeegSgyZEX5iMhIPcE684JMvfpcNNfnAYBkCJY1hbSesjzSFNQgNonXvJKGCreYhq
ErYANrz8NMM6e4/i5Bty8IFfrfDchlG+reyRzStxtrq1nk0gHCsMdeDT2vjKhLUFSNTm63BQ87HO
sQ09F2QPCZhGmXfWde4/jxTKaIQN9j4HWnGEd86hw5uL/lvk1ZV5Ej+oye6ONuCDfQst0l4x3yUA
kYF2qT1bYbDgMw3UgVdr5UQ7wTvllSF2CSYScl5YW91DGbj6tRAzPJ8iIrVS1j5DmBIQXuMZL6EO
ttqdMmZKdvioeq+6dorQB0SY/M0Co34cO3BB3ViLn7rLi70q0NIkHLcOOqijdxSS0/1i1/6hQKd3
qge4tlK+Pz0zCG0PQy45mNj9wU3M9JI2w7QjW96Cb+nns7Ya/w8NKAvjn3cvbFj8lcHrnpSr9T39
lSxmf4WLkF2ddDWNRnam1ISyKuqxM8agGRfBeEKbbbE34sjjQbIYHam0wbQ1sDxi+KB4UqnswZ84
R1l/bZDSQh5DPApOY8QGKatZ8sQu49le/yBw7x8y1JKEiuXBgs6ymRbvZLgYKMnxFBegdAXUD3Xh
0Jlt8qh278ljl4dY8FhvTHyWgiixGWSXSabfDDd/hBXdB0nS76pGsjF1Fy9mIwSKzFZATk7RZvJM
rAaQmLg0q79azWbSdbY21ZBzjFjMmwtOa+dMEhunOTnmhxJzGJzGuNf7wBcRP/umdP9wyGqGvefg
9eQl1e7pMVu/4UCh/ZyrlrMfZrroZxzoOuygU8+fvTuqZ4wlwcZFN7kw4u8KK/eeOExOpzzCv+CY
fYF1N4s4zS2u0ZB5F+vPhKb3SnUEYcrCSg5VTxa5XiYwSuZnxxP+lSeC3HqLxdRP7LGjGOZk70tt
/mJX5LzXnDPna0ddAfq2iRG15GT93HR2d+H3lcU1uuFp1y0G1QLeryL3i1fV/atYFX91qzEnXPaM
VMo22qrL59nycdsKJZIPIJ3VxfmrbrXACl7J2tSbomgXLxmFIjhM1C4eClt6yIarHr1h7ymksEXb
YTJKZpN9YBGL9M0sUmbAQhAfS028sknAEcMdejqbZXVls0R2S/bVnT36wWOYmC71rMDJAtQ4dfUT
Tpn1nYiBak5UBB9Dag1HtmwGo10mac2aSjam5hiojV67ZB0ixm0Q6METWnSMZxW+EH+CId2xD9tq
YiEwPODBuK23j4qo3ID3wZ5gpFAxYGl2e55aXyNc8BUKr2aThm66R79RwcUC2GcnD+zP/rSMTg5x
3RhHnZNFKioDlkh6cL3syj4/Wo040zfU7OWzuTh/a5OafLx4gAuIiWuEontjuWKQ4D3wjZiBI+/q
hrMhX8nJ9+o/JtP8TZYY1PG0ueIHATTG55WTIddY4P5vENhKXDrJCy5e2pdl8oqMLlhxHVS7Lpf3
3M7rdaPCOwZBiBbgbDmZ1DsuI99Moin45tSgvHA9R1BOAzP5lI2N9JerGYM5eyOHwN/MqgUN0qTy
GMDf31bKAhTlx/Mmzipn41BQILQ88HWOMOt8wEP03PCLUWYxS/3FDmQDb+Yg2aRv2L7ez2itHpRT
NVuMOvMdv3sYA5w42vDqsVZKTR27KGz2p7zuk6cY4eDehY+5TtpxoIY1ICZzM4QtSBadHXG7gkOp
MY17bXkxKxrPAs1WFpOzNqIhhKJSyu7iTwQd1zCpGzYFZbCHS8vM3KGmSGkmvg2LQhuVA/UL0AFc
WPJFsq3p5IvNvKi3y78Wbj8R0Q09mf4CLRCfe4xM3qGL6auqwntnJTYkW2l4Ub62Zi44J9Oxsidf
JBrAj+OQWNWmhuAemW9J3ZfP0kwEYQx6HOy8i7I/BQGlu9UY9h2PvFG8gRl7dlg67U0ZvqDH8s48
YFgVZCI86LL9mkXmsN5elrA6X0deH22RFo2/7WlIbU6nZnhNBofUA5hjya+cKD8mCrNrbeOeXDVd
PH7ym5WtWRqwiq2qdF/52t/riVe1x56ESCV1wHy29QEWMuv1MLWibWZ34owvkAFDlZjqBkGh/GjK
KNtnvhzQrGFZfQ05uLgAVKul9U+S8Z8Rnf+Zvv0X0zcL2AKTsf/3+O3w1U3/N+r7n3/mnxO4IPiH
R07MpDxB5eRfJ3CBC/DF8bE68H9BPG8Jc/3vCZxDkpzRm89ENQiInwf/MoEL/gEznFCWZTN9W/7J
fyOVB3OMAdt/jNOJQJHxg3kCkoaLc0Sa7T8P4PA3EG8o6PbkI4Us8m5AnbhVVFDZ8vw94fP1AUAQ
Y7qPEHQVLWlqT+N6NIt2PDACi8gAdfKZoDhWlZFxza3h7PFuqzq4IgR1XzMio3cK/PlxqpAINZnh
XIcO6kXNfx58OKzmOmTrO61bS7o0XGYEdqwP5dUvTfuF5A+/KRk5hT/TYr3rQr98sQGKb8LFibcc
/x/61ik4RoJekIs7Dzp+QokOnx75jP7UsWy68Y7I79g87bLFvxcaEcaXquVXa7Hz5Yunzw8o2dAi
BOgCJObYlCGASDRGIFCpOF4jLtn7rEdE6Oqi3DjtUGwRSuMFkV2AniOX14EUxiaCsRCm8DOnzAfs
4rrizklT46QXnSCWgfGK7dPdjQTsn0dpyrtmkQ/mARrC1nZ7tkygrYIeoFeJr/kIEs4kCc1yqRi8
azx0JTkpzbJKD9GH1bkgUYx65L1uu3hN2+K+XBSI3iJ9l52YVuUiSESIC1s6y8WuIbC4sdOOKQfM
sS3kSeYbrmm/xoX4Q6hBeJtaduACdFWoD/DQyQ2woHoHx9a/RPEQ/7ZmnDQrN5zFCOvOYkE4kbom
zGYOSNIzJzU/qshzcYJw0GKENQf6M59a5e6K2M0e6nCMLwAR9Tki1kDlWBFMcec5zDbNEEUbAg+4
xvmMGOHagNtM+Ris0CUkqf7HmrR3iEfQSisTH+2h65uaso5rMInx2udy4ufitnRX+yz4M+m8fkRg
0ZzgqTt3xaK8rIxavukcDSaJ7OENgGJ248gLL7Y1niA+i3M+KvuPoQEzVGZu6xVko6FhlzXpR9vO
f4BefHqLhxNdNuRzHcR0ehxvM6h6ub7mjWUtCQPel0EgUNctds+0wWeazf10AmYe3FciAgVYsC2v
MdSoxRA6Lq7QbrGGTjb+0IQU+aVbnKKQ0rZk5mPi/H2UrJzFPUr6vLlXEh/p5PtwVxEVfqTgAcJt
MWMuDRaHaSLK4lgXSn1WbIe+FPzQVcoNa9Ms/lPltP0mi9Sm8L3HTFstXi5sqdFAzZ7UQXujRpXu
u2ZwPsSIX3UeRsCTkxMvFkVu/nduxeR2w/8UL2vvRT73ezc5w34nMx504t7T6KGzUIg30IE+UM7K
HA52S75pbVai2OExWeHEmOAAk+d7glkEj67g6QD4yePFRz6Jr9ckNUe6zFI3v8qCE/fpacNtq7mL
A8Aqvszt+2wO+ztRD9ZWUiU49WPQEUbhppytfSH8uyJNsnEbl1wiSB1Zv0N/kr8HNHR39Fp1t1FV
O1sw0sZyO9a1IIrW9wwmlW+q16yjWrG3/NAsweMMRbCJJivaVFPOzZi0KGtlZzlfDfXo3aGEGrZN
6Zi7gdhXTUpHUk4RxKDCdZ2nYiudYMx2c2CEVyCS7bzqeBR/0DOasxUi1onTvbcEJyBAo3AZS4Z7
qy7z0Sl2iG0vmAKad/LGScVBORketTHWPz3jGs3pO7E/XZB2HnCFPv3QTei4Kx6IxkQDIQ+Yx5f2
EHxMNfAqBvRO+GqxcL6y7FbvrWnP9SljDuSvyBxNR0OZXr2XANwBy3NA/caFZmNwYWT9Dmi+onsD
xOTBXO4ETjMtD20VI0rOGK+R25Ng8Ad7nIZ9SJue47MdGR9+qksqOA3OX7D/PWEg0uuVeaCBILq1
YxrtFS5Wm261lo7eJraFZa43VN7tJ2ZxbGxsr3nO/JETlaJlbBCS6wDId4twZ6AcnJ4RI9nyWaSm
cQ66udoNlZDdNhhSxtJ5W03PZrIUfQmyDB8ZNHVvTdYR0ZgalAv+pp9ShnOGL1cmBYeCBg2834TA
8sidtrBOTF38o2VJJuBAz/SfzvDrt6Fr+j2qzqlcs49ieFJQ4H7KiiB+G1TU35WR+6edjO7Ly6In
V2s4ZrOXsA7XZePvBrNCZ+QN+pPKPtsddxj9T3cwe5xMzNSOpp8E8SqDzLZPrDF4iotwDh+SRXoJ
/7eisFEEndqhleUv0AWp3BdlJN2VzyUfdAcP31e2GnpBnCc3MPaEGIbSxYBsmaZiwtGp31bIW8WJ
FBYdlujmNk2Vd2cUYx+s2G2TfJXV4B0hfvJ7jxY6fBdMhcDj+8VZVQEi0Aqao143qUs4lnHyuAdQ
blHgHdK7ovII6xcGTfFtTebt3QtGvuaANPnJd3u3JoSZxTRIGfydmrJs35hcV+5xMSOLdRxQT4d1
jdZi3ZGvuFD8Hz6wXFj4RsyeLxA9dPnTGiOVf93m87U2Rn5jZGyVb/jNhjPPUOvLtOT0xq4uPJa1
O7EjgQqxYFgdd634VzOgb/TwEfHnH/uR69AqLSK1pwthfFBK1md7Ys2GsICX3qi9fZzV0S1BIvFq
iqh8dB1SThulvXGTUo66c8o6pglEWuU3D115n8cutzZGEPI2ju6EfiJzmk+jaMSRaiEDXeRtzrOX
pQRmeSoa3zXpENrmGBDMlY5qw11TTeaowEKj/MpSMYu9gdW+25IxBUybZw3gIoJC5rtEufrc1Gb9
O0gxV75ZKjZp2E8qeMqdPE12gWJg0Y35PFDHboqHKLVIcsqYfvbaTTx1jiWAnjDP00dwBgwrqBoS
YSQ6ZOVz+c3PitsOQj5xU73kLTBSp3PBEDwVXWoIFN0NwAzWDMuKSDAhNYKCUQVtb/MmciyWayKh
AQjp2Yf8BmQhOcisi4ZLwM4Jd/vgoyiLU0/em6wD+XgGNi4ku0jj99jXJcQSPeKGLPmuEncWt6HX
/qNUC/ZPZPzcczguD0Rn5rtZmzxRzdDtnwZ0qE8qjNFJS9O0dz5Bb37jk6w6ZinYr5yqRbt2ecPx
yfCmgNDVYO2sxqKn74wFHrfZlJxoLbJXfd7l9zRFY6K8YW1/zVbQ3AxoFkDf2BJcQRbwHYnKoiUG
AiliJVyRHSydhF9FVjq/qFbzZSVRLm+RpRXf3xT7beAGyS9uh+XBL4folpkZOd+5NXj4SftazFhq
y8mj+mZ45YwAIvcOvGkFRGffYoVT5eyo9g0xQBC9OjxrVzqQiu1A5pssS/tPRcSTHCk5sT8wjKvf
kPedEw3o5JsdwDStk36OLsyhrykY7+MEN2Za/b0J/c+l8b+6NEYwOv9/l8a7r590+vpfD93Xz+8+
/dfwhvXPP/p/CsrA9F2fnAVZIzMI/0MR5S5lL9M0kT1ROV46fv8e3vD/EfIHKCFS9oqsIOIL+fdG
l/UPUh02OR0/4IrqROF/5+7IRZF/1X+6PPqW6fuMJW0PkCgxkyUs9S/Rn4z9MiS2ud/pckjdjdlB
t+fNkd6TyDdv/EJbbyHhzHLdcdu4wC9X1imsBbsCmu/PtWtnLMvHpF21anJ/8BzR9qplJMAuJTYp
jXoY0luSgHNaQdsIb2Oc2ytb2PZGG47JBqd8ankOvwZe461lOoz3YDxuc95B4RA1Qj9PVC/JXNc/
Axfgexwi+cF2RXjy6QAcuwQtQlWgrVpxzYYL15eyYvGWIuPjF4SZI7hAjBOyns8hmyVz3Q0h2Ygh
HjlWZH7ZnOyufaq1X81PY9Q3ztFP5+pZIHoaNzkr0ufKanjPs4nGsxKZJVP6EIzveLSTcmxXKJbF
j2GEA8frtuZU7FTU2C7MUKOI2Tg8hu2kXLt7nKZC/LiILbM91rtivBlWEv0086y/54XWcrC7qK3o
tDjFOsmV4e+yKOpIixIHru4RiNbqNBve+Ic0sGyuGmn4J6dC66XxCQw4XRw+2u7k7Um6HomCOMZJ
QGM291yC/W8YvmBkHB+YL7Tlrk2I0fuoP1J4bht/RF1kkdvJ1gR4cEtRWn9xEbB/cNxIfoCyEEk1
++BaBWSPuXe12ApTJCRrrxLqHFi23NcJPMrVcgDe811xrbX0eK+jtBojgOJiPngjFNXEksnFKY2q
+ERV7T9xmadiLc3aPBmsBVZUnrH+zQn5ZhGjHLFMJ4HEPvBmKhMoKIOzsKfdwl7WVSr4G/MglVH8
Gio+LZogClXZquFdlSX5c9gzF0QjAkCo5O89hDGeb7yn6TpxdfNlNgtSMhucP9hwwjcAPnzILVYN
zmcqAlhtAgFXMOhvZOww3ZLROEBRhTdDy2pvUlNMN7KKsrMvqyfh5Bm1ky69eN7kPTJHimD3l9ld
okjdb1nqpvtWBuEvoJM+i0jTKN/HDjflyrA9LVc+CNFkzV2Cd8JANapYl3SqQ9o1hJFPPXT4fRCC
NYS7nvQXLoOsfer6KcwpKmaNhY/GzaW9Ek4E1dXFG+AG9doUhAVA2oceAM2xL8Jd2MRoncwYpy5j
jCF9g8ybMskkCluu6pQu1UpbhlJHM5DpyNF6JqPeVCatPssOwS+JaEzfe9BuDD6tRDa7hksR4Hha
IBG0WoUwiyQEJmi3YBGyTg1l0eLMLNxVfud/ONwtuUHgijNi5AGD+8bLsDWuntunHSptSJY7zczM
21AVYgFNusDxiB+gOIauwQ96ZbOXwXrk2Emtr24Lsg2caKiYHbc5qmKuQW79lIag5FnWxJZ6I61D
chxRSqF3lOXCZo3CwsQAN0Ww2cWsmgOnJflCTcA7hh7FseeibxAvZ4aM8qXNIS4jBBN+sdkocXCf
rRIgfErqgrJa8btUAHe3Thx3CJYKTkubxAs481IiYXfehwZNGW638YivuaQShmGp8h1kCXEuiv7I
J1MPwGsB79Gcdx+7xaVZL1ZN39C1fQCyEmWnwfW6bycqOw7sKepnzlma0Q3/iIeEtl/BCVqvwIoZ
NpuF5e6AAiUHzxRtAq5IgNHzMuZBMyNEe0NshlR78VcMygMSahpYoxaCe19WG+uvRrSgGF6tSl3g
q8/rTn0gsgzvxsKr3xoO99VKeQjshsVMSpofThTbKcIvvp0YGw0X9+BbUt2NdAUfYiPkUhkurtMc
rPmjpykuuiCvnqqxTjnESy9ncLBoUuPWJssmSk3SpZ2ys8Q5uvYICL1Yte28VdJXO6vjfDMv0tWB
MjJmU16RFW5q3Kw6Gcu1Y9g6X2oWywotnIe9OQ3RhayJsa4pjBZcYVlypm4t7g3ZDF/m4oHNlOXe
UHQCOx7GfGd2Y/zE2zIL9y3M3ZfGyvU38An3ByCyelFdpXajVz9HPJb0SrXEArbp2Dzng4v8qp/T
hbJf8OQNLQ7J1uK0pc8Ggaiu2aZADARF6+UR9a+QjHNHjN//SOBCt5uhR51L/RGTxEjfAgiCiyMs
Mg+5xLPLuosxV0OcTB1Me3C25UjRs7TL5lBVY7PtulxdPeaoNCSptea7yeIvzLrE+i2Y2F4GNgrp
2q4TS1wY1MzoQvCLvralQvJGo4F3F2g+90jUZjwzTuY83wA38VYTSZlPzzDcx5HA313eFtF93S3K
Ym6Uv3g1d5d58RnnI1vfJSkvTkIXybmyqpyvBcbfk+fo7gmSJP9dumN0z9ciP0lmmDf8qz6+O9XM
Tzbw+2P217UcY13ug/y3H9rlq7+QAFVcZfLKT6/+MGdz3mhPGvuc2ee+sV0Oy434GRf9cxrN4ZWT
iybsWVfv06KKRjKyoDYbl+iSNXTbgkQmv2+BdjbWoqGmj4t6vBqi6dHC6Sye2TMZJ9ttuk/bqvmA
JWwZGfI0bRVuVNeMiiteL7994CCfhOrGR13CQTqC1yreG5Ukyf0EGJJfxtytvxvuW7+IWZK0w6Tb
Gaf+r6B7grBGPjMZAwbvE6gLxyuDkyBYRmwOjDtpg9Rjgsq/bQlvGkEwbjqEz8y6Wv5hEUvv0c1R
L3gK3cyyLrJuGnCo3ErJhGXNn642goMZXAimeftpVvKPh6uFscPIf0f0iBddyfHIpEpcGCegKV90
50XTkCnpqaKn4DTH/LWs23qfLqL0bFGmm37snxDy8C+yuozLulWS2cdQzMtm4ptDlhJwZboaU/5h
RA8tItRS9flOTM781f51ubfamb6yRfAuew2KsO9HitRJ6LagXfWUFg+W4XVnfvCs3Gz+eL1uK8G0
hzVZfd8ySHniYJoiDE4IqbkZSAxmzyU1bv6dyd6O8uYzKoaK3zenVjttzJm1iotRMAZrxUfdSFAt
GaLrr2LyWBDGcfzlDEO/xQuFLzpEGXwm6kSnTlheQR2CUhikqnla+C7NmwyT9hcbeja8ThN4V4wd
iLejofEZFU/60vWifmmiga+t6xrvSoIfo4wSGJHrdsYBZQNBfeCpP226LqDPx2EHDLlpxskr84/l
uaN4TPY2Kw6/iiDbdzGHJqC7FDfXjp7azzDLedWwBJnv6XB5+KUHPXxJ2VDiTfOexX5bFPcOa0dy
RwoLM8lXF+uFVQb6TnbW4K57eu+vCYnFlwhHQLjmJjBfsyk1D/VSMdjoQLvvZuSN6XPBquKB1ptT
bnnAhD+Ss6WEAmtO6L94Mz/UyeSd0rKJzRWl2/DgNA7Y5CJIGWEmfM8OZhaNe7KzLqIXqwtIx+Ys
k0Nwwc8+b50NjaXhls4SuxRWlgc1JUsS2Gv7x9KW3rgDxub1HElohXGyH30qaGNCfsmPsvucwDiH
vLCgOua0xa8q0c5TK3hQH3ynofGYoUbceqNn/PDEy3e8n/0dk6H8dzBpseEo5L1GOmqsHfFw/8kc
lP/ZEM/BcoDCFdGP3THBnIh2YjMKPopgnB8qszO+G5Ioz0jkiA3ZvazONbHxP8A9MnGBt402cybN
9EOGUN5mpYkWz+V4ZqsAstPFi84snf1FTfWzQ7Ka1TyFDm1b+QcWzcarn0zliPxN9GyyPYkbryO2
N2X0oVtP0O6bho7snE1JwywqhSO7pEc7h7HcNilhL/63QYtOtcqASFuNuMgGWOjGSLJuq+qETT3q
uaNVDe/aBDkdY0BgvjUNfCF2+xk35nKZ8sVJpw4+3k4sGffEfQRHS6ZmshOcohOuW5OHFxaA9GYX
tPDdjo0Ln0Kmrn30p8HC2xNLP+oEu1YbynLnsjLahwrJbIyN7XdsiP7etRuef1OEOxYjKlVEicCh
AuauOCK4G1uPUBXojz5oCIbHNhf9zpqMGiiPKs5tEgy/VCHFIwnoOMTrxNGoBCvy4vLu2/mh6g+q
jBIAQgQtmiiFzsWjmcgbp+mZAa1qi3wVjE18Fh5schF1S/lx6C+DnfCmJoW5UZn6xe1BHi3Kc3Qv
g6pg26DkTwH0SG1zVTKfzFks5a3NzBS7sDwpPiC02qfu3LU2kvOmoPzYF4icwvZnFgZnq9KNl9cp
tzGR1vHRR9UARtie91yBEjTMKbfajKTVHXG9epsG1PRapqRwN0d7l7FzeJSVOS3ecd2d/baQ6OJS
cZwMWvyb0OvMe1pOIMsppV9Q1r7wsX/0WfOMerg5s3IfXHLoGETLeU2cFtahRfiGHycaJmK8XNzm
PL1L2QgU63waylvjaOJIS1GY26c/8IJtXxmT6q9MFPqBnsQSOmarczfNfoD5SbnHJoa0tjd17/J4
y/X8AdURJUff3ReVy4ygXwr6DtaDGlkY9zRn+OTUCWYSuOx7PzXjt5j7uyot23Nf5kTPLUSKPGKc
5NuOYvM74bhBvlE3u2mYQhaxBnA+OhFXYO/DM1lv3nNh620Srsq7tkxAMbqd4R2rubKvmOLUC1Dl
cTP1hSQ/UxrItmI2NtKyUfbQal/Jyem/wzpLdmUU6LMXxeo5Tjzq76E0dwo1y4FeirvDg+G/hRT3
C3Y4SQK/oBupuXMaeSj5NLZbEj2gohsMsdvWaFlLNMVQAzVk1scr3GoxgXFr4zZsOOJTVhyeUFAP
45+gjGXwEiQ6xERBaZybiYTzK3mb/HS2oZw1MTB9yOes/tQJsRg6o3YZrwIjF8lDBaXzFmdjw/G7
qB6a3LE/7dTw72F2WT99vlS/kZVUZFD5ORwHbjc7H4mACXZMZ7ei1cpbGSGN1mch+prIZdKGW0Gm
gIxw2c7vYyq8Y8AE6EhV3ea+oJ36AVwFUdZlQPKVeIa1xX4RkD8aNWgRx5W8w2QtjWeLvO9KqtGF
kjrAUywD+WXDlyWQalUH28s+u7xJz07fy3oLAJVssGLOwr2uxIwaN94LVRp56OsZn2eiWUwRWe6Y
rtu9PQd7CbHe2DnayCHbqqoOb0D0bXMveGs6qz4ulyNjclFK7DJFDZQuUTTM+M3MGU7FGJl/BN2G
KzqM+M3UFdG3lA0qW3yUDO9ZnXXY/0C070IiuyTMhC5PRgC84oX4/PxcS2v0LxWAtP7c0KTRuFKn
apspQ2Hqmvgld9CZVG0VbVuub3uyHU7AEykz1RrkzXzHpbMjpcoba6cU2+wi6RURZjTgIozDC72k
fs0R0qEvQ8GIX7msu/LI991zO1T5PTgc91eZD+EbkxlzZfA+4iQtvH1dlOLqRaL9RVQaC0UWJc5F
t8vgPErLn9wQRnxowzxb4B7E/lbW7GCbKSgWeJz4GBisHJKybJyE8hBdZbg2WBCA11DekDCPKNse
JLwWEp9sX0OTFSJZdkF9E5jnMh08VLGu5te9z9OJUoBZSefQcxPL6QpRAN2PwWhuusKTwdrtxPDu
wKDmqNw34FqyvixfkBnV3jpmYnkPRIF0eFaxPiCAzAdzxXu68E+tV7lfiUGcqmOFCIeXEgMnHF5R
U+Cx73DTSsPMF/43Pmzx5ldW+D77da1XCfuQB7xkzrQm2x32LJr6iSoMDbAdGN7uyEkcyjNa+XId
T0PP9a5uTQrcuRQhafQw+XTbSewhXPnXMqZ8xaWrCo2dDAZMwVno/aKQFhubnMXk2YegXfOUt8P3
vDfIsFEoas956zsPlWc6h7KSqMnIMJdPkPjag4odJDEphZZxbUcJa0er8+sLMfzEJnJDJ2BTOYUr
tmO17JZigq4wBJWMK3HM8XYM26Gy8n0BAJyMGd2vj9HngsXfJOxvwxQM3RpJU8TfOvDnhAWOnAUa
04kB2lhwSh7K1HoJgzAdt64Mfc4JWLrPfk+4A5HumH/ZhCCYW2TasHZTYtG3w+zOZj8KhpnF3sCl
i4+nH24KkOuetXKRjr5nmez3VW37JwYiQUY2kaQO09ryp24rG/zHxJ64BLcDhrenRXSfDYm8QUnJ
31plsh8fphilhZrDBqyIEQAOyNzBqteKj8pJ4kGls9OFLYX6EfEiSH5u8wT6TDRFKO/iSUnmIDYB
hwvPiQzCE4wePqAFjbhjqNuupl4YjQ5b03GYNxk1kV+dN3SvcJLZLRVZxYe6IGKsF2ELa5nUZ/bI
XcAoWI119BRBTjjJF5WA4KztjllpFuXhv7F3JsuRJOd2fhWutFKUecwRppUyI+fEjEIB2LgBKCDm
OTymp9cXqGbfqhLZEmV2ZUazuyGN7K5CIoEM//3853znEmQs+zaX5ycP7CSsFzi9ZkKlKXCrB3bR
zYBCC7oESMyphTUZ99Vlgj1wQKRNxydHJjKY3Vo98UlqjHMjBJSRKmzVuRJE/ZiXXSy9mtmG3yHH
JNF2NBYHNYQarV5zLPFcGYuRqrrE7K3j7JezsRKqq501zlvbWmk4U3eWk1Y4k1q7XPWVmM5TAeFl
uUVq4bpqxjqkr6DMko0RxfONQftstQPHXjRcmfw2qOlVUZs+tuTFMC7tpk0Hzgmgz7LEJhTKA1Us
a2+eqqCVvXzcauUg1HkabOiLWs0pA4+KCM46bgRiEtyiBdsU+d5lO5PAWmWcbFzBFgcG7bDY2z0z
ayjrBGnCeDqEiEVTyQsmv0URMOAYG7hKrn/0qebdNp6rozwmDhYYjYQ9bb1EefgYZzAItKxqik3L
YxMzWldrN6QOZu8Bhs60CSmy4QKTYGTx8PZqW671VM1Tszw9Zwxk9iaBlH6LimvBcijsOogGN75N
M2/aux4LhG1EOdNDFavqNMP5BH0aMUkXXpVcZ3X2WGmm3NBx6xJn4hDZSEWzcVh3vQzAdhUvLHS0
72VcTffEUpUWYLiBCeHy2KWnlaOQ9gMPfzh3yNGj2GHRstPef2OYa15F4uVfaftt4nW5IOG5rEV0
orFsWnfwNsjlSmUSBlx2y1FmvesapExUC3M7IiickHSsdWLa6rqlqFzRS0JvLsG+Yd6b/OLedvVQ
3cp55BOQpHoc4Ps27pq65ZndzV53j0FPH6kpVtV2Rl8Jt/Pg9tE611qUKBbQJA+lpcx47/Hri+ud
8iZ0SyBFxHt0TMrbedb7+VwRaXf2MGdM1jMRMPBVnBr6oZuiu6i2HMpP9OlFyHhjalYZkPgk6ljP
2fDGQqbmJlAbj8xko83ZlkTOXcrVBPZf6lVL1Di8bwzdu2cWDanV8yNXWwtWUZDh07r+BtWv/ACq
xixqNugAa68V+bvREg5ce+YSjXFGxP5axeBVlpgQPGwrY6JsnHz3X/vZz8LI/9N+lnkIbsRfmHrj
/OUtesn+4Yb2xx/+w93rfxHCs02XoJfl0c2Iv/ZHvt4FIe1j98VQY1qsYZd/8nd3r/nFsG3Wty7Y
cINkFnvTP1a0GH9NlySIb2IncD//0b9g74VL9NuGloC/7uvCtkjym7phLU2QP21oDcbxirygtyt4
bAcxh1u9an3wUhUh7TccA9hJROQ/DLUNTlijZza3ZEfdPTBzA/HiOzarYo8pCPQUaXiV+/nOyrvk
OWtSd1vOTkX8rUvrt5qMNcGmugVOPYWXGskeWgUibVuq4pMb1TXf/UJOUH9b95ZEGO0q7FKsN5mV
OQVzlhNtoZFtJ19dxImVnZblNsZKLs6oXgcCJxbuMara48q/Enw29pUfqkcnrP3vqebwyImiSe4a
TaqtWejsnpYt2PeQo+NZ2VIdadIzAtsZu93cltHetnyQfqyEdi3za4AUeOFPsXdFpH1Y6iPLfRlR
klZPtPIOtYVdjXT19eCk0QZ2caSzPnCmncyKhC42GVdf+7ks31mVOBed0Mxj7an7uRU+1IHWuzZd
9porA42Ad7WUeG3isq1WBCUal30oI/1qYrWy86Zp5DFqpI8tsbgjBuOOlgLjrZF5fyHTOD5zVmGz
db32Lquq6GBOrUtNC/VdqzB149cI6OI3Q4ZE/OLWogyzla/ViMllNba29tFPTneRYzl7LHEOXfAD
5/u0QQ3KuqAHQ1iXA3btInA9Mt8E8bAIC+9jpBImwGfHOZiR9DqyoUCcxNdCNC3nOM0okIR9I5Gk
HIs3SivurNyAkD+TMYk8JR558mN4cphBkQR5nqpUX2zR7Z7LIfVsJvqeR/kHTtvOXvW9jdgaDibl
dZp88LBAMvrq+T20n27VI2rhXo7MpxGP7F4ZrOV6y82v4ixL6EnyomHl9ExQjTHkgSvbzZC6RmAg
Um9yO3on/Clx1hWVfanrlBzDXVzxQxfnijvfmV2C/53AePh17HWChKRmHqbRyI5eJJ37oWBaR7r0
axzJGu2EDEo3iJqiIPqisQ0v2QQjEqjqe2u1Vz5ywVqn4GirqsS4nM0p3yaDMwJHwC+xcljErGLh
Z18z2gjqYIRjs9Vy3jM/oYxaawr1PNtRedI8r7rF00gfKEGU7YQ8RNULCV0EUYfTeldNrvuQViO1
1DnqQKMBMGimJBjsNNqNGNe+6h712nRy09m1qFIbIQfsx3WUhJddKcJrc9Yt3PPmElQkShNCEWjE
jgILgkdSTGs1JfraBXH15hHwpELV1uo9Mru1xWvhbcYmvZ5V+dbq49FLZbLWqMozRKdtm3K4oNyl
2ntk09a+cO4JDNIMWBgHNHngjUbkaMFPz+rrH+mFn4uTzOWp9nOogaeeIbC/cNfVfR7CS+jhp6ee
dBN3KGmx3WH2pPCtt0tEiaoqiohfx6I6Y8E01kMOC7UtHrMxoyKW9uzmkopA8j0hvpNTN/fg4Vh0
B5TsZCfmd8y3MMfSM/C14rGsCVy17hCbBI0i+sS7rhESxWdOb/3Pz3P6+dk2I/BQh4LPhXNAIDaP
g43YBE/VtIqNsrT0+a+/dXcBuvzyvQNHotPAh6Lrwh8X4rcn/oQAipodip1uh0Qj6e3IU/NO88Zn
sRQR6khHVNOH9dltlBuu2WxCqexH2gvhKNDZpYV2o29oWCpph58liDnDHoJmKUDEyRfec/edDm49
7C2cefVnX6KhmmcME9tyqVIEaHsEAO+tU1oW66Vukd+t/HpcKhgJtNQBtDmwlHobHY3PrkZ0zXqT
NqlJu1dDl6NIRbfhfTTWckiToF9KH21/pP7RHfxnRNTieaJAbzssNZEGONJLOwQ4knH33kZLnWTZ
De4jNDxU0dyU11Me97f8T3dLnUr8mOhmdBz7YaZKiqLKeamsHFQ170oMA2fDo9AypBcJwKDVyW3Y
UXhJlQe3qGGpweRlI7Es1ZjpUpLZDLazTTlkNxkNVSS+eEZumlY2D52BvhGafvWABdMPqFu3Ppyl
ijPu0vSklnrOsbITdGPcKWvkL/tB62zjCtFPuzPbwdgT9l16PtkZvddJOT44YDUebLcsriO6Xq+9
pSRUzLm+N3UrOstaNHuSJYe88YKuj7zALdFZaq/FIuIqykeNYRhuxoFC0n4o4OdES00p3cQFPxE1
BoQ0mju2Tig3S7FpVOrGq7WUnZZy6T2V2deoS1AMqTNYWlHbOX/OBfIN+ll3nj/rUyOKVAtYfGc6
nSlbdahZdbFQNauGdotto9ObtwqXSlbW5NXZXWpa8XlXN0ipdLeCIpz2dr60CQAMYCUNmNVf6l4V
iv+FA84niNoCs2xoslhwXP+GOnnjkNWSccU9gLGEaFNcTQZcS0yfXFtywLbTxdg6bHs9F0AexwRr
Rgpkl2dWiGa6lctzzAz16IZuKe3DW55w/fKsy1iYlENjoDzGC2svs3fz54NRfT4keVJYgVqenM3y
DPWaiOcM8uPMgyASSLPL8xasRfF1XJ7BjWGNxwKnVrSqjHp6LDCebI1h4omul/Ut1e3U6wpdPduE
D4IyW7phtcZA01oOhmQ5I9zltEC8hIySLmdIDYpM27sY+ON193kECb8iwuRrU0e2Q6/dexq87au2
YlUQjMu5RqbBXOpn9dTetcJrjlpfQXxZzknVJHNAfp8TFAnaex2qhMI2mjWRth0jrk5Vlvc8Q7u8
3pcSYqKMUPmC5vNIhxXND3bSAIiC2uy3+BYQo+eWH5H7OTVMywChMUnMy0hBlQbDBf6cBHeLS1P4
MncIxkfpRzU7y4WPIDPP20hNjacciS0gfDsepA1xBwE435E+j4KeBdohUcvVln5wK9B7nybjsVTj
4sRNL2yuVAezK7uLJMyNb1HpWJeQq73bYtIlW9E2osGbvdh7PVfG9cgm+63PVH8dt1P8lc7t7k5i
9m+DUCj3gFagBZrEgUSk14oxA+ONWmGzNS8dzVT7RqvTC2Y6UAQDgLyFR2rY1znc22Mlq/yyUz1g
02pwm1eSwo+CfErgE6IleGAKm+5ZT995uJwR6/nGwQZQZ6shfXILdnpI1h6qVNXCMUSf065pdDAP
rjNad7gknGtQjPY6djm68AWX91Wpwpgsf5MdTC1OuiCPwe2vot5LOHgrtc78MWkvnIq1udMP/p7B
Eg+MP6s3sywq3mOYLMAg+KChHkPAXDmkEepVSBb9GwqbvQO+y6cYFn98JL1PHqDxtKNf98M+T8bx
mLgEJNisNzDwaieEQKSJJ330ruewG+8RWIh0Y9fbQWKMj9FMJoQ3zXNuoslInxPTQZYSwkZEaPLu
FWEwfKaxo90Il2uwX6Zyx7/yKqBabpZ0/KbLC+dkVD6//JrbZRzlIr5ZtB9gMwjhq5LEVssO1rGu
Y74NCcF4beOk88rKWYjj78LQcJZ1ZYxbmgFAW+77SPNxR48mEMDHsqWWpp9adWGb2NNDnbTPAFqW
P+zOBxq9U76Bgl5tj4F9Q3zOAUOJz0FYH/hUXqexhO875qxwfFkWbDxsj087Qf9VkdThLcmsaceT
h8FapuIBXS9w8Bo96FZlPFq1rva9yqpvg41iyYKheYdbBocIFOi+7+ZnGEIPppNRTpkktnOwrfLC
cIarhIQRQz+9QWocnU3Kwh7tLoNrtRH96Jvke0pHAAewqoPnUKclZGofyVyY+7mrko3e2NNTrPF7
KuhUPY2DpiAaOvLNaAChhw7+wTU+Dsb6uUCHG0bC9GNkfceyK3c+zrytA/3jHDd5fIIeEk4nVWjl
raP1xn3E/WVcx+XYvfcpQc21mbbeGasIT5s+NLEGVwPBsZlWiBWtPjnlnyz8mpKonZ/gI+STiMcq
cP3G4W/t45cs7i3yHVVzNOBh8Plp+d77TB6gBCcnKOsUqvGNouwmGuxwriNXqdNG+wIs0mbwsxb+
3DxycTKJd2vkb0b6n3axzddHGXMfcybBGKTB5F/kPkVF7NDLrakr9zmqY7qye0As0tNSJOZs4lPb
TMLhGoocuKrK9pBk7RPpyYvZFR+LfrHpdam/dL3mXpGo5Xis7tvUtYhMsPG5NcJmyndDHM/fEzJ/
KzPyHvKuYKhWnO2zUejB0DfDzhN1i9GHPmqhHGxMREwfunCsWYtMPIrrpm94JPVdEFoGaGVX5jCK
iBRrQQa+/B55Yr53QJ9WeEo9tYa2eYYXQa5zUQOvs6I0LuCDgHiRoXNBxM+4UUPcOQGKvFfsMBdq
d1D9zGtTL4YPK32V7RwUQzU6K1hFkXMFTNfaN3HKWKQVFznpC0vUTtC0mXSBbSQ7J1Y1TxGDO8bY
akFu0yWYZ8l2Mf4Q058yNHiK4nAiyXM3EPNhIDx1Bpx1oR69FJ/F7RSxZ7BIXNSFkXwkdniZpnkB
cqASN64t6yd+vzi8CP5dDUD9WCEV1aPoe/JacYYKsdY4Z3fY6NUTHpHhK44Z80lS8PrNIei37kRr
HVpiTEdOgujsZFKjb5J1n5JZvsEWyFCRhIeuSYh/oM+vMNJEN3FSObeTkNOzTWyHFWiYHxo2ges5
ob4Su56d7T2voUSh6tzxkVgGTJsCkX9hwUb70LLzQxbTdmURvyHg6493hpLVztZgCk0QcbZYFJK9
BZUWOCST7JTJCZVcH/fMkPQkW6XnsLwyhby2aQo/WJ9VYZmyNoic0VdMtTGlhp0Ng03Ve89q/H2I
EYv+hXgCkCuhc/MaABqE0Cd66CGPdT8tCdcxDNdFnN+G4I1ZcZTavMVtiCsXAvlO19OvmTZVx9Rq
1Q7+CAMZvqetchPu/JZj3YOdazezqkpIE6PqMVhn1cI9cHFuZ9pA9QUOalh1heCBTYsFDibFJ4uX
Uq47P+dP9F3erSdJ09RUxC0R4dl9q8LC3EfsrXbSzNug7YA4s2TI94VBCqkrcEvoXprIVQK2JoBW
j5k8pbtXpcR3dSkvCnJlhR+92ggzSSoOIXUxeiRPTU4Y0EihZKkyImXFNi6iPmST2fN0ROErAsaH
W+7lbNOygfc2p8ra0WROXSe2jXzo3QCdYN7Eox2NtDG73M0xgZwiz3Z5C6R+wBGo04NB3a1L+epH
JOGkOQPQVs+ctHWtSb1amZIUMwbQ9Dt+zfSpiK2l7Do15K1FG/BFwaB9zV2lO1kxWFwAJihL5G7N
h0Sz+nUXxtUTtuF8bVRZeQLgl3D/q5J9RTRuL8w421l9U58Ls2j3bTysqxH795jg6jYsmoJnN9F3
fMLMrx3XtetOA6pTkLTdxDnaR0Q8XRegsrokPZWGfRzb/eTxfqrCf2rhcxHs9G6pVPUJMLnJA+xp
61CnWXZ249bDvYyfQg7JdWg6g/qRPqLcKXwv/4EMYPyjq7DNmpU0r/Ap/vyNgDskhSGlZXo7bZra
DcAj5w37Cw0etV14/gofYgg1cwwBQxf4wxvif2Bnokq7gXUwvbLarJpNZtnRZqJFhOzXolei6VDo
omBO6ms9mi1QlJ8KpwDmWLK6RiCcSsc7UgaOb6Xlhqit/1NU+3+j3itYyj5k2H+uxx9f8lz97b+9
5NX/+NvppcV31vwSmvrx5/+Q5CloXDqwmG90y7JRvf+U5EHe+mjhnisc/svx+IX4uyRvf2FFZeue
i/xON9Ci1v9dkqclktSUjpRvmeSd0ND/BUnecpaGof8QpzSynQT7hPt7yVFhqFDHJjrvcknCU2Ob
CTBVWARpVNxfVqQeyo0vAcqviFFENE20VrohHV2fprGXB3D41I1i5Lp0ijEKxDS6AcvRcZ9huKdl
UKJPVVqoQ1a19T5gUMR3KGHOYuieDjmwQiI10fRtXKYdIhoCNyaeQZKb9ZWujPRb2EiWAW4Jk2aZ
l2gcT09+6PuHYh4YQpa5Ki+i5oicYq3YOsQvtBw5J5f8QczydBnLiEDZgbfMaukytfVTn61YEjLK
DctUV34OeKTcvPOsQnAA7B279/BzGESVNO67ZULspjqeTnXdU0fUgPyrjFHbSuInu4nx0kpmuo08
h5ETmgMjOF7ygWLyCtvfMp1mdtoTLmZirZOeCkkMPk+EmpMN+oG515cZF2fpdK9SoC2nNmyhQvk/
pmKViyXPmdsXBa09q4i6VlJFgzzZkHdeLfgKyB6VFnghzDc2nczgyzSOrzb9hs5RfQtjX+3FMrXT
pTi6a4Gp+4jfjHj0giVdV6Re3/AhyKOpSNXtGIOp+0YutA+D1hMQN5JYu9e0HJvtbLksS2aV+R8I
srR2wEVZZhYNtx4UoxetiilxNDDEr7W86zaxyEQg54S/JcbIF0IIbLoNOANtv1icNmRv9WDOaHKM
ln8TwDngsjBWxi0ydP5RD/wUAqMxqwfAxBxjHr7e8CvioNdjwjBAFtDD5qKLiJxElZV64VVOyvCA
Cym6tg1GS71qZMSPuxwoqtGaEjaAiqZrSYcVj0FQFhZ/pXHd8BJfFGRnREYN7kox1TbXZY2q3oJ1
xFYSFTRW3PKbQ2Rp0zaPdPkxVQ6vqYUsAqpBj3xkdX5Voo0cauPWdVr5wvMYPyLpVv6DGBC6Hov5
IML8wSBe60tVfNcGAlHspjSMDHnCr/R4q2a4AAYYhtvYysIPDN4g5GVZsQKKSaLbpc7NOWuajqNq
mLlV+F6m1D7xNPEd7Wh6mbm/fjX5snZQsgX/EOgCfKRDm96kfs7bYeWantD4/LQVVXR91vXo4XhU
AoI2eH68zCjLYOxti9VITnWLoRGcuMYNUWH07Zuw2EzJ6CxavaKTBPqCfWfGbjpgpNJy7uo0XRqb
RK89zutRifdhqsuD1sU69ric0miGuIKyAk1I+6hTtdAiIvk+3oLxzYAPe5j00n6zijnbUxHR3Y4h
hv5x8cvNeo3LMwtRVXSvGgkIJOELp2l8ALqbHqpJduhaithG5tC94qa+wU6qzfle58ig0WmgK5k3
M+tOjLGcrDZJQqJVjq+qzYAWu2c9iERtVCBp+sp/bwyUqWDsNFLSbhy9YvMeXkOZ9FunltPljBxy
Tbm2hifHzq9pTiL6HTYYPlaWPlnPWjOZ3OJdMy9WpJnKMw06AsZHGT7zl+T7JBLiuk3oah8sH6co
vhRmY+c899wzPIXpIu697Ixp0372rBDzQLHoKG6bsBvD1BBvKkIia5L4aY/nVQd+0TMEHoBllEeQ
KFUWeEwMcdC5hjwniTvuJ4JAm6hBJ90AHpVnu8VCv240gVmnbty2WuAk4oV9k//VMRUlI23r31JA
d0PwhSmVOMyqt7xiS5hjwgliq+resXv/lBN1IoloxW+lEVmAJDCViF4JnICo8n1ixhu7jT2k9zLd
G1jYg8yOBnCG9RDwUW825fJMLyawJnUHF9AJR+uJeCDtLHFkNTublRxIliy+1HjuXeTC0a/8ljaj
yMbxKsqmvbV5zl/XIZaSgpaBcd2rtN45Q2RdO8pK7/VWi951GJsslOK03yjP8E9zPiZ74Yt4j5Fm
2OH3IGnqR+TaB6MouQqyiw2qIU8uQjsf0o1uDvMr8cB2n6R5fJszux7gVdz4cwk+kKclXCM/8Y0n
zm3/RCsN93VClM7NLFgSQqWmmar2RX70unYqrthsj8grZfSRJGl4y71L3mO9xJXNusrHD0x5ETY6
6xI/XPMy5LnzjesHeEYxe7SrT/nesnBV4V3WNTiuwLVWcT+4N/louuesmZ0gwxp97hvNuqQWwUU8
TnR5pAkD9ocIB8APcbwNo9k8gIDGBG/rXbd1tSS7tV2a5GJaB/HCVFHzjvwVR5cGaYEXDRgLG0+Q
TtirUoLOCXbHM+jXcB1OEhoKuIMzxPP+yWhDImiWIMPKKbbr/bxcnvFehCtFUn4Ehr9geWtWlzMR
ciB62FjeTfqTIQDw+IWDgtBPeHle1cpr3ySOOAychbHth1o7zmTi3vEiTttSb/u7JuQYWrmWTSMM
oiW1zWH6YsTsPLlLGeEVkReB2p418ba2cZ+HDSknpSysg23lqpM76Pqpz9kT+hrGs4oU7G6ySp50
Gn/mEOshq7ZajteJFzm42rmDt45X82529Vc5FA0plcqg7neS+3Qs29vBblifetK9bxO/v476ASUr
nzivkVxOHohVFvoFsHLNYhgAg49rznHPPufq63/KgH4RvzVlW350/wbNtLrQBaPxXw7pwcv35uVv
L8X3v12+hC/N3/Yv/XsW/zKn//m3/DGqm1+wrJCdX2Zitl9LR8kf7hnjC0S8ZYZnUP5EHPw5qhtY
ZEzKRnDd2LRWLOiDv/MNxBcBw13wK254CLPshf+FSf1364zNMhorDu2nvJKF4PfrEhkoHOYrXK4b
diFIq+POsaKtjhEmHa0fPqx/elPV/zeQAqRV2jb41LlcQ3grfv1aYU73QmW3cmPjCcfCfDuxZ0ES
hE1qb/mYPuUC/9tARcVWc+crZBmxjszHDN+uEY+nMau2Donfn65Y/+D+/NmF+h83leUnwqsy8TVR
IAKK0Pnt/iyruPSdvJabKpo2mHwOmbNcDCg908Nmg/dn7WrU1TXOduHak3IPJmktaSCkKlIriI5/
/YKMz/f8t1dEBNzjvujwM7HFb68oj9xK80UoN+2sop2RWIewsK1bVrHyCnA+Cypby64I3yssjM58
jMslLzDbCl2HWWeOCsaEwr6RnZ6dTFL9J87QQ+UWVDqpBrLq8OyObxlu0B4MrVMWF6BhY4YtUP+r
qWDgVmzYHA3jgMC5QL2IRydHOQd1ZK8Lw74QmBv8irwiiKMksy4IEm5VFB8d7XYwyltKKwMjtMDU
9WvboxxeqGBQ/qoQxjF05I4w9bl1jH3MDFM3jxN0W42d2Ny/asXJcamPtQbzuHD9DGuf+g+96r9x
8FYIzm2EcuMerO6BRsuDN1HE2pc7LgEkiEGCduHNbB3hK11mLItIwa49e9rkrjzSVBWklmQ3kZ0n
e7hjOj2aprsdKcl1Um6VKu+2C757q2EPI3MS0BizXkoNlNVc9JGzBTAzugAZUZsydLCq7Bm5y1WL
iOr5x4RyNDTPg57ZpGQUFYI9a/VsDesZhB9TDhxWh98j5RNErIfbsrFv+HlSeGLuVQcxaB56ShxG
bkdNoNdYnK6MAr1q7ti/eetBA9sl/GNl8cnsvQ3c2LUW36U4m7TmcqpoR/Sjlz6RG8t6xY7w3FJl
21Bo5xFmDf2rVsI5mK7jpth7Oncdz93GOcOVbNUlAcbqLu7kc0h++mKq+cm5Kr2iIWS4Neax7PBM
wb3uJGH13CrfQrMGakVkIefORO003t3snckjuqHOrHzxGdzpNbCXDw3M5liX0cEdrDuX+/dXUB39
oQVe/kSvRrlSph/uhmGp64ODGT6AiCqwMptypctirpEldSCL0lb5HdlFtYVD5AZdM2uMdcQFG16F
M77gAsr2Ba0tFGsAWrmI+io+m8q8shvyXM3cu7edkdfb/7/n379rfbvuWD4a5D+XsU7vzUv28suJ
+OOP/HEcuuhTQEIxbNJysEB8/jwOrS/0JHkec7Zt/MGD/UO50o0vrgAH4FtcJDmubM7oP85D7wvk
OYEDSjf4u1wDn+m/cB5ykP6iXKFaQQ7iyBU8ly0oMM6it/5kq/IVpTVpqgM+JSdKhoqblypxeaxZ
KqpzkRCXZ3VgnByuHXsCVN0BdYmki5f7FZK41n2zBou0fMEK5dGpkEbXQhTlIVsI/NysU8/lmtsV
W3a+3pWIOsc7kDAZ4nNj1+WbxXP81BZs/Y4KtbVZqzJWPEssCS2MMlQn3XScDuwl4or21sQSDgnW
LPyO1488u9d7jhngsG6GVYflqwbJP47FadBS96ug5iTdgOQcz/Ys5Glu60Zh+hPOt3oejG/SpVez
hUlyhYUOr1Q/0+zgFCI89pzqFA6kEf0xaAP+0dABw7fFQBwo0wTmkd4qrB5UkERzGxDZuG5NkXEn
ioH665SWkwyb6Vw7PI50oioDIKiCqm5aX68il0TMxo7oultjk2XH2+JrGa6cnjD72XAsoieGZB+w
prsJtiCrKRKs+LoasY6TvELXGcuzobSY9TmZ9XM5JcLG2oorbe1w7EccKMl0N8wYqdiMG5Alum7M
OrY8HbalgdkcO+VQpW8pyyfyobrKyiXyyBewWAI/irhNrlJN+kTpXOteeElPnQvXdVlO/rXBs4zH
tA+RadO2ovxqmCaD95zko9w5YZMeyYCIcI3QMcLoTd2btBbOmxg9brAKRR0/shp5a7zQY309JE62
UXZrfMMdr755oW3hA4Nr6K09kXPvoZOXABSghzsyWtTAJF7NhrrqUFQPJKmjaWk+GTEB8hUCuxN9
vlHKNG9hD5Z7O6zjmza3CE319AW9EanGyFFHxuSuETeGJRcaIYmaWRCi371bRQREUM42xkbZEwLf
t3L2D1avJVNQ27FB2oJbDv+e7jzXrloCSI4A0TTMPieMQ4jV2g64rez9BGVAUsvA6i1QjgU+SvXK
faqxTjcrQbPSsaUZKA1QjEo6jj2wdytRNerD0eeRlPNsF3Idi4pbOwcFpk3Dq9UWIpPHhdAs5E3e
k6gwqikdtum4ECuGyAeWSk1FRbjFANheZ076XcVkhw5eroG94mxpAidLSrhJgxWBWOITnd/5fuwF
ravYqK36LDc0omNWkzxUs3+ZgTzawHUe6E7iRl6dhFH7/Do6e5JZA1f/ViQPhTGIHUmXeePG1nwO
/TY7TRGp5Ho0ZL1m2nKHi4kmNf0GRkT50AwIrT3DiG73lPX6Ju6Eo+XnxV0YJZsuayHRU23dzljf
+E0hkc0YpryYOKxHwpovgEFzJSR8ileShvPZ6LEKrQGC0tqiGTKdHriCgN2rp6kXYHan0Um3iCnI
foACoK2A2kvjV6nV0e2giiX1N9TYIriIRoeBLfV8FRMEnNY6Hxm1ZWbAwzV44Qi/AI8hCXgHb818
ZYZqmi802GgP3dQRaq1NOuy2arQmWkfsyFBACLuJxzw50sjTFkc3NhQ2AC/lWJ2o4EqQeVHIJvAZ
gk/SurIV+2Tb5rtd/Xe7gr2lKoWZMh+r69bou51ewdv9r8P9/yYz4nI/YwH0V8f7/yy+v+QvxY8r
MNLbK5fgQ5txI25/PvP//Jt+nPq++YWbDD2dOk2NLhZYjtUfl2CfzZOAEO9asOBd+xP/9/dT3/zC
/7Og/ECIuwKs1Z+nPusvlp6OT/jMZunJ3/uvnPq/X009h5pV0jKUNCLMAar/zU/cEulwynhsdtHA
EZHY+WtBQcSGNRpkZ8hVhECyD8obqvXsp69IQ/rKRwlf19gFp7gkGe8VbSDJguPnjR/6kpvJT2/y
P7qn/jaXLC8RmCHDuEMMx7f9314iGD2moDRsMFGxa9BY/mzCqKZfKfLPPZ8eEIGXTquCNjQAlDqc
CP9PL8Ci2oO3ygWm/+tgxCxeeYOVNbvPZYc5j/260rNlaSY30aJSKSAx7Iy7o4ooLEx0Xsdfv4Rf
l4ru51vggOnUGfgc4S3ry59Hs9YC1pLlWb1rFDxT/Cz34JovYzrL/vrrWMtf9NMN/I8v5PBllnHQ
MH/7Vp0Z7MLEA2hXlD34s7Dzt25X4YfP/S3Llng9MRiua+wHq34YgI5IUZy10bixcVmc8Tlydyad
+NIm9rBpRkPcminXruVzsfPtsTmoApxwk7P71Cq0wpSxZmNjlySL3Xcb0pQE/JRxDcco4/ePN3Kq
nadWgkNrWi+gtQnBtWALpHHa7Vp87BeT/AqwYuGQU9hFV+7WGofxcmzTD92c003bZ6+FBp0payTC
qP/eR/kttLlvf/3OLdLEr28cHwnhYch3LLIJ3vIT/Gl4dueCTr24RhoxJRyGcXpKpOTOjElbAr8A
bBb6Kxfm4Y/n9T/Vlozlt//XL8wSnBw2q23yZDxGfv3CAOfdqvW9ZOe1Eebb/0XdmezGraRt+lYa
vWc1gzMX3Yskc5CUkiVbtmVvCMm2OE/BmVffT6RP47dSLgkF9OYHThVOlS1xivjiG96hL7IL11v7
g2E0Bgj1DjF4dx0DrIvsq3JhQ1ddRmfHq/iggLO2BQLCtIN9UCPsKcbtOSYHrrep22nZF1kEtA5u
HKZSGoOot9+ZMro9v3eHmTy9PtIFiJFny1qnJ4AsTlKA0DLwaNTQW8JzSAn0MsGahnqbA/jcg30p
b5qZYgHjhimPL5madpuodC5+ByBr3tX20QEwi1/lwAxP46HRqALaXKDRM5vrj7fv+/W3tnDVNRzb
ICDBJOPU+PNb90xcdDly25Mm4W9aRCVP9/PfL1o6jc9oFB89DA6M9/bnX16YYYFf0KnUdPuk2PrH
KhuMku4P0p/7CJ4UMxnf2/hq8Pn286lC72xJOXhw+xSkPBwB5+XzVUWDOkZbFPtkcas9DPT8kurm
dxf93y5cz3od1wGFUbfSU6Lbx4Do5WUoHl30qMYCmbbiOXIjYE9O51cb8F4Q3y02ua9NnC306ijd
1vyytItngYfwXYPqm10NCefO4gdCTcnL3taYgsf6oehY5Hk2GYiLaymyH9695jDWoB18g4CYvEhB
jdLlHUhwmZXuwPswX8eMRLnpoUdDfLPFbAQp2nCwrPlrXWKLo+5ya9nAcB2oJ5Go9dCLWAEWGyv/
hs4OGqBo2UIASP1dBUluk/gUAIbRfZl7jFaNhiww6rOnck2f7My8K5s1uowaxHQsM3tm1Fof0Fb3
N7pfHbTZ14OBlvquwHVTxpFHKU7MbU1mvTnFyMYTrO8q7oxgbIonZ2QNWnn8GbA7mL3Cv09YHCj2
59y3eVelvnaYSMK3sDkeRMVuhy3iBwjPdl+b2e42FiKrIeWyEdAr9MA3Z9aj0BfCsoEwVDGlTx0y
M/iitMxkYAXAlbK/V9LIgngojY9jzbwxS1cO4pX2qVtkzyLhoce490K8WJHO6PuP0sh/OTmnJ/rs
x3gC/zci5b2BntNtUZAUISpA4OokPhcM+EIrgqSBzBalnGdGwYASKNTItdrndvoEQKja2K2TMtLj
BC4WsMWlVR7tovmUCf++7cqSbUh/NI+8ZE/yY3KwoCdTmHyaqpMfnRTWWNkMH0gw9pFbPaFFLy+6
oUHaABmwrT/zNTGEaALZZg4WWM6ubYvnyoc1gsTGVduPTDzz54Ip6H7uFqgEFg/aTSXaCuZ1ZLIC
vWr0IMq5N3kEJU20nAG5aeWhMaDYEDWsc2RX8Z2ErB/kgkstY/6sxaBEHL4s4/xnG3kuALyt/WXM
wcPAv6mAhYCDnKP4GTUjFgE4k42eTl6oJfVxZqCtlO7TAD/QJ7BDxQd8SfXAwf/nU2cUeAsmT46p
1wfsjgGbME/T+4JnJD09OtlAbqU+DJnBTecAMckFh8dp7S4TywZtfApCxtroUqVPXkTOaMfmnekV
/r5fiidPB+uYs8JFz9Y4LVy5ct8R1hFoxlVA+h14ud499N5lk+Am+HsLYIL4JIR51/WyC+2R5NOy
mvW6mvlYQ6qyDYXhr8sGbm3CCsLziEYQ1OZNA02HtvWYHCdd07aI4yMLjG1uWPfp0+nGuV2ymKFa
ETriTGMiJK8Me+i+Dr6y2O514nUzs9XcpLmufb8FKcC3c5Hh366teyEcaCKAVDUEPLAiy+bxWE91
HGQwIXdzH4FHIIBpnQpYrs3P8Bws3fz3B2a0c2cU7UPdsK+cOXtuHe46arOnU7jAu+25h0Gw8ShF
IQzEXKADUdUXnCAAm9E9E32HCiYvkWKAfGglnyJLxpXIFgfPNrJjAWsuxCrbY35P+85ZmwfbqI+n
04lxCkoXMW/AFlZ0icTwM9Dl6BYK9K4kSQpSZ7W2squanT0jvL34Pytl+20arFzs9fDE6NLPXcc+
tjR+76hqa6fmheCZIN3iqSe/UuFsqXgRSeHcnILSYBNeQLs/ZDP3liJ3Y+AafWgL+456B0cRwVaB
ZPC0QGFBF0Gi4TLycU/VRKISFgemxlYdO+jq3ZyeEJmeZ7UlUCa5U0cBqL67vuHGTt+gMfybtNSm
jV6hNJhPRy/G0xscEcsGoc5NZNjlthbyAeVNcbRl9pw3cbGVyE+FUmcxniKdB7wrQKjnvl4YSVjO
qgG+8acPHSI/W0RN/E3GztxO2spPoQWJJXgXXfbq6yBggqbkWqPvVyHQkrEP52adL0+RGHw5iZgT
FwjGeZwZeJWEy+rdu0WjsFdx5XAn3rzr0PIii+ED0AFDfKoeGHoDjrjBBT1HuK3h+OmICKxhfr06
V0ymHEjWkTwrwx8BawaNzGVvRijL5AsvUq2wGSudTdKQphNpECjiU001i076BJ6iYVmVI9HHG/k0
pk9Cob4utghoWbHD3YSoTxVU7duYX9iOVAWn+Fuo6KgscVCOEuZGQ4jv0GZdv1VnHB7XkG0TVrU9
sIHcNT86DndtIHYWZA1YoFM6DASDpt8k82stKpbPetLWBzzrET1NSK70OX86rZWqL5+ACjxX63wf
6Rm2ErZs4ZLzqtVpE/nExbxnC2B6lV/PLkbLjuZgrjUCN4PSgG6LkQ6boanaHbALXIMdmd5MquFi
C5Wf2+4Ovb3kUNBqhTLZtzdEyfYqtZL+wpoqVMEgL27wTprDAabgLh8mb1vXeIpmYGw2dTct0wb1
Zf0gmzVWTH2GlEBY090oIF30XtpBqkCtJZ3T57qtHyJZ9buZyuqH5ufrJxM57yu9QgwsbvpPWdXG
e+ocbKgjIR50S9BWLZeKjNhENQXV6NA0Vx1cf7uzV8qksUYoGHuOsb6QduLeCsZ6dCIXtKgnUCS5
go1BWkyRCSNPbld5Y4rE2rnWLC7hrT4NWkFP3UXVBS0nMzBAw+3ySV+vVsl2aiqCvSrzarfJw0Sk
/JfXdTvbnpKDr5XtTWoXtK6UjPFUF6hAWsqoC3kj/HBiixwFfaWkZIyMuDYOSIb8la0kbP2IlZpo
K9BpUdNvDde66P32ofBLYDiwdjcjwPHr0UQ0MvdMaDxCZnS+YTzCT+SX9fwyS0AcSJSkdirEsJOD
fVmgehYX8QSVSiaHsvUwfp0jFI4N50fjosoYLz9QsqKKFAlBC9OZoPaQitJaBpesBrTq8iqFfK8j
nWDVhk4NB+vLSE1sRADYQ+DVtyPjQpLnW4YmgYZwEcfRsIsBwW0hhPzQ4uRam+RVWhN/rXH6LPTp
UjqFhzZECVPM137RR2QPIJW9NRSkMR+0R7QaPNYTcnv9at3FOYqXmdSPYNLzsMIbAKHEoUNXTWiH
Nk30sJtxNGBshPs6Dc+NvhKW0iF9FnPt7xKlCioiIk1dJctns7fgmsIoxU2UE8iqnOh5QuUvABtd
fKnawbqyVrQcUFDgvXSQWGlxlHjOouPsM2DEpRtQgNvv85okOMHubDflZEw6NRx+Nchro67E/ob1
fjR1zrmY4KALu99qY+3vh0byU6qiR2COcGCyTXF/7ThkxB0qcmheVmkeyJJ1W6slSsG8t6bpyR8H
b59X4x20CrzgfPCpeOIRNDkK1H2Onn4n6D7sO0dQFnJab3zS7EEkT7ldP+g5euyjrd91KxrcPdbH
2Lt286UQuKekugvtzY1v0Yo7NouA5z60O31EYLjTDfl50PJvuEPdxL27b43Fv4TQYW6MKcuvM5D/
W4+sCsGVnuxahdMVSOZ1Tu88HL2+2U22d2+m+VOzlEcSjPl2xZaMLNC8biR5jSZ8xNlSh7oRmEFv
TOhv4DjIKGI7GhBreqPgWREcumGIk9zqUjTfTjjgijR5K3L3orBYYU3BahiQryfB4p2WxcR7tlwP
Tc5KXsVaOt2XiM8jcsZyY6w9BmmMRAEy3sHiEdeijjwnb5P5RtNMzBkdXwXpkmplHBty765feVhy
TGMdka5LoQTWsj4UsdgzDuwuGGo9V1ryHHPaS8k5hJjTDVMUPTyd6P1MEabSnVat1ZhlchNZNlUe
OQHFNeBWqDBbjRsGTseZWaFLUm5U1cLoY964jo35Yywf6pKjhwnB9CFu2FKGrfOxMe/Y9wi8XS50
JpUFxwzxr88/tgOiyqUutlqsj8HsojFfUNGjtMmalD3GgulokkZZi4dSsi+OMcq7CKazhtG0Xb+X
ppv8lOnsB3QtRjoggx348G6DQWM1+UzAHoup47fI8hnNcf2pjMbqWHDqnVY/9eYWzbL0kmL1mSYE
T1U4Hz2ktR3fuEPRnlIv4uTKGu2XalTZ1oobeeyP13bLF1lydQbGrM+hNsYAFWUVFOLmTvpQpC0c
VIJEgK839ORmSQljNCNzwB4GAnd2f6mhSE7Eba4WY123Vsvll8IjX7VIsFLN+FDIsQTd4ULCQ1Eh
9BO6Uqx2jjhUSIKxsu5OZ68/s08TK7p/u7twYkKctxeA8Bs6c2vQXOe4ozEDARVnC1bNFUVnbtKw
tfv+oYUjgVpRCSdJEzlPwVfu12LdJUY5EGqaL3b71WsbhpCpYA9T6Ko0Y3B1bQvw6j4f41vdmNfA
LF38nQs5IKuGdEszjbcOAmKh4fUkwH38+dTIPNVIGJT8TPsyeUY4CMhO79wx3a1CQCeC8esyXzrN
XB7RKyShG1VS6lID9SYxROKBRX1tk3tpuvhdhA3oEn0cvJ8ZTHLmOa3PDFVlgQnMY4eaN7RjL7rI
hZj/8xY5EwGTQYFLKxCg3VlHKivSpMT3Lt9HHTUlYgjRZTfQkXAMkq4yt7+kp8BLHx8nPLabmEga
3/6sf2mKKVkrFwINKAf6uS+7OaAb1Ew0H/aZi7ImKqvJARMBTiGntTa5lqFM6Yx6MBap+U67SjF+
zvtVlO++ZwEctCDgnF2anS0GzIWwJWwZj9sEdex5NPExnZwS99Gm+T7oAIQifa1hi2e39ViOn/zG
2IMoFw9vvwbVbn21uHVXKLQG8EL9rA88GANCy/WExbYKAqphgKgtKTQ6HVtpo5EdE13fvqR6vLNL
0h9FD4bxhC5IvM/efNXrlJvRsIfs4m2LFoeSNubfRFHfzx1YqBFgA9RdWRzSeCwPb1/9L81C5gTc
gO/x9Rllvbx6yUs1Ifb0+9YjGctp6ATA7rt3VvhfXitdZsN2bI++56sxFaepYTMlQ91LpFYwrD3l
VzZ/15bupvNx4e6Bqbz9XOJvDwYQlYWLYR9zn7MHQ6QyJi0p+32cZh0WejTM096SF4QEWjmTd59w
fG4ane6Z4cRP5Vws+3GG0IkOMiIMY/pzLb68fU/OX740c0THhuxo0QQ+W1yNgk77esMey7PvIEqX
X7+T3zwjxyvm9ubty6kp49nKsnGPci26/spvzD1rBA8GSg9RlXd7L3VvpGH4YaUhN45kTBroZM0b
MTqPVpF9bnQozboL9djRNmM6XcM4+9l7U7FZ7XS9fvu21FT21W35cC9Y6mxtuHsvlxwqDM0SQ3XZ
l/5In6YgeXZaQg32SByZaGsMdXtEtan7CpgABZSaT6QlcJhSrX4QcqYxRR63KRrD2AAhRTbaMW8m
0QMpyLIfTncAOoIms0UK0rsXZmfe4RrxPMQA7ct4yGDjxUiu06lx1xi57YrZkpo65jC3NoZe4ESK
hF6Alyi1tQ6sH6XfEv0FreTV0MpSY7vTwYYFobx4+90Yr9+NmiTDfjSBNnvO+TzXx8uypzBs9ugL
zZvFxufH7WNk7yccLxq3hV6NcQGtA1T5+hExZfWYtFaxCMDpZ/FcWrURJ92aKfSOPmhbW2dKNKq8
eVV0766MQTlAAITrTCc0Lt+NZ+L1SMu1PR14E5ZzDKV19Yx/TjnGnjgvSTZJSpHbRkgFthKs3MqV
DwNusZvEKY+eb8utyFD80Ip0JycEZt5+la8XP1ZcPsvLYHKP+MjZKiuz1WwQAW+RX0N3YuLFGKyE
tBqddy50TmRm6MroEGAgMklIm7nnkYYpCAZHBdK4UUVXMCPvEUu+7lq3r54LVAZD16UrlaruMsbg
9QadVm4GTxrgTmMcTk2C4n38lE7Mm9ySei+nBOT95tta1YwVxTv97aM0mc2bBW049DW07dtv628f
jQEeA1Db1W1QjGdzyIrK1cB2tNknXSlCowC+Kqu5gfNP1jmXc7s1p+GnqpeWnPbT0CbPS+m9E7Fe
B0gQ9rbiDgCjfH1MFMbQuY0QzV636l+mv7QBr4GLFRJBuOW9qxmvJ1guLGTXZ+5rQqA4F6Iza9GD
6TQa5pdTvMsbPKzVWHLtDLTwRGzTwCWhXnuGHAacsw/lWj/Uc51fo4JEV0CPnxpPLNeF1a6HkcJ7
k1s5lXlJZY/C5nidmdOHtz/T63OUO7bVoBgsqYKRvNxa0p7dspvZWjhipPu6a/pQg2K7HXTqJ1rZ
6EjrxTtDy78k/FyNFaH7ZKhohpztpILUYapbA1+PjMZmW5sWhfhsHLPamg9J2dNPjaEfi3y46GhP
XUFauDv1DOm3a1vUIXSMR2ghRAyKwh61UhqhpgD9H4sdHszbBh0kskvKbtPuH5DMopuueiKVoHAy
GD/veldFs9SmX6vGL5YxpEARY1ZnbSYHVCaQvMmB2KeR+blojRWONkO9BhOrzcrQYZe4KpmPJn9v
qwklFHOk1uiTnGYbdWHpYOX8H6oSdtKey806E4rou6nNc4A5woQsMcvw7U/517DhoP0veLmAXa3z
bMBb00RahI146ZNbfF5oClC+7AzbQhOOPiZnIEVu6htPtM3pZtt86GpqMapCCG5bOXK6dBd6RKdY
XxoTo9ElbeiZdo0d9r3x7TTatBqBmALT2suScfcN/jHvzZtfJ7Ae8ZXkFcQJ6GMFcf4z3svYYgQL
X3IPk3VBY2WqwtJVW8JKxqtY+rjXAw/9ZkH+CjEVzN85M881FYm/nmFhkQLmBawRwrwvr++j6oBP
dlXv9YIpWm3I+Vbk9Pu9gk642frWFyDGyEOaSX6BcrwOn4ITckYCnKDMv9l5hUOb7pZhvLJMObuY
KLkMgFDI+a6L4TJf6geto/l6mj/Q2hAafb4IP7okSuSD3ahpgE2TPaMpuddL1eObVTsXvumdbCfr
i15gOK/7RzlipGI7q41MKFGljP1n/sPQAyzyL6vLin3lAbABWWgE7yy315mFZ5B9e0pyk1P5HB4+
MqurMrT69i1DitOAoLTUSFihLRsMu7ZrX6Cela8XMxqPmxXFsiBKvzA8aC5OY5hVHwBOSbSpOK3v
ChXfWucexj9Eh775VjHRD2PkTTauXi77t+/+ddzzDIeMgn2vU6ae10hDj5lQSeNlr3nWXkTMF1Wo
yBfakaduVBGV70S9V8mzy5oiP6UoA+bAwX62qhKBKrrMqQRpbTebpeld6KQcx6dZTHf6vANDoZH4
ApID0AhWNcw5eyVYi3P5VrYy39qAWZQaw3vB4/ygPN2cTV7LflOoIfXnf6RYGAlmuL5U+T5NwBH0
kntAzI4pAOOyQr2Vt1//Xy6ntjhIJVNQTLw6dvLG7hhE5vvJVqvWLY+LRkJldawdasf3KmLvfK26
xDgiCohOgGxoY6va7o/HS+TItFGmyT5JEvvoI2lBLJRuOFv+jlETrOUpJyNJK4jw8DHsQ2pP0UEI
rbqxasv9Olmlf5uNAyZhwwd4qTNGLD02ABNaphN7NKS70l0VXoNQFspzQNCrFIkdIPXRWDLdXGE5
YL1HM36Ujppd36W0w5EzrMQOS+821GqjDDOEfw/UMFYSaHU6hXi14/tlYiA8R9OOjmS7lXFr7Uvc
pi7BcmAdDj0JZxzsdYGD7V0DRrwFivrotFqGSEcef4ClZuzWURuVCpgXDgl/kBjak1BoOzG1w91C
orYriygLXbzgr6N6HGkb2obie9FWx+aTwW9empcAVG1wYLmfhdAEq13VWPiNZnKcQFpUOV2yyNyb
busd/JR70JoIyrL2CXOXD3GSGihCDt2V52gr7Z9VfB8m7J7ARdvvbDTzPFGHm0EShkK7IjTq1Osv
Pza+rNLXCk55EBSe0lVlel2AGqk6nck2uVRmlPqHpsWqMGomC9b8Ym0hhvMBYVWEnuyxiMsG8npX
ugitFcmPwshQOAV6uOFkwFeYBbRdNAQWPQJkaFWy2jFEsALVldh55qrdL/VkHX3167O6/9Anxr3t
gjaZZgckiY0l5yDL6mBknfdOw+m8TQHsjw3FDiaPIdDoZ0udyAmdEtvDXSLXvUyWDS2id3bvefA8
XcIFYag4sxCEzl4wVZhNIyD2AAxkmCmiRBaMcqTMaLAE6Xqz5d1o71VF50kBFyV2Iq1Ph12FjbMI
hR8vEm0Jsr5tjUUWwy8ZNKveMnbLBYABRnqaaXcXNbrMgdXn3TttLXGe27sm5xw4PxJ4+ql0XF6u
qqUtMbgsa3c3OA0OHkhq8rXxX8kydUG8yy4aBIb3RLt72g75Hvfv8fPbUfOEgPuzs3e6B1rk8Lwg
jPnKH/7PMMa2ka4h8ftGSVsLx6XtDqVlSgpxvVshL+DDlJZ694iCQXTDi7RuMK5GsaE3vE/QntYw
Qckr6CYr2w3lCpunM3iVbUd2lzS7Mk/kxwntrAtbujxOn7jHFncMJd3bfkHkL1buJGjJTX5/iwhA
g8aoVryTfNkGz/DiGUlgLceBcGYqhvg5mHJBctBqOUJ3A7vqOJly3ulNLAJ/rMfL00P4Q1LcYtbi
HruEP2DwGAU+FNcQNc8MP29rDU16EYGZRPHBR90ZbeQMXQDwXBfI6jyjw9wdtNEBQubh2JfG5h1a
bua2kel4iVN8dyhaR4IAWPFImN2RqXa31ewMIbXVabfIn6wgfGo1Y6+0XdkYaygjBPmbBPdEvEtu
Zn5y1zgjEIsk/rhoSII50VTcLmvzZZWZSRAaLu1p4GbRuMepJRmvUYvrH7S6+vn2kjl3hPBcXidN
eDCVLq1grCleLpnG96N0pW7axbmkdzJoMkCf75jGMH/xfgjMwRK7tRc4ojhLFBh0vKDqNt4h93BY
0VK6VznzZURk2WZZBSMK53T9sV0yl/Gyv17xW5zjiCwgE2EL07e+xO0PU6N9ro8/1qzxr6jy9EDv
gezZfWftWgOBlVIaMtCc+suAGvUOe6D7koZ0mK/yvczGehWtLEHNzY41bY8NLM6qiSztF5wtCnsn
Rg5vnBjM78aM2wCHFkugQ6kEvT+v3/dYDuHNV2oAcdoEERu8SRcLv9EswcmtxLficxoreEfKtsux
60Q1yc40dJ0bFqaDobUEHBfqkjWy4I0TiNTLggEy53aRwx5fWBTkDOvTNJoPliaQW/fdT1GS/qTW
QW6I+dQVjk7uIQa0cR1XqXfbk09ukwKlWX8sKMerpAlLBFH2Dr2BvcXIb8dgkoU+ckmEvsx3ejiv
sjRVSwo0PXwV+14lhcucJswoWTtjYT/DNvBu1V6RuBsEk4jHd9q47quTCwV/2wShRifXQE/0LEEu
B3pV+tATYYFThRlz6AeAZclVs1YiQM523qFwmd0kTp9cGdhEbJgut4yueOnz2JLBe1MUME38OvrR
ES+na7h62H+C8pmdywVVFniX7OsxA/LK34VD6awh/n5RIDOOD2NiN5O2P9ddu94ZNWA+0a7jL1HX
3QGLIcHkcK6OWacjrxub8S4BEv95Ggv5kYF/FAojGe8aZFyRQgCnkVuCFpeztlus5cZrwFz+BRPZ
O1hq3cHPFyLHivlJ6VTuUcKuuJ50wnLX5Dk2udwOE9NCJeLjZ3thbXUjx4yGqHMZ2Iab7WocWB5b
5BlvDL3WUf+s9O9mhDQ9IGbG2UlSaztflrSdx1jbtbzITeIKZ5vQCyIDZUOs72QFf1ktLBIlIAEe
XZ2SLyNN5zhFXsagYj3sxYkhvD/Z2BxONZZKrs2GeDu0vb4eU0UQ6aRYFOr2eZXu5FgkaSuCGQUO
mMy32Q3A5tCvy1LvkKx2+85uEK8TS8o2m2cTFLwM8/yzFMQD3tZiZmvtwDGZ23QBGapEPo5pySCq
WvXkavatdBtjGYwot0TugHDh5K25rZE1C9wJUV9rcqMAf9ks8AcOKn3kU+u1JQEliH7ftDxK6tTy
Y9kRru1KHe52JDl50uIWtZDHRYURVDDgfxosOkcUj+AX223mgArNMG9HwNwU97XHYbc63jUc1nzH
lOG5xc87XCf7Gf+CR7QsWtQo+nm3eNF6RV/L2IphprFSy/sOB2z8D4n8p6O1yUm1pBcnDyDKzK1f
ArjHbMIEI8Ju8nEw2CcsQZwrC/1q6q0eawV1mpY5YPCGvASFOY7aEr9MXe3VxSB+yHJYnqqV+JaP
rPO1ZYnnUuIQM5Gz4yWB5XzetF/SNNd2vDcs7CU31LhuHdJxwc1BQ6F9Xdr5nz8tWO84EuNA4uLp
t8F4fQgHA0GoGWjBZlGnbpYY3YWV5i6bhXCRiol8oJ9XXuLcXSS97l2LlgH+gDDVhd/H3gFJ++G6
SvgrekwGUUV+j+gh4G8w36ihxZ28QYUXNEcf1ZwLPKZmi+wGDdgVFWPRbXGTc/ZwlPwLo8Q7xC+w
XSpW57OzuD9K8LoYslrGBbtzPMKpMbdEMFaxvXh77MZIWVLS6NN29x1eH0hTrqBxCjQ+mQ7GugzR
IchStPM5Trvrf73gY3QnfYAfNROLNAZ9+/J//p/7uuSfc7miF3IN/61EjdixlCr/Xq/h+EhP9/Hn
9OtX8yeBk4a++rl/RBusfwkDGJ9PrwQaov1f9E3XwBuMVIOIBP+A4ovz7f/RNwWiDQyPgGSgmAeJ
k1/3X6INjmBYDo8Q9pAFWOM/oW+eWeFQmfgoZKvpkaMqFXGePdv1RAMRZ73QmcpLvwRiOiFyx1Du
e4/Y74ama5g7E8QVMpLIi5U3jP4FryP9WHfjgzll38Dl3ThyVc5d9Dv6tr/NUBQMDKzXwxplgbBt
KHSlXTyANi5gp+QPk11D2V4uTd9BypH6CKckDcho9s6w4mXEPz2cR+VHJufBnAXe8fKEyXCH7Nel
tsK5zEIBlzqPnivZ3MLk+Y/OFiYhfElbBXrBP0qX6uWVYk0KdySzDTsBKDCuyHy1I0ldKJo4/GOJ
3f6ubP5HNWCYnFZ997//p3lW2FKjU4hR8jCiBXJ/Erj6s6hDNHACpo6QUOWMP9yodTFeqr72CzrW
0hcXEUjeoHAor1FTb0J3HLqA5v+4YRSZ7CMx9Yd1aPZW6n7jb91XVXmt2ZQkti0fYm26wrmacB9a
0NTxQ6uf5FwuQWOiODsjq7NYMQJuuLPtIlNH1hD8nolTRtCP+by1YJEA0VwenXH91rbpd7N1kX/M
Ead6+x2ccvA/ij718MxndZvcA0iHOJ/gR7abjIup+WHtcZqA5BUMCIMm6TlIsReoH5rSQRkP5gk0
0DlFdccay58FmoNv38jpQi9vhCYhnQaGD5ZBZnFWLi3JPMdljAR00SNcIdoW1UfNffAI9eEsih/F
kF9ZHCi4j13JAYKpvdyNUebuTcAYm5I5kDnIT8rTYbbbPbKSj2sWfy8XaqzC/vjOzZ61JJhOwAFm
H9DocunFvBqx0i/U8n5Otrq+UpwiG+7q07016p9azblGfva+G+qLDOfLdVbHkP5FS2ZJX8/cJGgK
yxW7JbFuXNS+g7VIGJk591MjrXcSw1dfl/v0bc9AhJ6tZBPpXu4mhDZcJ01dOhZp8anBA3uH2OK0
Qazkw6Q0XiJI5GU2MWhyQM7ncv0+tuunpZTbAcWNt1/aWTWo3tmf9+Kpd/pHJ1h3YGoXGKWHUYVe
E8Ot3BeoRUDb9Ix99+7lzrEpp+vRsYECzJdywTi+vJ5rRrm3YvgWmj2KJpjDIRreS3yNJ1aF9UnE
BQ3Dpazp+2tJ0JZueuskywW6Od/dxYRERx0EBasskFmsHiJwp3Hn78qsuycjzK+wUyugm/sz1kbp
nY8oSogqxQZj4CMimNYhc5iwNgJ3XCZFmwXJVWarwxWiRGhfohSFSlZ7LFot3kVoN24av+sOzLCX
bW3DQ7FLSCMGuKctGJLbtz/Ey2BOM54PAeYTeKJwqDFf9dNMvejqng+BevN2teJd1tzMGfjP8p26
8nwqz5VcZBUUG5vuIc37s2NDNW0M5E2SrZm5V+mY/6pgRfG9mw4NA3OAQJN8zebpE1P3C8DDH83F
+BZ5Jf2dLvouIy+o7O5n7K7ItuUHWaBb3cvruS72b7+Q80bFq/tU9fGfSzPy3dho2hzjEee4CGx0
c5f+f1Y+RBzQTMHGMcSvI4WgkHRAw6trCfAJp5P2IV5LFIOmVbtxrE7bznNrHlDYHK9lJ5krGFN+
QAM/2setg3Uzer5fhsmqg6btb6BqjhurGTqGFiNyCgZ8x8rnwo4+oh69LgXkNMvYQJXrIUSkkKaM
fkDMtf4699ljBIuIfTQt3xd7+MKA2AlXMofnshkL1IBjCcuyja8qp153efIfAuDUKxPIX5D1cEwj
6H62m/PeJ90wKz+M7Qhnw5wgyIDbdGnsG7u3P8+pwfzn0aCuRc6h4BK00RDGevl55kxvcXCvfdgq
q3k5DOvXNW3Mq0Yu8Rdg09amaFs0opbrLn6OXZwVarNrNgBx5Gbqa0mxIhw+ii1vhb+8c3Pq2mf3
Rk+aXeuzqchXz5Z4kY2itHFiDDH8ptWxc23tam0/v/MGzjMV3gC8dYKYyzUAa5+9Aei68UC1FkOB
S7A+UIrHNsyfSMEw00TpRA0fp7hpHovW/pxNy53dUXVR3QauBVmkXSG6tDKttm4336JsnRwLplgb
GbnWOwnF3+7U8egKqGXBOPTsxOkzlDxnO0VwwamJKini9FmJ5g5SXjG611ikuzsd3S8PN7G3XxKZ
/MsvAdjOoDejJjA6XYmzL0F/pl+h+EQhPiFIM7qEGKRrKb3Nyvg4LgMN+vadS4q/XdMRNG7Qo+Oc
sc++i18yAWSOhpFoGzEc1LCeTZv5srFcMzRSUvty+JHk4+c2sR7hlzwaq5EEkfbUUxUGiVbXN95c
PWeueSFqFzrV/duvxHqVpwAUIL8jwQX3g06Nuv8/AtustQKnm54mljeEKCzvI2zVI9h1aD0mDkYc
K/6/LKJpNvD0SS6H1fne1TT+eyf6JqGwQ7K0PiIu9pwlCUMnfRePaCJpeXqLQ+++wRNnA5Fx4zf1
D4fzdusO8Y62l39R88drY02XGbSCDfzWcJkh9OR292sp9fthsb6JLg7RbNyNMt9ZMW7Aowk58O03
4KpT/sX+BG1A2QIijBk78+ezLKBKmWp4InFp47n3RmnfobV8cKtR2zTNXNBc7+W2s5PrZo4hnEX8
PzWUGNQcu20fdx97OX1EdIvDQMNpM82tYDYkB7yrb7xSf3BxXQtLH/F5Ycpj3KFl6i8E7xYQmpwc
oTxBj25sTSG60I/Y8VUbpnefRtP/BrntWsRmmBc40GWcBhliqJPuIJg/rD9RY2joorQ3ckjDkRsV
evmhKObjnGXHvMCRYG7tx7EHNGaa8Sarpn3fO9e1lu9bahB60jRbRIVJu1XBtpmZDNaKHUEfCKee
cg4Xkc+7BLSpOQMU5o8uDbv5Mcn4Q108uKu/Tftf73yKV19CSQazNSntlGvIWWQYHGjJCJuQjxkB
kCLbPaBrA+RB1P9kmv+/Oyj/jXxbGDuqk+XfN1A+/ExpoPzZO/nnR373Tjz3XzQ4lBoOoJt/OiS/
pa888S8m1bqFiAnKH0z3/i91Z7JbubFu6Vcp1JwG+2ZQd8Dd762+V04IKSWTDAbbCLZPXx998hRs
33vr1gEKBdTMhtNSSpvNH+tf61t8LL+0E9v+zeM5ypsN44y1Hsv/l3ZiBb+FnBVRXCIkWV6A/5J2
wo34t2vDR7hB01k9A9joeKLy3//0nMpZo4RuTSszzUkA4mpC5dyEk2FeZ0GX7XCk4SlvrAQN1MvK
HXG85MryK7nnZdNeCiGsXTKZJXlWJ4/ot2xolLZtHfRxyJugO9iVx+Bo5TRvRTUE9lTr0AK9OHbn
Cm/q20JoltutlqfckeRUC9Ed+5IE3QAI5NjS7HCbY3PRcZvqIdrih+95twCSzeJ6dvuRGHnXVSc7
lO6FVHGClNm4apf0jnE94t9uY5NdXsoxdTK+Ad5SXh2OVvSZR10ImnMMr0nD5OeatqOMpCfRdXyV
/qvCLjftoAiqNVAcUDnS5R2mS5t+4O0gKvEitHwfFzO/xvfxlHTUJnhpOZw84Xcfvr9kF9cGpkcS
23+ELiCvzVzYh2kwoFTS/BDnIHNPA54BTvXmSRud3Kd1tewifnU7KxXYYdouIcifjQ9dRdVWEYXX
YT3Ji53qnAMRVVkE9uIectlDwlLuVFmN3GG4mH9MS+1fZUA+CYiaRiVR14uBmkGEpnNR0/O0UaaD
4wzORwYZAIH2gp0/byDyGliWpbSsNm6mkfGhBKzxbKWLeefP1N2zk5PRKaxy3FGmWCsGnRXEG5a2
+qiDbGxPI1vRi5+mNlBHhLnbOixrTrptOFBr29EycxlXbhjNCw3IQiNwAT5TexHdsbOhUcPXgRvu
qxmKv5roKqBhraQTIAnbHCJlSbcAwz5veGqTb8Aq2jc5KMofxtDb+0SNZPAJ864/0iAfAI2Ezw11
qDtPh9NVocrhVluB5KOEtTjHGPdo18DxOTyGVp2xG80d+xVog/9SN1bHrmzsrHsoE/4t3tOh3Hpd
Uh97L5D4ldwRwa8f5ldtwtYn9SXuVZ7RXWpkKYuJfJ7Tq5Efadj30qp3HgfNZFP5fv6QwZU8YgEy
V/L0tKcTs5SbpFifyE1QX0tbal71j1RQIlSOA90J2Us9ttOmLubhptf8ji0ViPcpaPs7r+6wXrqA
XsOuutWTdePMs4X3fVrw9koHd6HBr4yqmk1HZe01YrxTHqTnseDs5yk7jF2HRDr/4T9r2E8vux6S
6bIxIOIAuzDH70Ak75pC0yvROtX12EbTKWVhAS9+CQhsAhOFuDrR3rYozMD435NboejRoEEtqS59
Tkn13h6tnFIQMw/A8Ej1YhVdpqnSlMG1iqzubbLdqtxaXcNkHIS1f/GapJ9OY2ir/gQFwM935uCE
8w/X5EN6VCEdH4rN0JekzsxPN1br+81VyLUfUWsHONV6JXs+TadMBJ4Vi3Rgn4zlujB/On6SRFdV
DUNz681OzkeBuyse+yAsz7nBl9+Y1jA/w0+1tl6vy1fLntzynNV5e4CUwIJn0V4v9nnPYzrmEW0W
u8Dr5WueT+MBMBWNizzsX/o2Gq8sR6sbgwTms+yIGW1SXEys0OVkfgU0uB8U3THXlMIA48yMZD9o
ATQbbqhzW1sTyyKVWO+yYwgJOu0dJ+4inrBNug+Fbp7G3LYU6ZrFm6cN/vn6Kx10DQPdT76FoeZj
ETDPdOM07Crb5AtbSW6l1Hgv7nSYUpxDTyQE3RCkrCIaqzM6Th5m1QYDhxU1+XtmhgX8vHCsra46
xsRckOE9JvbEqavsEWiuq5JYxqkE/FrugEuMsM+LdHkSvWuX0CtcvbLBaBVgDHY7/2B7VUqUmLT1
9eTVsE0CCngbKxsqZi+Ok3aT1Ic5qpeNyVaOTG96K1Upr7C20OPuTsSWDDddAH5wAZajas7Ugi6g
YSJ/PMzTVF5j+RifPZyGVxqyfxZDSiT62PHj0NTILQGbiFLybdC3DrlwI1wjJqUDO0s2gTgWaTWW
OHbL+afptmieQzFHn1lrWGXciJwlQhNkC+nk1gR4RHseEx5G3XneUEzoznFBpfyDghtJzJqi6eyS
+E5G121PsJk3WF3lt0ENemcssxGVkjH9NDa2OxJ/qMcjUSDuAmWUl5pemuMI0ANZi7ph/HQ8Js0x
0w8gNfReyW5dhC8P7kCeBqhx0j9CCXFJlIPgMZHDugDOOx2GGGeXwv/o0tmUeNUm/xU2BFQs129E
eiz0MmS7vgVYBeDLZD1u1kJvzHmcvwE1m8+epcdHHaVEDeth1o94aaNLyz2M8cV2HyzVuq+YussL
D2z3rGjvjD3REccZ5+slku606X0o+qFXXOGbIXjMDRvTELR84S0hAdE77jzzV1Q+JMesVMam5KNM
47Ytu3mvutGoDq50nd8ZnPDMNEZYzvdOambPXuYM61c3w0sBTyk95E7tPItJ8LxDGtPNmeUvJ4yu
bPWtQa0AJa+DHb02cDWOViXcGreCiWTkGdaQcDJMkmnrZ8xrMb1cdGeqQvFB564Q5S1pEaAl4aDk
+9pffNsJILawgnt/QGOcK2YIguJbM5D9e1tW5W1vL8a2JkRGKUzqqUdFieIH+HMPsA7xHMDPacqD
xiwz+jal3bYbwkLlLT91e05WFsfRb8xxAlTSq28lM9PZlumYQs3lyBkc65nAHbRIEvob4Lm0hGYm
BsWtv1iGoretHK+DyWyWDS2zPn50z2q+LA6sBS0FQ31W+J0btvLtT6JM8gh9J/jZuwOJ+XACxbXR
tuGpDW+mhaKDVqyty2b67iFsXXkmXhMcUksVm7MS1xgvnsORgw/Ne3lq7bAQgFjslNgJOAOkz8vq
i60DNqgx6d6WqgbN0hZ85gPo65upYKlLQ2Cp46SG+lL2AvFVkmKZ91XRt3fg1BZu+URzvgchkAEl
adv+Pe8L7EMprSYWm2N7fJtJNkpAmpZId7jb04vhhulzT6nYdy81xaDJMMp6V/f1gtdgqbj02Hm0
20V3TctTuVd23CrXB9JJpnCb2DQsDH2fvAwt5qwWFMCh87UdNyu3xygBOy9zdmAgPRZm4ZOBEaLa
uzNbQDqofR0XE4sJ/DZ1PJaVuzNVwCMwLwv1OuaQJlxKwje893meFFyV5xS2G6BR2VzVQzo+tQlO
Hakp0oCdM71HrS/lRnVm+5l2JZiMJcucn1NZb8Zk2CVFvbyzzfwe8gQqCPlLuAr2YMXh7K+Inzn0
wMjUPsmjBNEEZ0JGwy50dqo5dGe+WS5vo1eIQ0Qzl8nx7pwBJv0C87zbOZ2U7THV4DXiMeJQzIO2
guWRemyqFh4QWxTVvoz9MDMAA9RRc+x4XWw074DTRPvwQx3l40uipzb2SOaN8JSYMo2sugx2kBlx
q0U2Hw1VhuRRq4qitcqOxicKZNkEQraj3SMoyk/2V92bjQbgbcuhML4714AKgv7A14aacs8TyIRA
azoNhRdFre7MZoyucHrhsAAXEN1R5ds9IsqvdAC/oKV8nKv2h088g8q9RoDdY0Cb30NStT/7NODu
IHfYRhduPAbDvMpotvB79eThp7til2TflZOlnrHgUrHmgF/jZZf6M+/ZdPY2Q26AbbHr6cjVM6Le
ZGb/5WrIQ8d6yaMLmlGZ8qgNmnUpPYYg5WanGrZQowzCszYAJllSlW2oIH1jg+7TMTVWbSwxDsIw
IWtOgrUyrI8IVMvZ8sf0erTLGndduI5gAw3ZG1kuuA2l6bDmYSakazia1dWcsOaO22FujHixE4C0
WeWW3zwkxIcYx+BahqZwEIxaKEuiMmvohDnFZ9rKIBtRZo/lK6lflC+GCzeru8nz0cCHRBLNcvIV
flO4ceb1446nKt3BAV2hoF2ixKV1UjjZJl3m9FmAYvtKI8BgcUelwefUe+IK3xRYvQAyGBFh1Vmf
UPQptzRpv86J5+0bOnc3o1s1aPHTpUvg7bRLIXagz+WtI5bqrg58AebGSPGqKMmDpanpUmMbQFLA
aD8iwtlxHfbeD5oMls9J4m6Om3BOVxK7+GzsukLGl+ljX1rFm52U5mM+ppz/At4hN7BEkvFgw43U
Gz+wdUFO2DPtvTY9qvPyDpwet8VuIoEGiRAWTshQUFWPs7MA38r4ue9xMYQbGnMd0Pc4AS9zWkk6
YSYtX1RGBG9aGC628JGWbNNVKvvynYZhETrirvWC8lB1zpLuPRpKL6mO+jt/LVeRfABPkTfIR54X
7VXq8GMwGbHsGQqM8HrkhTsv8/Bkj5Qy8IEmHL/eA8HTFuNW+kizz38hmf9924gajyUDzS8izLZu
vP6qKIQOv1in0cuh6CxxT6WkvnGztZmzsoJzzl7wYK3trn/SXP4DR8Hf5WC8KSbuacRGSkUIK/9N
grZzq16SoJgOY5bKK6YMfYeuiQJtiuypWboeo9TsUz4ztv+FuPb3nd76nZFNENbY72EZ/ds6pvG8
MZAlnbdUFpDPxpw8xFPtGxe6GosFimjyy9/8f1tk+09tSn8xM/3/JMXhFfrfSnEPH+JD6eyj+osa
94//65eTib4YNjqsDFbljOK1f3Lo/eg3OsB4lHqrE9/9s5HJMX9bzUrM2mvElD0YO8pfRibb+Q1l
D52OcAaeZjLf/4qRKfRXse3PkjmX0Xo1QYNeW+FQDP9669RmA2HM0Gpvln4pD0YyqeQaGze2DBXV
/qkKU1pkmEaVf4iEoJym9Yn6bktYBDeKBBA6l52GF3sonP3oTA6hqKiAAjU39KcEI1S+DXZINuOi
L+3+io6OPdX1DmS5Nhj1Ye4culBAXi07xlZj3FCWkVxTdtF1TC+Vf8oiRV9435dlc4DLWbwv+TSN
W4u6xhQjn+DMVtTlgFunStKrKRz8T3C5/S4NohHxKwrvFvzi160B8BX2b4EhtKh3TdsXDwNr4J+D
bRofczXJ8tmUif9ZFrp6o5As7Taz3a96lJewDkldlX4NZiBeJbunNm5Ne/DiZgyK8ICHaXpUJn2L
+ex1NuxfBsZ5bpJts8zTuxOCRo/Hymxu8pmZaltWlhjYYdJ6uSlsm6iU1FgJtj7yloyHMkeFG8CO
qZXJ3NyWndUCArf66L2pLSf9MAmbMiLUs1HsRgCkHF5QJNlJW957qC18PXrMkP5h9RpnpRywsaB3
elzYQTQ4l3CYFdg2BmPrRBMvEQxd9a99rxm7ba0VPwB+ySY2p66koowXlaN7TlOArO5k3rlfGSil
56j3YD8AAWMuH3l5n5tioZHTwb1N/+rYvJSqkoeBDYzPXE95DiJDy8BgLr33kvWpfmnbpki3EERy
DqqLWz9YfiraHX+D6WUYtbyrmja7LyzGQmwTOjpmuVYHx5zSN5FOq8piezDcCKn3ExVEKA+vvW6G
7uxjVjc2DAeGtWfym+2j4Q7iw1MDg2NU4yq/WAxCjHvdykSdLRZEJeaSJ9UOjKBJ6ENgtlxBnVxT
K53E1IcgAUdzqF56VpLLppfj9I4XOLwSeRQVMdJu0u8G3ocNF+zM4UPh/4tiQoKVc6Att2sPySic
ZqfbknyiWRvDwaXX5Aoxy77v1Rg+F0IxNhcZ39WoVoxyNJTLXSJQwh5g24BYiahryVvfubOyRV+m
weSMIMG+0a9thdU7XejFJQiMxNhadQdyUUNksirKRfec2/Q5T2bf3ZgTHJLOq8ZdVNX+e5QKK4xL
K7faDb7DFNPrAKB34zRAi3F0dKfQwYCwrwnT7PEf9yve0nBmbBA6fXAXO+phBorozRzz9hXvYPjp
g5emiHTQHNgMvjgr6mLj1uErdLhQsq8f3XgmCvMReLlv3qZuWvtoF6OkBHCS/W1LNfqMoNi7525w
uzReJN6vvdM1/ZtHydJnJlLIsjKYQ3noeA6IvV0svXMkVzwTEPJNvnOCetfHTN4oInRu05NR5wHa
fQZTiRA5NTpUUnt9au7ygv6auM2b8XqGfQdEo7GpDyAWthZvJyG3eWbqGUoEJky8O1ywH7Vr5B+F
0RjJ0Y4y+TW3vbUXlBhdVdzheL1Mlf3sfLbiMES8w4Rz7CWLej+P7cRxf3Z9KW7DGajXZVr8vLtJ
e9CZxkpQEBVrOsuso6uQk+UzVxQWkTLiqqy6pd7zMpnfYYnJmzYNzRGBs3WDmKyQfUA4qaJVjf8p
OtQ2QD0t0Jm53OGsZvTqhUUutNSwg66IDyyPPGy88gmNn12lMMIbO+WC2PtB251V2hRvObV4rFQ0
pCJy7qXx2ppTfwMF3fy9HzMUsFA0uKVb3ZJg4v6+Mk27/iKWGDk823PbPNCvVoQvLhXXOu7N0jH2
PSp4QE1Rx202EiLGAbn2qF93wayPQVJ7T2FiSWtrjT1ix9qX7Sqlq50SdXZxvPxHqq3y6MjcjrXd
9B9y6pvHfiTxaZPPjcHnGo8uj7OSsR1REdwinOE4jSThI6C8H2gmjn/MJ6e6iwqDhcHAnEpMXnun
QLbLm6ZrqdlZNYxZq3Hq6tgl2s0fTbecPP4suXp6W+CX91koqSSKnFMx2SUMInBnPI5G0/rqkya4
RTtzfhjGUN7ZNIHvHfgxLxKSe35XZrrkgWKn3tpZOFY/hCynIxrn5Gz6scm/fOSrTZbT/rwzFqTv
zTDIMXhKjX74fQpy8svI9+0Pr3MDwElKdXgMBA5jzqc0J+ZT4tHCWAflTuJtb2JvmBGivSW564kZ
m7RDJTSKstPmqUU8irWT79OX5RTJcSUq7u0ykhs3SsbHIgqmC0VU9jHthwwHe59hcQuHHUll75xA
/X2Hvj4msIjw1KG5lgt6CPehgdoM98YbOudWt/5DL4Np6/jta50iuiZpbdCoxpGlzr3kkjtdT95R
uV9TJsxTmkXhhuV0izW2mbfunNMpriEVtMG3N+WfOnWNg5XTlqaTtOw3vcotOIYUbb/qIm9BAzc8
iTkPKroq7Jpez5PLEdzZzGirzWl0E7RBNEPMMo7he8M2pf0ROQYZbdlPaL4riTL8qiEFZwAAtPWS
NSFR6sbUuXccCxlON0gW1VfCwg01ZGDUcTNZ6i17u/rK1WKmWdZcZV1h7OyhzblW5HDhyEU+khtC
0WadixOWPHOXUWf+UHiW3HtDIsmwR8VPxBb79zBP9LsMHXDzy6w+jdapN8XiuzmeAXTZ2PUSn+Bp
jXAfjZW1Kyq5gKHtqgJHm6gN49nNctnGyTjk9SZE1qq2dpsPy027LtJ2JRcMVga6NOddmmjH2g1d
Op2a3HBuWmtV5eTkpIhXVu+gBmSFOEWLo77DNrFpW5PjH74+eSpLBVaCJ8IQ7J3JDG+XRTpzvFRd
dD0uTXRlapszqbb67LNslHP2us4o4gRpk8Ovhs2io3r+YdqBFtsZ5R4aA/o4Twt0zOBQ+VaZw45F
SjrRfrAcytlDMi34LV9bXWjDLS+cAEAwwbOiZNvFgToc49q31QtDFOtGXKf2T9XOAKxqnZ0l7q1s
W9khNA9eStMNlBN0FBl1poEO5yVWrBxL3PaBlWUxQDi9bXwjW7ZWoTvil2leEtq1QlRkHnb7cezW
tx9LKclr1eT7saterj3JbboBV0AHgyf9+5Fi9Rdnde2gCuTwoI0geBMwAcSRasT2HjhqWm9D9pfz
rs/5kld5Hcz5bWcl6TUB6K7fOLZifvGj9t7Gov2QqC5g8W37uovTAWAWz0qb62TwkCAKR/bmflBi
25FzoXIX3EBsMJjee6k3XvqEX8+GSvRlratbvJdiZCrmkZHNDdumCvpBmLlh+QoVof62u9LOHwqE
JP7IuE5HAgIoyKxeyw8GheSBukcWjyG4HZPyGj0v3DZRWlKXlgcVWwsB3JUH9KwBJWT6pUhci40S
7+jbvp6TS9UPw45boPsue896GIshU9j/I3mfLZPxbLdm9GIPYNHtIYq+e2cwnyECjJfQ84x3kPpG
u1Jul/uxFnS8mhbjgttq292UoRIHlFCE37E0w5NZpfNrnc9sHHreMa9k+qEwuYUr4cdIUxQHmguC
hKHZkWqTgrCTTMpm4Z5MQzLFKKSo7hgy/Z/9YGBbXQ+Zc8qV7cs9jBaPlUv2x443y9r5kDhZmp8X
EAcXr3fn9kT+V0EVFpiAt30ko9+Haih/qg5+54bOHUp+FGepF0zvWbZhgTF11sFkA7gW6HUZHcPs
Q8GIGYIaZG8ZSbfi+Kkj46PuVHCchS1D0iG438Upq8SC2LsMHHe2GDDq8K2dRit88GrmkkPElYb5
tJgsL4hF0n94dGqqOfXFfoTXAiJKBrvUdmvjMFWuf3K4n7gwFxYhV4RCG1Ygjjs4N6zQGVidGoKw
GXpPJu+b5Vwkc3JfRMwEdxJee5XyRohS+0q6vpEcsnLs5a4kELOzaUfzHaCxw8BJRWLZmHNwrm3b
Xmewn8RtQwcMHYxWU7o3GA0rKpUtNWS34Rj0rMexWI1HoXJNKNWr7tlutwY+CmaSp5lSmeUQtbPn
ABBYsvxEWiwXb3nadOWRlfo875sinNWPcpnNDzJeBSiRufeSH4WfVkkcTKkVMCSRpU753EcW4+iD
ijGzm9qcdPGcJxnMHJssqD+gznW6G/tNixt2m+TeHAEoJrRKthsIkTuXVrezPWUdcecVB8q9mCXs
xJ8eM+j6JW1KvjDBSDQ0FFZun4prUCiro7G0ak1BuK321HINxlanIyUebA6Ts9OBqtk32CvaTVRR
4nMGJD63cBW1bc5UbEOf3QGHkOp9Khi3m3aay2tJlVWAyQOfBgI6qmFzrkzI8EdWPKtw55VB9sJL
yie/N+mKMcccx6thdLAS0QqthvI5g60kPi3u4fo+7fVMmqbBWpLR0MzRTvnDnWij6F0w3BGWnXWD
F48fx93WXT4vRytlY37JDHehM4s4ihsvRqD3gd3B/FjCzriwsXiPIPkykRMCuqOWineimzQ/DGeC
H8Pq+U6o9EEMLR78Li+IEiC9oXcuziAOxeQ3bD3wQl9sVlIFV5SR/L6QbrRPFrYCY4vEgI9Hy2z+
Oaed46DPYcxjth/UuW2H/rFns7/p/dTh/e/N5WlwWsOlqlM+9CmRnW0VqeKSTtyxTC1J3m6TcPZ8
CCzp8KmCsF/de8R2eQt10PRnjsLwX1WHQqwGLMyKSDOfR7gIL5asr25n35H2NQW7IAX5v00yN9Vg
GttW1OCHSLRO1oalybo+r4Kvlkd/vptaWz0r1ijcXqLpPkrDr06GkgYJpiABJCFVvwGKbvmxTL1O
bpfSc249mToPbV67B5p8y5OwZ3P5hCOVcS34IMv1pJ/4zUdHN0ppfdV1gI1kXNSpMavpI4Uk9DLP
uX6lsVuLgyUs+zxAiKFbLpotIA+IvGkxBPTmsDIyN0GNjXE7Dh7lGVUrDHkT9T2mksUJabUz+MFe
2rSIQNUscxlPxVp8jHl+bLcNh/2t6hK/3WoP2BpQK2EO4NPChCd2G/m7P5Tc/2fq5vqN/pzu/PWN
tx/649/+iHWm3/X6L7s/GjHv++9ufvhWbAH/2Rv9r/zH//b9f9SrCQ4awpQJCYsFuW2jU/9J3V6/
36+vc/NRfv+P/3718fVRZH/WMMnK/fsv8MtfaP7mkDJyfIsE3ypqok7+w19INhMCIGETVsL8g43W
+cte6AS/EZ5iPYGnf815rjLoL0XTsX9bVXRMh44T4aomsPHP38svFf4fgVl+if+RKu/9VZdnu8Pj
JFjBdn9VMl1JMIE5jU3WGJT7nr+8H4sG4jbRjZIeDCeqlktgVOGhdzp1NrUXnGs7zPp48LW4YQqi
877iZi63wSS7F89IeijH4fzC3RK5GAhD2no6EKwyzjElPTA/q3tcVVgOAsEVHzvBgmUnblKCjRuC
yclOgVJAPV3z7J9DOBjNaeDoca1szznLyRo/hmSuPpsMp/Suc0VzqMsKuyD03og04qB88zjOvv+j
mwvwpKQipvkwm9qkeknyvj2pGrWHCSFzxRbLpGjPIvTz+6kJPMDzS9c+eQFd9n3ICcwvelwHeOf8
d3suyrtpsmZjMw12gaNALFLu7bnFJ+54mfmOEaWg0s8xunwTFTp4mKp8WJ0WDvKCZ0znSJTu2UIm
ffBWNnHLseXR9kT/ChTbuyvh/j5gh/YPhnZ5oMhmOQzmVO0SY31ADR6d4TPZpx0rzGnLUtUI9wNG
STbsdp/9BAvI52hIlUU7afsDXJBiXC6N4Tu/s4CeHk0acb4JdJaMkmnTvi924d5G/Yw1NFOCIH/p
Ip4EriRqg3Ss77ImMm9oI0eIxTaxYGJMKTgueAJPq1drfAbaYLy0UU7w0R8D8zmkyILKT7+di11u
SPMu9DP7U4DyOnQLM5vFPi6NadlWd6jUmFDqBmMSCnMSXYRT6CtRZR0ysdNVx0Dglzi5ZYtVjDof
/YMeTqPbei5Oi5Ry1SePdBAmFVdzAAm1EdLv2eMSbTqA3jh4pNzqyLUPBSU/0a0X9RKVdBbVtPFW
ihkdkdTVceAKJkqVEVndnRgqw9mDEAi+CfUn7jYjK8L5SFTo7Kh60toYUYlcq72u+YFXNHszbTJz
fplP1W2JjjLE3DXscP1RliOppgDhj1/sRLLCLenJpkmbv6fDN5q2jDzZg8dRpuO376dvpXKS33PR
BPOZHFfyXSS+PpJH7K2fjRzMMs463xoOTplAhud7aTo0Oier7ygNsq76KGMGS6QMT9k4qp/oIdPO
QPyrtmZe8u/KVsaVZeR1scMwEf1w62URdzobaIx30T9OCI7lc4tU8DUDdHifUrrocGAmQbOtcqyP
yGveXpgGBn/XqsZTkwVwYTPhY/QHBeAzdlatxKtbFxrkRZT2+zlaW/mIaYXf0dD59rbARbgLA+bt
GPRzcG/2lKUOTIMwnylXf4SMpj6jzlOvQmTmjTstyx4fDtlmXnzwTRscofeG4WLPwKaHIDvWl2Wx
WiAwrGt2E4OsD7gQt0VpRwggRp2t9LRK8rso63Rtex+a17lkGKmsgtQd2C6FfEhvzqliG29jvXPI
a3BVjkxNI3JG5iFlDiLwd76qh58cFvBIWILF8IZjm76WhZwf/GjJwn2d0Ju2k7j86J4yPBqvpXmi
gwj3iM3H+E7N2vKlDZX6O1ub8zV2GuO6D7L0OgLYw+TEzPcwlk3+OAwGorscfOtkjjCQXZV0D3k4
DrcKZ+Jqhq1gadR99VbXWbAbiKrsFb2+T7rnkcP5gGZaUYxyXvtrcvwjZl9tFjcUPzB017cCk+NO
rQV/IsJ82eOK/upnpw6RPrPaOmDNcILYH2Y++75oMryBRKfYozTFe2Cl9niOQCdSPTmhpvEM1898
OrQZmDOjmYPdj+YE3c5nw5tGKhND5USHOoRxk+RGX2xM5YwcxKlz/8Tm6j9pF48Ru6EeX0E6tuKH
xfL9zWtHdgFt27H+sHtX05Xrr9mgGoA8EkiAUnGwG7N5UcISxYMd1pTx6NnhoZPiCdxSnWjal0zM
5rgd+PWvHe8aYqTfcPimcmN03FOHN8qBttd01+myJrdHpjJ6jlL62bqWwrgpS7PfM2y5W07q+RNq
A1gBYEa8bgLJEku0nM83Eulwl8w0nEM/CfKjW5koRUbdTmd3aCdEESbaM4qrj/l8YAlNhEbXN6aw
capbKSEfSCvT3djg49waLKgOA1aUk6WTfjtgiSNSU1retG8dR1w5nYVz1a61czSJyoPxv+2wEadx
VquaDkw1LMhZTbNj+Vd5MVK3WVCCXIrPoC2qnSmdyzjlGEAF6l0a1/wN75s6UK+ODMczBi4TL9ys
vSxWzPcirkcTSzfu2zO3jVe/ltRzUZyk1ZE81UErkCGs2STKWxddtE/vmCjA0MZZFclz5qxpGkvg
Jdvmim7smMdOxXPIMw6d9QAd/9626igOzWH5krwNeFHn+klWMrzAp502MzXNGxczx0NFI+bvLi+f
g5NqZ+U5fAQEiLYLwsBxGZ30aCPsPjuT5xzDgtB+nEkJpSi03O82jxJqheUQ3fVE7PcF4gEzdcBZ
zkp0ufPnvD8mkbW09GTjEaH4TkxXi9PqKzis1NgNSXEtPR7kO4HBhz0XfZt4SUPL6GONv6PYcNa0
cE3NkWDwbovVmFU/2MKV54lL7SoMtbiwtHMvfdaHbZwTan3jjM/ITvj1J3gzm+BT5ba3binDh6o0
g6PQGriU29DXbWPj/EIh5aisrOq+FShLLRU+7q4sUvdoerp5NisT/F3Px19HbfZWZgVABBq7WDpQ
5mfGHOWC/0ndmS25jWRb9lf6Axppjhl46QcQJEhGMOZJeoGFhsA8OADH9PV3UVl1UwqpJauHbrP7
UFlmOYgEQLgfP2fvta/qwnc+69lgi22HJnvjdEP7ceh8G7W0HB44IvWfOci3N87gzCdGDovHPCBP
rnq7d7f0LZCi2yIjo6BszYGay3BpCJg5oy3QNI90Wy0mhFOVfI1TmV5XsWZe5qp1K4ROvIXB1A5Q
K4ZGqQ+0t9ytO0rwf6CfBQtAnHxwBbO8IMlG8jKcVPtYAPrMgnzI56fWz50o9RgUQH40j/48FW98
3+6Goc3yyV8VyTVru6BNnbOOJv7YecODv0x4GvN+svPQTDKPOFR7WW69pPN27mJPT6iwzwLqunqF
2Ump0fbFhP+rjye0jh1y6o0hzSTiUaEST84CW4YB3W3W0ZunfHEK8OBryUqFjGwot61Ku+zo5ppq
IjV0XXxou0FwSPVnWl6lnupXfdtaz4Y7jQQw9AIFZcacWQ/oo3OkJjvdu8gwdFcokOZ+CMfJZ1jh
4RFh1GFIx9/Ey9R9mJAy0askV61BJ1nGpwzMXBPag5Me+IX4SEqNbHhNUpdNjWwv/Y5DJvcfl6OF
0LTK1d6Yq/LJwpNwh1qyx+rKeeguXyxMxPqIitsQONJ727vWZyW+Mur0EGXbPU039l2ynVyDgW5Q
4JW9X0qVpUCnKAkChFxpvU0ycNChrnGEufHsaox3nGmtvVsaTRMSpN6S2zvWnolcuRzOhMG+jQOe
QpLQA27cyIFWf1eWaA3CFUzMGjSolN/ySvNtmgma/ujb2vKaeZr44nmlUnsM5uzkYJoGEH9zXqMG
5dxMqEWet9sSNcom5eT/ZiTYcIYVytPit3q2o8akrWN52XZ1m+72W6Rn53YsUXXvObuFqi0PrZnU
Dj+Fsu4JVZCM6vTxqz9J407UlBhbql5fAxvl2+V2bp2ZZn1Sam8lHEtqNNUxB+DCg3WUzU4jXRY5
vclrYrEvIwGflb6VOJFfTV+2BiRfkj7j0QE+3xrzTSNKfPR120zYaxjT0IbpCAhAQ5bexCWNVrPw
kutCIIYOFqd3oSGOBniEzpxAkrj8kej4MovvpHdm+4T2wutD6cflW8NA8K4zy6Wg1CmcsIylCrUc
vJ2rZh5yRybTYBKr68Rmm2xiQQUY0P4RYVKTcq1WsmjjNsNoaYukfU1LrbsoYFhS4OsruQ2D7r8t
lhvT19Uqdz7RTtQegP3yp3hpbx8S1ys4knHmNKLBVPGRVnL3eSl9iubV0oFTiqlNAtNAienFTQ30
UxQk1syNGQmNXs0oYc257CHbpIMV6hhpAUc/d9eDRfAhjk0cWj6aAfQWvYJaOFhHFKFYUrMBamHh
10B4CW7lpcFrRAzVGgc+479N7iYgUvJC3TWWAmldmSWEulgyG6qlyG5dQSOObnuaBNje7QtRGZRT
dhFvDSf+RJ3qR4J3EhXz0G9xeSYfGQgMnxYhbHJHM+Iw6YIWH5O+cW+TVe/ngNNBfpwarYxWDQ3D
QlfpYZ7jmyUd9A86aKFbmxEH5v4ziTt27PnoyXHaW22ZXOCoKbjvTnb00tJnPu9mdtQUwniW5MWy
RmUNgAYcM+YuFQKHHejrtgqGJKeaLTLxyWaJ2WeUpduCF6c/TXV5jgQyORx3AKIDg9TbIUzQRx4a
YuWyAG9P89DALt1Rwjk3jjNb9xbJSgfX6bWbprfN7QTTbwmS3BkfpIaQIGDlNQ4Ye/E/o9F/4NWL
P6RooljaSEpgeUxohZIMyyimrEV1VWM7O5px6tyMIGa6QHoerW6TFMqTrZkKVUtqXmUkBCK1r/P8
uitlsoS2gJCJiNc9xFVCyHWs8uF+McrsUZVqvGFWYBOZE+toQTr/q6Qzuev8nLYpzXpUztpk6c/G
0FDV60zv0DXnJ1eIgSjLkV5GNbBeZUrhy1delR/Kc6q7qqsKWpWsGJtp88Fo4SDFGCoutJKLLVz+
kCDWaknJelZs2KWpnju2upRPk+VOCJ0/k1Tr+5hhxMOQkuIYLKrFt4d1nBRvWpWb1DTmU9No+pnJ
NoFZsdy0ftArPcdlN5IRZhlvLodBdmVZgGmflTZAT5rdp/P2uR2Lwqvvytmanhw2ZZ7lKhsPWUEz
fCmsedn8bw7nZRvXZrk3IWXQ6O3mORTOeWqKft6+XtlSVEjQOtqD/yddxP9B6kcEhmfc4//diHyf
gQisvm8b/us/+Vej0PvLJ8HKsGA0EI30ren3d6PQ8/5ijYVLo0O4+Pb3/21D9uC+8TdAEqNWo+RC
ffmvPqFxbiGSVIFm8psm0vT+kz6hftYE/yN8hE5k8YrZzCLhJYGssd+xAhjQiXqqUTdY+OCOa0ec
LBvqyYqN9ujOk8tMY21Di6n+lrV7fsymIjmSd8pBTgxpqCPGQvk4ep/ztNdDeOAupS4OwkZrhxOb
RPoHuMGPbc2fv+87uTE1gjNk3qJDfS8niLlnexhDNCptyJYcHjmY++KEKyGOvnukv+iomt9SGn53
q+j3fm/Ybh2rahlPLeTY9TQekINd4Wvzdqucmy2sY4CXfqkFSucsWRj29Twio3CkX4W+Sx8zB0+6
X1ZOcI02VZQ/0kXgnl6DllesMtw9x5yvS4Ztp3hQyyZzG5xSkFb3IDLv2jHfdix7RS4Qug2swVS2
pTe+FJm2gLmUk7xp0qqJENYoYAsiwXfLTLIo52xL1lh1rHzRnHCgZacOZdmHVE0D5Rw5LZmOLmip
VrnrSEEW9edl5Kxa1gldy1xDW5GiD5l08WhNzXxwR7gLJUfLIJ6TbJe7CqGV3wOBaAz1QsqNwNkA
HXVtauaqiczgT9tN1Bj5o+3E12qZOOy0HQOncCq1F6uvOWSWeXVccv+5Xw0tosOBhNsS4cJ+cpmv
yamqEEC0uENCb8k5jSiOjFOLRtRzX4cKqvaItDYgJu1ojsRNG+NyjX3B3vWyoKyBtwXLFuVfO86Q
q1TMmask0xyPGFoXErOT5oH1/RivCxt514YjoC5DSzYNjWSOgmjpTCFpv1hz2CZVv8tWY4ya3KMT
xQk/qGc6DBh8Goo+kC991g7IIxzxcUq6ZOsk05AGqNIWwoay20n55pG3hv1bXcRAXc8osHGHHfxh
ppS6JauKWW5Fpk/rEOiM23kvUu0B4T4m0I4GD9sbwiG6RDR6QWWNplle+jTF7IKuLxVujEncEdGQ
pfGBusDbeAYFrWxwSEFjIUhWUcaPs7k+aLM8IpnbaucMhjGtDqvZmWGJZAYQBr9mzt3QUFuausrD
y2Cit7uYklRwGhuySIzVJ8utH4aCwS95eZGUXkBJ/YA3Iewd1LiEoLahzQg0wAS/d8xh2kCndTc1
yRGbkrwpvaRQmPyYLqpv722eJpTsOHLsp7ruCWM2URumdluGSDlyMqnotNJjIudbUj64Xh7JcrrT
ayEutIR8CWdCEM3ZXHGKGzB50Ny6x0ELYdt1o3my7ovGRjbjzXgdlxQ/lsqvCNcAVJa6RsgJlm5T
TvTeohkR4dmRbWja1nKSO2VQlNiVf5HYxUFWHo07dOFymR+GOcMxTXzykF6NTGr3jb2GEzbeuX9a
S3ntSnzCrlB3KfopVBxFtmMutKWb9FpkyGOdpDt1hREuVf2Ac3trzP5OptVnodfbgXltWLrINDkT
p5vetK78xUkjfR0RUMjbbPKPkCOvZzc55nFtAHeWmhEw1nd3SewQRtiYTf8J5bvNfa/F/dxj7DRK
405jhrmLs0nwbo8z0m+6/6LunIquhOlT9+MnElwW/HpKP3gxFonNSmF3lS1q2GVgKJMy4Z3xpe+7
NgMCURjAZRR9r46811svNmJOgwXRzWCs9iWW8KPJuohmSTyCEjA2rH7TBccB9dD5HovFYGn4uDSB
i0SHiI90CL1K7YpLHTvlwZequ5NxpW4mZbb7rDFcRF1w9SlX0w3KH3IQMeaiuY+v24V2u2EuW9sp
HpY6HxBj4IV2CusJ7WO67Vq32JT0NTke15D2DQikhvTURnioGQarLGDQET+dF+saAKjLONbMGDG1
TkRakmVbV4wcKyiKXyp05W68st7hxyLhACHTREoHPoh1300g3DS9eXOTeo9qbogY9pDZS+m2J4vp
AyMla2tl8a2bmfVGT2NtN/eMZRD+jNtJy/UDc7X6au3su9/vY0wY32/43pl6rrsMpSki3jkddM0i
vbk4yzD85rbJKmdP1mDAad+++P0Hvcuw+LZV//BJ70qLYpjrFEaDuR8TZe+t2P+qr+e5APrYDRK9
T46BlXa2Lbz855W3dXEN/f4rmD/aOv7+Co5OjWOfMbpEHP64ZXtNPeV1v+p7Vism8sIyEMSrHmhD
6bqh1kGJzKRe3NM/GPZFrcmr+LySEEktLgjtlRfYmbqANuyLk+XdbTGlfkhuxRnspdf1le2u8b7Q
aafmY5nskSsSsjLPDDHXhUWwFkcOBt7ebZO32nE5jgx9s6m66pbvoQFkKaHb/HfZ+Ysa5VfP9vvL
fWcAozdJNwYl5R4XcXzXd4hpF9T6Idr39e8y/wdg8/cg2R/NV/+6s+6ZkcNfQOyc//l39Bqd+J1q
QDy1z5T7NqAaJu3T+ojxtg47u335/XX9BBrmCeIu++fT3g21tYyoybnJjT1ZODc4J8xns0oVE67k
i551km54MdygME2P3mCse6YCkEoKIC2ekwwnn95YzpMM0UlFpQPFO+/VcFQxixsSlirMMh5hYZ+j
64fcDo2lqW+wr8EcIOsSESgnOqPJsQKZ2uV8LkrkuTyxqFN+f53ny3hXYVLxY4YlVMjjcs8/5+9u
KiF6jtDYR/aOZHBdOCRZVKZRULo52g28FZzWSpbFHx7lr17UHz72XU3N+ZjFrZnMvWbZZ56J/cUt
dHbmLsbSgSb0WC/zVazRmMUF22zxKxV/eFF/+RVYlJBE6N45Xfjdi1oKoOhtlel7MyvJjGFLzOz+
hDEMQMBga0HZOte2J6g3Tecjq77c/f7O/+Ln7H//+e/eHDX5PR4gGu9DqT6afTZfDXVsHitJT3jR
kj+ERp1PCu+fs+MJYrIE6hD+/8fnnE6wWQag+Xvb7PNLfSpop/TxsP39Nf1iNeB+/vMp764J0YVJ
lEZj7SvwNMHEBQY9lvihoqHxn3/S+VKEgd7UNn5aDFpf1WRMiv0aM8CfPP25dPwD+8wfruiXP5Pv
P+jdOsD5Qw1x2VnsJq2L8mG4zklxinwkUXCdlHlfJKTMo+KlPJbnQtloh/YPhNdfHJktEnkNXlGB
OZGz+49PL07nSTIyMPcY+FoGVd340BqWfgBDY+5bc35sWr8IkzE5R+4ReiuTVG4QRwNVrbRXDec7
cAeNFZPqor4okurZoWl7o2fGU97hMvz9szF//rFht8eEQbzv+RuDLfthUcEOXsTV2vHVEnVRLwQY
6ylzpWYtxYZ4tNPsOzNTDgFRCCZVMkGj4hBKvgGMiNC263I7Viyn3VgfKFPjbd7oaOY50/SavgQc
It5a5EUHIStKONO60JkABVnlcjxbPGfTatmwbdeG2qqNJUmlX4FE6sEySVKpHaLx+r7/u8T5/yZk
+17H9n/+JzWqYPuzCPx3xfCTvu35az/8r+BrnbyWP3Sr/v7v/u5W+eIvgO5IWRGqgSBi4/23rM2z
//KIDnA8OKfnBtdZ8PbvfpX7F/WVK3wgpL7hMuz4p1+l/2XzA6SbJVzKQZdN7T/Qtf24Trug+jzz
PLaD10LwAAq7H3/MrqUlSFIYU+PDK3ZSQJ8egVSFkGE9IouWw3e35xcF1U8wcT7P0slJQrQnoIm/
95ij2o9Nn8Iy0pHYRolR5F+JvZK3ow4OYV7GKUS9Qz2p+LcgPSwj3KA8tRXJW3A1p9EwH4sR89wf
Ftxva8w/O8i3+wAxnoYdvTsDy/+7SuF8LkEjX3nRZJQfh5rvQUXmBe5qMzS3juSk0HJB1cAxr5zD
dDnZnRLH39+cHxeWv78D+QgGHg9yroxv2WrfVyueBPedKy9qsxlfZ9HHR09nkPD7T/nFE7e4VPZK
kzYZIoB3T5ybnKdrTtZdQ4+gmJ4B8UJoAnESyIkm0u8/7RfXZJt06HnitkFZ++73BYdNF3DB/civ
XWc3e+eTH737P3zKjzvztzuH4+YbQPmsEv3GEP/uzhlxocvJjt0IsCOXUSxIfkt1h+X58+8v5xc3
DybxmdHM9VCkvzvs2RrI8W8/3zhDLFlp+duUrXJTYPwz8+I/iz8/v5sE1n+z91sUNeLdh83KalCd
WG4E701sSmQaHKTIFq5WqPFz7ux/f23G+Vm8ewdg24JOtFgRWKfePasMfvYKxsyNUKYz7B4xixJ3
JO6YyTsHFONF2NbS2aXDZOzXJm92CLHjT05p4tSuZ3mXM+mOzLoaQ5NSW6flIduNY3olu9663gx4
jJhjoXrBtpJ/E2FV3hDg5E9HNDQSTOGw6iEEFQehVO7cdkxsb39/jb96z8+cQ3rAgrX4p9/jhE1t
spfMjZI6NQ5ITr3DMtqoykf7UYMj3ALsP9Rd8uaaabu16MM8TInl/eFW/+r36rNyQz51GWmeA2W+
P5egGbHIgCr9qCyVdZit7KomsyYA0un84Szy8yf51FakbwLwoSHy/pmCzO4nP/e9yAUFt5kVE/qu
qT72NBK2f7i1KLV/+gH5gtmLOJMlMMh9++ffvYakX5maa/Q4cf3xHA2lZfuOFf+GHIH5ztH4IRgo
aJJirmjvDzR5ySrAZ+XULX2aZp72MBnKiO4i9rde2c69ykb71UYAs58cKKUbEzfKPb1x63IYxuai
oAEMSwYzMg5Slc+7kmHzBiWb3IjKVQeBtX4PnNMhS61eIk0S1dt10tiaNtks/IsCGpSdNHYcTYOB
XbPSYUSkuX1NxsBM+Bqy020yzgYaMy+7jkWVvyLtqg7W6E/oxPx1v6CywLIl3UMhB/clM1fremIe
vF97DNdaDK3c9jvnSCEZM99fQlTPpGHFbXVImVhvetw4AVV4+2AZXftiqLp9RZ3nBdS4WEHSRQLb
bKZ+C+4Mkphf4/oQQ36viVZee6JCKDW77UT61rx2wTyZ8qWdx/jUjWmMNRwF4Aix9LMz9XODed38
UGj5c13CtYfXBZ4yH7pr0ycI3q3SkNH93sTwu69HHfNfB8f0DgQAo30zdbwLYZn99TpiiE7w30Y9
idYRlwMpbETTFZeATfsVkdNxbLKZyHCnXC595fMws4IAsVAZsXJxYsosKuU0fqVk4p5M5jnvrm5B
nSr9Sg5xzC0zGeEgOO6f9b4en2x0mRLTY9szKe5w7lG2EWdg1/7w6MGXOiglMGVLqL+dY1uXcnTI
OWCEzFQg8doYVDRbf1AkOh7pHEChCovRy/ZY07td7fG8DTSBuLa13n7F2z/h3PPpCotRz7YWXJwP
xCQsF0wRrQ9mKgUiZkRY12MiBR0RjgOY1pXoPZTMPTKSzkIMH9B88J+mHunEEyOFOhiFyD9LwksJ
Jo5tfvH+mPf3pUUhhHZ3arcpJQ4KQlBXWBHe1sRc8N4qQq1DgWMsjzyjpbGI6GK5NIpKEgQxOA35
xtPCK4R6LY2JiTFWCpyA9aD65Jj26HN0w53kW508dD7GITMp1H6MxXxyVrqvQW4lKE8bomk3oqiq
0KvjK5irCSdpjIjnwFi+bzp1JkJmj6PgpjKcFJSjlq2XxtQxItflMfXts8+nru7NeoLvmy07rALp
gyH8eZsxvkF6Ozv7SWuSnS8hbmDoqHi+MxZJZ+b3Ua74/1EjKoRmTaI/jabnXpiL/NroiPkz1WXU
p1J+9GPyEyhQTXnQ9K4LHA1MFgTlc9jPak8RKcNWSEOHuy+84uRhIdqkRHfiXewARlg2Ypk+q14F
bLervNanvWd28ZfCJKUPy9M0YZoVbVjyiO9j1xR7BDnldmJ+F2mIaixK0e7zaFfDreFDJfUnrYq6
XnlbjBj6zhN41JFV79BvLKd51a2L2Jjy7XwGRHQwxoKxPSZ25l30jScHOtwTY+0+YQqTx48YB6wL
2enJtQZw4gKZlo96yzEfjdUetmUC5ZSsBWCBZ4Dp3hB2w/xrwLRlZ7wKnpYcs0IfQ6elOEZuA1mr
HV88D0uK16BvZddjAqDQgXWgVU4DqGS1ga2/hqA8LegWHZgW9xwbaIEuZGJG4W3a61VvynSLunu9
N6Tbn/D0Zp/mjBVXaAYIiZhAYSmLGehxM+H90uKXNhEJDurVf3SkBUW+WwjHWtz1lPj5i8I+EzV9
NZ/9hbgQHCRa1Z2ADHOoSMQ7MI9AGwbRNlnHMSoVkJHGdKavzNSBFuLaq1beNU1/mX1pnqwSMU6M
e86DAbqZJ7FsDGvRL7FYAp2D5VfuutItQrtspl1DfzHo9YEDhe60wdp1I47nts52HdjYoBxWA0yG
9jZDQawm136gSFojJVFb2g2vsqOLSKfXuJ2mRj9Z9UBcaHdp5vUSuMx9UWQZZCPE9SuRoyT7ceXn
KIIswWEjLRQyPSb9NCMuZyYLga75ZF7JScV3tYirrRsnywUT0JPVQJvzz2wAkBLEI05Kfox9JL4u
xIeNs6w3js2MHJEtOExnnpyX2sXIAF92QaQZgyTwRBJDD6hxJAIWr9tH6jJExHVm7kvHjCMwyXgV
WGyusor5vi41/z7lelHfTyMjJUxK3A1kyjPLuczJmS9V44aubGKxtZeuGLdOwx0B5LS6N6VdkwCZ
sHg9j2nXf4LsQJdVun6n4O0us7dzatJthn59W4wMrCsE7wCv7StYh+bAH7ciQJ77XW511ka3fRn2
C8RrYuLw9ehXvIQyWvOebGPTLz6gTJBHI8E/qyvGSTpdD8IPknRH0uQCmI+2VTF1F90az9duaT2N
9EbCxNceTdBBG5NN/gZTjbfr1zgvYJLqzNRjZ+KXW/QlcmdL3uN+u3ezXu6bln6XP6xiP/RFfpwX
ApkqqRRugDxllVe1ZLTKj2KUhhElTelELCnaNu6wrMPCLYmcq4wb1ZZZWIu0/tB44NylZeNWWvIL
GHgaVk+/eWNDyrakLyDSdsT4mIDRryFu2NPXrlzxuzYCpHTekcW5woCgZrSXHbzfBtd4Ux2mrH9r
DKM5zlOs35u6j+xALDcw3ovjstoAanxzBmasa+MTw7LkzV4LDDU8m2vpLdgvbBnvtNrv7lacnLu+
ir90zAev9JpYqTLz66Pj5VnB8qiKPXAgwHQ5ym6FPZ7Wp7gFseQxTE2N3eqN826NbcDrwHfqIyGy
Ag6rIXa6qYZgNvJ118wZEWxL5qM7rxQxO3PBGBuPdPPZmI3ygrlrMezqgTviO3kZxTUhehY8Z8Re
zkVhqZelmxvym+arGc3hF7tq1aVszTZM9HLecDa8Ukxpt37c968mMN6oEnI8VPYSFY32VANbLAKF
x3wriZI4NnBwtim5HSDZneqRieFw5TM3iwSb4H5ukeYsVfdotSkm6tQz0IWO3RdZTys7N0UBUS1N
hrA7mcLWYG0uYHhfwYBKboFG1pte4LYBKY9izRTARWhkjDdz2j23Sz0gW1GXqUHQUrVM2yZl3V4H
IJylmsOuAeoSjA32Np9MpNIYgx6m4slY0ecYWZbdUtjbUBrymLxrogqC2vRgaMw1Zg+4wa1bI2oT
n2sn26tJHw6lWrrATXtjj0IdwJk+sgubM/35zF6jUqvBQLm7vrHd3eJgxw3aVvOOfjMzfjUzFzbO
AzHfVQjfDJLRhMRYJm1EKV9svcRHlZHm+PARJ0Ymnx90lf15wBr24laYcVrB24zhcLvmzJJa+bgM
vRfgW8ZMoZ48TB43KaITbu0Hf4D8ZqbaZ4gWT4ZZnOrMuU9Gdqis0q/L2f2aFF87hLuRzDIVoNZ8
GBwIMpVsj63tXma2ftKMFXmmq/rLstNIZ/Z1AKo+vNTJ9D43M5LYxKg27FKb2mvHCJl69byaX2jF
lTvPkKTnkhewKZnNB8pewM5UffagGtjEQ18/ogR8cmTO/+Rr0cYf58a+THF3WIY9XPQVWcCq7PJd
XaWPqeHvoeo8MMSGoiWR51rlBn34lYlpMhAGzkenHaetwsEdDGcInqEhzLBs+hepNA51PRG255R3
OW/VoczTT7QdDg4UK82TNmFfOsIlYsUkGed7yI7jde0n9vXSuv3XgXgDmmb2oUBbfPQz29mN8QTr
ZIo/QTfhYM5x/2GQ+PzOh3xeWc12Pqer3u4qEkKTuLJRfgryqAr62kbMpJZSiqRyy1xcSM9kAfVz
nYekcHaBX9cnw2K019cztQpmRRxWk8V8nyNCP6G7ULZGDcMF50ZesBSoOIBcCKa04XlzbgUvrLn3
TBevLXPKNo7RfQRTtusH6vzaofqsCkMFdsya3yYU9KZ/B738ZObxM1mbV5UDl7Weee6Jhtgod8vu
kKZry6ZfP4oBK20H2cKY8/YlhzEQ4vRoId19cjXr2SkFcuqOPXtpex4a8Wot4Rg3SzlWTzPNUCax
dokAIdH3gMmA/MVYOFsJOiUb1RClVko0IA2Ro1sLJOYuKA5ZTdS2bvex1hVENsfhSkU+kZM4Xtu6
XIK0Mpvtig7nzV1S8zprgDd0WPZ3ixBI4H1ES0shTjVnll3O+ec41THFkYOlzOhuAEOQLNx68iVt
sdHVRNxHtFjuYfY1u7iVeKiSK4/y8LqXmtrOrB3IrGPn1PhGQdE/c27O9E5erYYgI4XJxE44HI69
unsGSE90AsOPncGs8szx8eEtOvODodUcXeqWWrKbCHFq3ObzzEUd3c4tQ2fmkRq6avdGqqmI/VZc
wdkDvdQUNXO/PVkA+RYVjXESiyyJ2Vb5qUCu+URIq/PkzfbXGBNBaBj1GKWlKZ5Jvhgg2eTafQt9
7xPGs+Rm6DzntGRQjXPT1CKmJmOEwivdTPgir2zVE4lIGyd0U1JahETgFUxU8zV1X+8+YrzcaCAC
zZ3QoXNQkRFkUJp9dSZvteoAn1/gvS0/LJJSMaHj9TlOsGogaVg2aUcpNHBEjvwc/faMcC5EPKiY
Ldd2mJOIccTIsnxQK7l7U+dsS17fneh1dYgt8qun3J5Q8yTzTSZsohesAkEowalh3Tu3KY2ozVjx
xBE6+HsYkPpuppdSQLlTaP16FKRz1x0A4W1hM807NPM2Z6mqu2COPm7zDPUL+rLq5COIo4wlD9Qu
dHx9K2Tddh27CMeCE1XlYF/wOWciUJFGmJPGfVxM3hFUR0zPpcEVmFHNcwC7n3rDhJKV6xtnHr7M
vjm9kIjwsXbX8oRlL34us/ULx/HuDqNHiYKj03DxaqrfEYoxXoB+fzQM+5mP7Y+Qmw6po6xtn1IO
99BzNl1My82Ye5xSQnbplSE0ekN1R+hcpQS9oEqDI1llMDC8mp9P07Q7O23iZMehz3pWSaeH/ATb
5zPnCG5YMwQe1B+ogeCCNkvu1Lf0KurHVpt8BHVp+5oXqXmXjZm4MSSp7unC0TBw1qy7KQz/kywr
Hz+NOk/Y8G1VVnumkpPMOkA4pcGkXASgdfctcGPr+HNxGOealqiMna3Umioi2rvetL1XY9jXs+OS
Yn4FBdm4AaEsExnE68ept8Q+WZPlJSUgLcB509HhcD65aDEoDnwMcya5Fn0FnpOZIXSucckunZGT
lueb+YGf3y1BbTDhujqR+zkx00vgZ/l2bZoMVioJreSq0VG9gGAHPs8CbHS75ML6MgKGMo7aWizR
OOEI2ZjO6r6ggiTzg1D72d52Ks3eGn5k7sZssUdepsmwPKyVD1+qFGSfbD1tHizQRl35Mjm22mrL
xElvHdYHVElW1I4lu+NSWCFTk/vcUayZfgdmJZbpLvf0OfTObFVR4z4v+tZ+jAumtcN45UGyOZYu
usYGoDk/Q1IVMNZV/jY/C64Cy1172Gu1xNlD6M0TH9Q9VmXdvBTntVNvqivSAYodLnT30k59HRfZ
lLLMeUN9tuSaRxA0BimlbgP6rZHxXrfj8XGSy3pfxKN8yArTwmvsC4RiCEWxLJE5r+V02fuyLfcY
WWaYeG6moIqS7gm3U2dNBNSu45+G3ASRvBqBvU3aFpGxtAIr1XKw9yreSYLbsCtIYkaKgs0gcJUC
huTIvsToNLWvTnHWevJMigeX9edKVR6gj9qGYY9duY4Ut9q7ZP9Oix3Wt7vYhqmrF3d4aKrIH1PM
+vQvAzgEoNNtdWMluk0KK9+nxyKFo0q7ouHO5DyeIMXELLzMEXaaPZFPXbQycuHDtBkWCgXE09e0
PtTmwsYb6EuMJIBTgS72T67M8jRMCwSsfdU6r4hPjb0/esYGA9+wnfyhZVY2qDuOlDHvfwUjK9Xw
m8uWbzWkL9PC7mfYCpu5XoiI1seXtTesQz2PONfWCS0hGVnTMEV0ahGwebG46c96QoLIkFXi+diU
mWvt64EQqCUt5NH0sjsHwuwWte0xtgQqVH4tiL7pCm/p6qiT2+fGp7lBWhBWeVXp1OCLGwG9wa8e
Q+m6AHWoIteF28fiJbwvsOD9SC1G+0z7o72tPUy1yeQNL0hs8mvuPOdiWnc7fezca2q5aeOAy9xV
vH2hGI2vQ5p0e3/V52t7TfBKCb+MsV1mVPj0y9uLGl8uJDDWPAH4yXXdnUIjB2w3kdjtClI+hjcU
nfq8FXq8ihABLmPHygbaj1Sq9R/ZSxXYUJhd6GcXxTG4aLCmHwZ/gbLQVeK/2DuT5sax9Ir+FYf3
qADw3sOw8MKcSYkiJWrMDUJDCvM849f7QFUuZ2W1O6M3XrmjI7szKitJkQDeN9x7LitVpyGGClDj
sUHB/BBbnbc2Aqe8xlTfrzx93rhgMv82YsUeEjyJCdpnnvx9faf6Qm7TwtBPjEVs/uraZXxRM9FT
tk2Ijkst6y5LKEHJqYh5TAcmol92lsusylaqkN0JvMKqqSMs7SJa0wHBhqiKz3aqHrJmcB8QXWcc
u/4Y2TCIa4goxoTqc3iaiJzCMQ0cP+jClVbj9XcKZLH5GIYHP2cmxEJn7yeh9lj3pNi7IbNLxu7x
kgyI8FCA70tJINk0OV1XCWJuRxQqzWwn8bPXQSX2VLBQIsMqJc5QbzgVUSE6oJBV3rvZEiMsju26
R2XtaAH4UbYq2k1eizHf6CQ04CW23eAibKHIICaW24ysfI0mvLgAAUgxx+FxxpCU1mypGXhY3mLC
BXWuRSYNHmB4+HEAlrsq9mkiofAXAN09WR007HbNYtTHYRM7NTJsn7Gm3tvWMz/XtGkgMcyLCgXp
b+oaMXcsydnTfXzseLHFx4iTsSXjivD1ws0MhMBOWTw4ZEIESF/nEXJMbsKntGJchz2J49uIHQLH
G/OSJzXE9nMzBvY1G6k5sMuw71h82nvLFOJBVz7YXktpQURVLeEUNEntviBCySlktDTb65xwKOqk
jsRlwudLlZ9yb0VdnpUr8piM72TpiIeWW/jR06PiM7YzYJ6NW6cnfIImKwZsnbBeXRl/lJrS994w
DujzVXgJ4WP7aENJmXNYVHwbIfOcVBElbwki0ZlN6p/aIZfPrSYIZKtbP32NFMk8gN34fda7c/6b
RsMEGgDEnVvk6uLmyilIBpTGa1345q6vmi7F8YuJLtYRcC+dsvbP2iSZ7Qbaxgwgs+q123zmmZk/
skTynlI/zV807v21VvPJR3yc8d6iktyNWTg9eWMePGe+ya0Jza15MSvNemUKLL8lUE3Jl5iQEAg8
hrKmhJ9EZ68zLpFDoUlydgnsXqf2OHyaE7kpoMnaZYZadFHXjsT0WGbiUVNpsAeKOR4r6A8vkWGC
i7DrfKGPTniwGDNb7DGaYlPklfc6MWThBsiT8sXJGu8wUWtTVE9JtY0pAHFxpzUQ8k7dc3hl37us
zc9WhjKbZYMmFkphuKDMi5ZGrH0LGfcgdkJGwexGBwFJ/Pm28+f8OoY2GXlZKeSdvEjPrMvIPxuA
m69VmFCUZGZaXMYasOUiHhOHD4cQlaUEP3k0mz7Zy3509oMXNIdQ5sVHRJEGN9po4NBFBN0Bf3TC
5L52ex0/cJzmRx4YDjaqkG/OLMYq39ImD0RmmCVddJ6qCD4xCevU2YQsvINX6G8ZWPdnYoPLi+rs
/Lsq2+QIpy4+TLArPyFPOfiEiuLal7amLU2jE5+qbfLvsTmj7jTSAF8IgnOeo6qqbSRddmWtnLCE
GzL2UnpEz8EA5lJ1VwEL0vtalSBkHQwMoNe8Wr9DoigffTtNPzK/ejRcpqJZTUVChAmUVTvxjYGJ
exmjx+3HVxCoAUFzzE5b6ilUbDaj92lXN4z1wPPU6WamGTHLKjoKDM0qJv0QBaVMkdwaoO+rwQtv
xqFRWN7ZuvKM8DNnI/yggfjB+bXCUdVs+qnk0iFeC3yN6XDYmADGXThypGZ2pRxYW2WteYNflIGd
3TTjUlm2/9pWhYcir6qfpTEW0Sq1SyIg0yq/C/iinI10avlQsyAc13pa2sSv92RJuHMYWfSVS5Z8
ZZQBPQDNysYYciJXc1RvPYMzE/92TciZ7WbWt/Yr+qyg5L/yPdE/WM18srlkpPkg/rBzZoZ78O3x
raqIqGBz3A8LWmvuE2okfgKWCQapM3nJkcsce2CPY7/4yZR8VH7vMbJs1DKwRqQihnGtGkaYnAWy
srZCzllvNhNs6IdQJInF4R/cG03XtYsCn1y2LnwwMtjTbHiKgHEZndVG9O7VMtnbMiQgK/Ebovfw
x4brFO/4ezXaI6cuGvBFx+pmvIpjDcRr31jPU8nWgSUGzRvE2XROqo/FR5Q0+tVYyYwGlwDy7Yjb
eCvizsK034wbCzUqyzwn2/c4Asq1zTLtDIJ88NlBtpwmtVe/T1FhUOKZWvVEjNtMzqOayIPiU3SG
e6U06R4i1FbnfhJasuDHrg9jVVfHcWy1FbtaevyRbGWE1AtY0caW3gbtIV1z8Vk6HThDN4nCc+Co
U8Led2v6pX8fpKkIl/CUhl2Ukom3YW8fbLJavqpcH+80K5LvGr4XWKP69Qjf5AMJevQg7CBB89rn
LsNfWT67nObXmp8bNwkCzzuf+ORfCDFmocVfJS+uLlFBcXBjJ5Vylk/8oFgIYt0uiqB05p6e5Skd
8xn+cXBKmiLk3KZUPXWGFj3oXcdR+s8FE/IfySWQoLAFNVG/Gs5P+h6seZYTuoOzHRHVn1yrqHZd
RR4GR+Lsxxv0pUdPxmJcj7qPfuJIqYCObYouNmDN1u9xUaul44CrTgodtnLGgikbLPIyKOPZN5vG
OfN7wVgmtWzAGanCRmPJ/NDLaDo2dXhTm1BFesVsUKDUSiCFxxPPFSpgznqwj3kbm9t0iDUwnYaz
sjyeZW3VSioUdT+0NAeqH41zGVrvUQb7WrO7ZkdOJyIv3IpAuAKUfuRaiV98dOasoP/pe3OZ2YIJ
JA+aZfBPIraUS4mPT1Kto6Gkb9DPEpt2vmyjkfRYJEs9VNBRuOzdjRGbXVi348ZN1lQBs8agn4Gq
vmsvU/IanUWbWuvIFd1ezzGG5YN2NcDdWjtJTAEsImxIUWz/QpgzC0n/9iMoFlrS4Vf0ObNy7odL
L+QsKTq3goRQFdGXc2xKoJgMwdWkNXfG0FmrjsMZw0kdHAxdb7+z8WoBMs1qPQZuyshibjFMZw5Y
m1/cF3+X7ZEEM1urIbe6KFN/+nx9ZnhgGlN3S8YJz1Co3e61TlTAL17mJ+n3LNzjPxLFI7cAj3bj
p9cpWBhD7ircLetP0hyIUiNvqq/a1TAk1ptJA88zMi6WmeFlsAo66y6kCB1WDMbjKzQ77ikZHSKu
Wm6WQhFXCCYDUG3sTTgNQ/2eGNb68Z/ftsbPnw3Pa91QSkc6KR1mPz9JRYFcTAwkuPa62uShMJmZ
wpLIcDDygG8w95ePbnzK9TB/AZ9uLNn/6MCP8NKM5OqBjAjHDwVW7HcPxP+LtO/HApTo60caZhCw
mip8b34UW9uuLniG/vAl/k2mvc3xff3ON91//Me///lv/C7QtuVvpkvABaIhl5QVd475QnfR8AfF
bxbqPC5NU86itlm6/YdA20C7jRDURcBncg2g0vxToG3I35xZ0q3rQhozlPRfAgrMd8BfnnS8MYgG
DmJpi8hG/SdzhGnTtqqk79c0PDkCr2DakN1iLg2DY1xLo+EXIuS/PZa+Xo8XhJiq83n85G6A5UsF
CNiPcVnNxS39zw4WEPYCGukfvoPz7z/Dj443BO1//9nwGCGb4kGubKXPp/MPj8DWUvSZQdCvTQOF
ip8qVczmDgMdiVkcYxIlji3krG1iNtnKLyv3w0ry7sySKd6DTgUAWGqxcdBHTNW4j2ueVLHrV0+S
wNoZqEIUq2X5xqHVzfpt7BH5LGvDJj44GhzQNCgQBptJRf4dJCuOVic27lOHlnAjbEb+V42s9HOY
mLW/rMPJA0Rky+/go/J1TUDUHP7L+qYdtOA7SyLmexl++txLprNbcmixKxj9LehnJjtt091GCK6u
ShT/3a6UzH1I2GUjs2htz3vCZ8LJaoKGYFDnJ4Qa+cS40HT4mr0tJrDcC0J4YdIToYO3uJaVCbbV
7qrPFB/twa6tve1zPRhda641QjKy0brP0PAXrCgEbZ+vTVehqTLorAmOO5OClSSbpR8WzxCTmS7r
5m0kJ1LH2aGOQwtS3jUD+Ep4AYWrVdcjXsCl3rYdlCMq1cRwk2BF/cJIJVbx2mBoeNDG+jl0W+KM
BxlDUIA2hkkTS2pn4/6Kog3jg2UAenspDNaESnPXBGuzmPfNWxKNFrWp3Y1lx8lGYW8ZZHpD9JAr
5vJ7trLdMi4EL19VyOIMDKBEJEEuiPg/rONsUJS7OmFXBegSvnVQMz6TvLhppfqqc3RAAQxo2hwy
FL60VzrWY5oRBGNa/lvvcakbdeKsUM1s8XHf5nFFcgKfaCxwqHoyuJB/5S/1wfxQrXdtxDbytShB
qpdu9WJwIPf6BaexuPVETMB5anxEVroRMW1syo6Q8L5PVP/xOvaqZ5JnP6nab2AVfsZueJ02/oFk
HNA13WzoCcqLTwOC5ZTgU6jmHnB3fJJBAqG7cPE/OYNjMjTxSqKhIyFxWUY0mKeyIXlYy58zFiLL
XmC7FX1yhQTvu9XSo8VDZW3ilC+vQoa/cInlWXRN765bNj6LySEkKHThFraSzJ4x8G+EN7wFXv00
+CZUHpP5TyyIJbE87d4TPgRFWwe6TeOba7M8x87ZWHpkrlg+rVqcb63KfCbbiB/AA+Xv8XJJH74h
D0EmAxIZLZK9BJq4YNFCwrPOS1soZ2EPN92qqlW/5Iu9DdIRhlbeY4xKEhBTKTdqXJrTfaNhffZq
+77X+UkzO70GGesspF68udjVfhc3///h+ovDFamRbliza+N/N0H9J0qn1/fgNfm3c/X68b0Ofjxr
/+cv+MMNZf8GgMd0dQeDCy662Zn8+2Hrzr4mF9iX+hu8h0RDjmb+tEmvJG0Tl2INPSL4j383LU7o
2TrFXzcLzvHt/AtmKFDifz2RUGiSV6gs5OvYEZX9ZR/44UQq/bQYQzPo9lUY+tGuner4ZNeMgZjW
olhfDKzVoh27p4JNTlEFDadM1pYsInETENfMhtswq/0UZMo6cqghvOqGkF9rdKdEDBbwSXwHWDa0
3co/TEyLNmRUmLAme134N7lSaYhteCxeOISDbJUbIYFyU2b4aFphpThrLJQ2Q3BfbozGnqv/oltz
Apo8sh35RjJgHK+9kjae3VTWJMTS+M6clej2ty4i+XA35CQ2LU3aenNXDhF50OmEOEIjOcQ5C7OE
xiCLYoasKcNnQibkbUPSPMq6suNMMqK+QGSPmB7amJPqn0Go59OaRYgLRV9q8g45gky2LoCx51Im
Zrt1HG98F5bWnJnfeuhGGGotIRFDFhGV7F6DqB72CggiwsvCCl+kZtXIVEmLWfa5rt+icgQ4ivJ4
bxBGtmCmLpFVRZkJVdzoYfoCJ3s2elYfi4wsYOi/eh7ucNBx9oqpQg4sxyhV66K2xdFMjf7IYkW7
EikJrsjXwulGhGlrXMwqF6xWJUkEG8Siwn3qyE7egy+vjXXi6mW7JHrELLfjYLD4IwSBanVf1rXS
T8Sq9UW8LskzcjdRYgNuqQOi6hlmcWB5VoG4vxbxuh67+cMK9lzfyCKxPqCLaeSVcGUJlZVUeGiS
Q+YvCc3ojBMIQL9bEGbBArlHBE8fBOGm1Ye7JtQ/o7EkqTmOzSXLeg9GFOezVhCmVJWGCZmnHpcd
SYpI2sBOMpJRBOjKZoNQeESJCSIb2Y/Vy5VwW/vSucOeQsogMZq0hoMGnHEtI+9SRw6HQdI9mYWg
lrGy64rrg4W0+jDIGcm6at8TIrGFZp5uCcgio4izeS2mJjv6pkA/yGVzx0pb24NAjlFuSD466Dbb
VLKUc/Pi0Fol62ZNot+jhps858iMDLu6xGLNbLK8TgLIWVh6gg9JdP3WkVn6BKI1u+lErHbtvCD3
iXxaaG6ASqir4T2CQV2jr8nv7ErmN1U21EsZK+LOyS0lMz3QkVwnwwX/Ao50oOv7se05VW27OhRW
MB+GubeyB0SaMo/eciMSlzI34o2f+VAjmfBvLCh2a5kRB2Jg9Fl0qJ5Co2mPJTF4hGQFermOgMXd
J0Fx7opq25Hl1CMpM0DxkFl08gISgdQ0NsQ6h2KlCHzLlYmctAIv3N2xCCT7xNYuWVZ8b9vwHPcG
ggLPiNdJQ252FtVsIRvuMt/RyKefY6bKIc6YyboFDyNxD/luKUZsxApRJy6urYEgnvXGpH+vIuZb
VV5cFZaNOLRHpae77EGrePi0s+aqBa+8LHuNb74gdF5L40ljlDqHJiLl9D2F1FkA5xJhY2+mMa+v
o0CzF+z0WHaa+bDsbZv9C6D0Z433vYkib1oHiSy3VD390QlimmJHIw5O5Rer8aJDolJ7ieCs2+Ar
sNeOHOQ6FkN2WyERWbME8BeFlU43aCQJ8BlJztsFsMjZcmldS8Yp7cdSStwSI1lIeDc8c3wEywiQ
U3j9DWmaxZrUxhhKqZq1idUnLGmx0kENHwb4nZvAoBZqDEmFExOwhxjDwudSm9CJRfwGeDnboNuh
cPFhY53ljKwFOu/suBJ4EjbIXdZqLJ2n3jX9jyLu+vAX/RKt58+nEx5AjHlKt3Vznlr+NDJCVk4k
ZqAHewe/CsFXRp9aq4bA1lOdpeKhzxvJMy5HbteLEmhrhsf8Piu1EWRYQoSgj4X/esx7g2i3hmGg
Bo1TX1Tzt8/eEIjtomf1CE3R9gj3M1uW+SRXGMFeoUroT4NMWE7mMdv62hLx3WjrABFpuaxOXRXh
5BwZUMWMglHMy7LAFaOj0gICZTaEiAnGnQwErae4ZlDXZfEomNdragZw87cvPNvqjy6u133f2+O2
5fl+Rd+CqSv4PYZn2EFTdw9UwGRTm+xogY763PZe8wiZgE0llB8mpG7Ie0QhsmyoQxaGpiCgDpxb
jYOIOJcTykeS08adY1Wodhad0XcJQ20Tnd/g0JwhnlbpNQN8Z41xi3D7ttO+OzahA/UsWIBkXk7L
SuraXRxbeJbzRp1INBDsegP/UvYjsr4KrUZYKMbbE+1QFxn5KXVThrWt5pxUY6mnTCvECpUVgYQI
TfFUZqTy6iPOfj1oWNM4l0A5CIjVtywarxABv+aNsUWlFs1IZHlTRG9dh/JKM5zrHGbyEmsqLUsU
1XeBHtNm5Xxw1BvLrJ0r67yX2g5KVvhqlMpkG0HN3Nod+tvszuzb8CbwUib5TFrOXRjsbInelGOF
1WJjJY+VXeTIchS2m8lukfsjlCSv0QcN56ZV9sySpF6xzn1jPKFQhEgas8nNdgbX5qmE2XUJwYra
4JrvctIcPgU+lJu6UTVaLkC3GmNPlJ17pzUkguuOzuQjGWXxTLoXfE0nxo27dWWnboqp6EweykoN
T+40GO3KxcLwOtJZvRBpKqeL8jQw4Shgy3FpuX75QrBxcIOWABZqkFlvfeShbCi6Vqx9cGxvXRDX
mJqsjnbDaNTW1SDX2IHdLcnftC6IDJt3gV1ugUQsvZjZ0AZr24+nrYIViEa4VUeYjNWxzVuX5hS3
1jdFENmdLht5ZAxBRVD2nPNt79OPgg608EHel/GsCgiF9UpVy2jZ9iGK73q9TA5hD3SMbxOmxILk
pfgOmnrPYtopRLjWK3C0EE7TBpsOBUe95mFXlJt4GBDA88QC/ltNbYn2Z/Rv6CtdPk4z4ti3p2mN
or+8G/MofeJokd+JP4QSG9X4akg2kKi+yIZC5m+SmoRzaleM7sTTj33esKZ5zh4tFcXHmACXm1ym
3Z0fue5zWwvjPkyltikrz7+btJiSRxAZeeFtxPdgjvl2y5CjaZKJjpWgp6PFA4GO1ant6yCGcY06
r1QwlJHtm5X5MmLJOQQ2Imx22nH0kpCf9zx6/WdXtJrO4KvrdoaeEStD8i7bi0gRxzAO38DbVQEQ
RRw7cFmc9LXWg+5CxIR89gYbXJ8JZBtZZ82KchHa3bTrnFR8m+JSX3EoaS+AMKM74MPua1GXw73B
+vM6YvLH/DtjLzpX4WC3Ir1L1lJP0FMYyHE2WD6td8RT0a7QWrDJAsDzsFZt3HKu5qHfLwk9I4zS
qbSbXi9Ssci8SEBDz7z4SiMN+ihbu1/pk9l96CmZDdxztfPEZqxqSJ8wNXGVI96g0zB1n0l3P4KC
KwbcvIVWoSFoOCxenKpKL6p34n3vQWeULOEYT7VSW9XSwwSnoLML8hLd+sBDr25X+tgNCdOqMiUB
Y+jNb41djPg7ZB+8EfUJSi/1ku6I47BZlKYHOjuJ7Xq6gtLP9IWA7atx4PGyEX3DepeV87UXWu0h
iEwU38zMp8emCkwybxvwc+Soag9ZrYIz2ZzOWz4YzaUzaKGG+ZKkecJzxEXgcxOigEDW72C6ksvK
z6zrqSsgwQiD1CV8wzN4vvHTZIF4HDUweo/7Rg+10xgNs+1RDxB9DBNk8aaVWbSoceMBTa51dUOy
gEW7kIjuWE5Z+zIFQrz5GqKMDZd8+R0IX7wno42gAsKW/OdsYEG0iQPbJ4hMyk8zRGgfpD4ZOaxu
M2NVhjaJ5PDnukVFnsOjAfYNzUaGuTnRdIeFvecQhk0gIDILDV8oYpYJh0AVuafI8dw7Pp/spm8M
qk6rrl7Ssif5xRMZwC+KF/bEYVm8pLCWywU+eYLCPS1Ua8Pvh30ltX4roBv3q0iRQgiQO+d6jIoh
P8GoDE9taPos4gQ2i15CjKuyUJGpYc/BRYAKmB8HIXLIVYbL8DHJQlwlpDg+GBBo3uhj0NtHQ4jw
pGSQOHIpkCVdjQNxbGHjDuex6p/Z6VzQmZT3aVfCJCVVJT+1CeL1cxcPwa6bTPXKxNPmH41JcxP6
5rAvVQ+qZzDr57YU9eeAzzldaX3uXHJ9SC8T4UqPY59wEoHiD/aA3YJuzqDAywghN95QCGtHHw27
2rSFlu0xMWlLAOXBQ9VZ5gEBRlMd4pDUTQhGcL9Q9Tk98segOtnOACmPAeudFabDAqxKDYy7c0hr
0YdLRbk1rIxB8/a0Spa/MQaR7DPqzWrDGDedIzSo+k1AZvapNJKRG4jJyRK5wLjVy168ojSu9m2p
k1liwFjvXRvFAJY2Yg/olqjAgroiU9AtteGsVeBqw0T17zaCwA+/SNCbtpGTVrCzu7li5TnxSjsL
l50W3l6aisg6opdMBhCqtymLovHR7yPc63zEAMFdt4jopeFh4yXuYsrfkht7XM4hrisSBsp9NLXN
vVRJZKykN+SUZmAbUAtqTNYMQ5ZHR5MDtmzm1q3TDs9FLrz4lGqpxTVczc/NItRHseJ5Lq5KIv3S
Myw3qgDW42z9hxLJVKbb+URsIlURbHKMEoLwcy5mvNTYJRr/faomcVU7QO3XTjlMDCEJrScwmHzk
qzpCp8/EEtzmoU86zd87eAiDNcFD47fCpWzT2wiHVumW36GWELyqudmTIhXo0c26dlx0pt5ve30W
jRuy2VoYEvYjnq3lpGXtJ5v9kY5YyChahilxR8uyxnA1Gl69aQayVjiSSsz5aE87nWYsNW3afH92
i6W+rd4lERrtwnILdT+5BiJ8kybSd62DHXZyMyaJWGf4IS+k1uo3CdOZFaavfIENDXp4OET5XW25
3ns+FV9ykvKS6MPImV3X7abNG41+sRHh3cRQinDRIHmSrtbdkF4w3OeYufa0jvOMWsv1U2j3zsrN
Cu9YJ7o6dNzw92ND6V9pybjzSetajsRtfeaOnZ2UWal7Lnsq4YhgtbAW+4FAl2e/wW2cWgbRdehV
d4ES+BrxOizSRmQIIcrZHIEH2qpuUYeXV2yf5HWAtW4XW6H1ovPNvXmCkTg9kNrgz6pW3mTE10Wb
hefaxofL3ncR1CkKmd5kzlB7pv/pyODBG7RkJ1WxTqtEbKnt+mVOn7kegTJcN0Xz4nbsIaC091s3
IKAeOX+8cixCOt3JeXJ5YB2zoOj3qg7fDdv25mlFjOAXQ0+DRbpXZnuYhXs7RBX4CXGXrZosCJfI
q5Jvkeiz4yRLIooQ0fImk3qXx7LZNWRmr7QGdCo/T72xQ8kuB2pNzuH5w3D0H6y9fmKuwT3CriN0
Hf0QCkgMw3OX98OMUePxm/U8SPZmB4xkSaqWe3BE7t8UfSZ7rDsDd67NMhDPgSg28Qisv0+Zxv/q
jXzxOH7YLfJObMuQap6t8j/Erf71nVR4OIcUIOweXsE26urmLcDlMd0iKXPrk+NkxqyLjG2AFVPa
33VjTv+HG7Qx1mPH/R3I7rEfIKQ9daNZ+ZsUEQUq60Cl5aulcNOuZK2pp7Ixk7PrenzyOJyenRJ4
JspUBnJp3xlvdjYg2jXpGp8Yf4BtbRpxMbtee68Cj8K7dfwHWxftjE73w+cmxIfPI04SbhoyFHA6
/cmpfC6UMBhuy9yKnBWTWHc9TjpW06CpVqh4BYWE8E99XuXLhh3fnW2n45U2DOLYJj7HIUvWjRiS
Z1Pk+m1j+gebaOOlOQ8t7Xl8WXxNMruh4QmpabEZrBm5qrvia+zpf41AbdBOn8XXYNSUqN5s8DPn
QcU4a/3JeCJQsyS5j5UQ46+5YEec15or34dEEc7RQG4guE6Tr+re+Kr03a+qHz4zHUDYxeO7Qpu5
pkt1Tvg56BOMJhc7DwcUSs7SNbfiq51gmmS9hujOFyp2nb3mmQ8+cvF9MVSEbuHsW8fTiH8wIkdm
oc09C+JG2hdn7mSwOKujNXc3ztznQOdrgjW6lPSC7Xf2zvd0RHNv5MxdEtvbcFUVKUHaZcWMcp6I
LnmaaG/JV5M1zP0W5E/rzZ17MHPuxkaN8XapB7RozHJo1wo3MKeLper4RZlJ8QoGlhTebGzEAPiw
5ENSeaJumon+cttDkCZXmdiW58orrOxDw1gUrrHW+p+oP/Ly/M/vV/NnZhAbanbUAG8VvB5pOF/c
pB9u2DbDFyACjpOQWutYaIN/nfck9NaViPfkUDn70qnSHrVW7oE7yE/4sr3rYMhZgGpWPxysBlII
EBJtjuLVQJ1k5E7e0fXk2UoyJ32u0q7osMaL8iJ7MkULYrGYAYb92rKHE9rBU5/0czBAb3TXhpM2
DQuFwXtnjyY2VlhYe2Ir4lvAZgMjfQtsu2VciD47ZaZ3duGtXmOZJ+1S4M3Q/Qv3uLjRiZSnMXNh
Fkq944mnQ7JhXtdyZJeORX5ISVpjY1Ggcnbou66wk7NFpvRZ5EYn1zk0jXvDtrKt30Xu2h9anJwQ
sqEO0LbVNzxcyrODknMD4YJpFe4CjaW8FC7B7EOC7LZEG7psjQqfTWoV2QeO3Tl1xmkpJFVzNlG5
Pk6oNFc5eZBLqaZk5ZYDgm0jsclGYavwMhClnC37NEdV3WBoC1MUAZy60mZnETXQ9Ed/lzmKW05a
PTFsqiI2aMSG+ZF6eOiWZNp7WzrhjDyb2h1xYZkViS52iz/a0ivv1uvc4C01wKg3hN6sseRodwOT
ESYFIavtUHWHJEKsbeqhccNoceKqpOhMEPhcxYjIvyG3J2mOCc7S0JzsLg4jjNq5wgWtjx53gC+c
RQfSHlBs0QUbq2050ibVbTCSNi+daYT3Gr7tR7hD2c7TJx2FWlfyaBr66HaqGx87gRRXiqfUEu1+
s4ZMX2ApCeyzHRjRQ6bXyNgQG5jhApOfJPJdl6SlN5Z3PcaTvrXsQOe+diNxXaT5xXX7grRIBhTW
10k0BbW8tbQKe9E0JCnjHbRxC5LTG+ecxbNwopiXSMbXPslohnZael97Jn1eOVVMdaelX8ybKK9O
2Eq54RjFGEHNN+gNbK1c9lfm1yarFiSrt2ZvPyZfm64MqDOesLCn+wx5emPrtOLixWe6N3OKLMMn
LB67yno+xz5kS7g93bcJEqmZt21R3vVIdauBX+kMhHUk06/aw1SIQHgoY1+ii6auLiXNdQvgD7SK
G8XRjqxbonlGBhhqVYVGfiVaQT1Rfs10h3m8GyvjuXQK5RBZc88K/xmnLDeIGbEZssND6U3Tfugw
1BcGrCHedb0BFGFcDQEroloDvFfEY41o6c+t6z8oLH5S7vCYAi8Jx1FK3SJcUv6kSyNyqY0Zidp7
rKE3vnsq4+q66G6/XuRfWoQfw/cKRPdn8xVC/Z6jrw9p8b8Wr//zu/s85b8//5H5hf78MwQw//HC
s2TrL79Z/99lWvPBo3Kci6M/P+2/KchuXkF8vmYfP622//j3/lhtq99Mah2LGBlkk5ay+AL+WG2L
32adKlg9mOmKWoWl93+DPi2ybNh7Q142vzRmzPT/e7etfjNcHQggbpuZYM3a+1/YbaOp+tv2ALQf
JQdyKwf4t8mb+LHunJza1FExp3v802wN7VffRkFDmGN6E8jRuw6TFqyDloLbJetMxa22LfUheR2k
so+RUxPAV5PnqaxsQf195pbCspU5D75M3VVSuTYj5dCm+YhRq8eyu+24+Sn+Bbvbok0udRBry8it
qp0TyBfKTfQy1nGsmTA5igPcjlijdN5tqxE9wT5jrSOWYVrhPWA2dja0+FgQUnWdipFgS0JWtl3s
ruucLXDsuNMxSYkEbPqGWNgEXSZ0rR3j9n7T1x0pNhG5MtJhgcVaU+DPZ5A+GPYKG7FGod/floHc
8Q1+9EQh9EV6zT54PdYmhkZ1lVeku7EOWba5+amMcDhogQeLq4qdaWsG1SXksz3B/s833aQVW54B
D4MegKfqr1vFh4k9UlxHIz9yKOIb0EHbUmMkmhXlUai2Rn6FfzgcmvfCHKcb77F2BR1TmbiboGwP
0ggSiqaGAewIm6pdJ+y/ylSSFu1kn42c0RlWBGTFWA2OtcjG6L50/X1QpFjNbAbPXVEsYMFT+03R
ThvbW81UHQ78enhow0nthZ0CLDZJXI5zWndWFoNd+jvygINLllZ3gejQ7Yx49vA2bIaBxMsIE9VJ
0XUtEs7lxeixER59Ldo6jfSWwKXU3mTLci/S/E7EM2WCJ1a7itJgvOiJNzGirZti22iRfxos8oXU
AxqpBtSPlZ37CgMORov/Yu88liRHsiz7K/0DCAFXYDMLg1E35sScbiBBwaHgCuDr+yAyq5NUVUrl
bkZ6alkZHu5hDqg+cu+550i3r3FKxkjmvkb5xK1K0l/Xj0iIVHPCf3LQCGjV5+hVRWB/GK9PwB35
VbUX+Fk/svKJYpv8GXZpe0dUOEeLCWqNsbHHIdBJssN6ZmlBOM7Ew5j1ZRr0E9j6gXl5ufI8Aovr
6TC2+nNYvFCYjkBoiE8b3eV7p4caS0SD9P4ZUEISoNVyWCuzntmWcdkG7LSMXc1+DZbgZ5vZ3XEm
7o+64GzhVLH1gqiL+t7q8P2D0WDE+9jMsfE+MPwjjA7+jY1v7sl3y20Z4qBemZNwoGo02pXRpXPP
2JBFvs9SF/KLQ3tS98eOpqEL2slx7/PaqkiHa4FK2Y332WFzSFJNGR01kquQyENnytMwf01RdlPp
920CigZaQ5xiYZ1EE91aQYvCo9oe6Iimd0o6iQNNyfvYRSkvRJl/ZFMomNolMwbxLAuo4dxj7Er/
WDFs3RquUtvOMBigavN4Lga7uM1dMt68qujv4KwVz0XD+LUe6B1XTeU3n7twEOvaiIcLgzPnjES9
OkHqUw8srq2LY8z9Xac3BP6lec8ahh3XiD/oyMI9OzSxTwxbI+Pvlg06ldnv1HyrCjB8rAP51Cls
k3Na+eoEebM75qFHWBzeYf3e80b9UVlDfTFCgsKLTMbPE7+scw3X7sSjIk6WpvRTYcsOkw4lQdAX
FQjj3MwvPv9ALFfd9JDmRH/tf3fL/Is7/Rd97289OohSH6qghQjfRa7qowD+46mdZUjkrHZmHBZF
+aWyGzkc0nZoL2TFlOsekt+6MoDE46Lp15DvicthrUGFzUjF7vpnd2i1bW5NFDoiXRbV4DbWDg3r
Fo5fS+RnErE660MiFmXkYP7T02NHvCAyWZg7tT/fV65R4mDz8vMU0W/zJD07jBCZaxIy1FKPB4PR
4kqenFvTxPGq71VxJa+I5BaFR/lWKWR9O5/l+By0Yq7LdVzyF69MkDIsY9k77MoZggki23AYd3oR
xXiHmfu9swSDKVkPkdw4s1Eu/iDvvaU3R+g5b3EDPfZC25VJhwXPcqHTTgiTOoGMXAfGxZjvpFlE
EEwFugnidh6rsTvFVfMUNsILKonxdhgdhC4JScdlmGwIuwTUpFHBCkVerxEXx3a2h2PYyJNIeP2T
ZGLYxdpy4cgGaY+/rXBw/9bKjb7Gg6NYtync9cylkSQiP5bUupwxRr4VcZY+VrOLFQur6qWflVgk
UjxKs+CpmnVXPyGsQn3bpy0YI80/944OjkaPzBPQtPqSOb7+KA1Xv8eHbxqBnwzdkd/1eGJQnZyV
zmSMaRPPu6fi9hs5OYO9soQVfy9yWQZjE47Q8HhTpuWd8Za3x1zeo355o/LWY3sTjtYlY4XxUNVJ
DTSp5H6O24HJFFdl6TbtZ4bhjLF732ZtsrzB/vIu68tbHYqsvA3Lm47uLzpUg6W29XIOJMuJMM3K
PVY2AJahLpfnoPaemE/mH8lymszLuTIvJ4y9nDXOcup0y/kzLydRspxJPlyfQwYPm7xplyNr7Jri
tfFmQksyBMJVp6IjxAXSizrX+5zm8DqrUKvudPar93HhczD6/OkjBYj71WWnsIOg3G2HKnHv+dPa
ta8jNzDkZEOsJDolmPoJa6ceNohl29mnQslAQ7dbz8+Yu5uOSBVNM8DudV2NbhEYkdVM+wIY0HAp
ReoF4I8drPjCb+e16Y+Ov0dhgtClnNuoesVV0IDycrKqAw1iZd1eRgBXT2auo/CW4MibVd95Q4+I
qYQH1ZDQXa70CFv1yovjKVr701hHm2J2cI+yEZ91VAlusUCaU7nz6s66Wtpgnr1odB5gyUDF8C2S
dFLbeGwBQ2VI48JC39UuKeAbgq9oYsNU+gg8qvCLNbi1Wns+45dVI+ZY2/QFEcbBwCIhDwTH5tuc
54kVIHU0OFsmjNA8YkZtnBrYEI8ZnVUNLvqBdFvUh2kKL7fF/NiZ5b7FFEBn3j13w8klQhzGkH4W
nl+d8fOSFNdpIRNsnIVZk4SYm9H5GyS7MfOJsPlL0KmWjb6f6PWPKvPVFrTEV6PEKuw10A/9ycQg
X6sLYblmwGbtSyK+IAny7yYTLqIrJnC+HdeAJSF1IGLeiVg+IOB6TKXwyTvz7o1QhcA1BeiZgnlb
X9uC3HYIpsx1iiBJLHA52iPLX+68xLBOGvf/Rp+rr3krteV3xCpuqqxVE6t7rvPn2aiSHw6r1UPb
g5VVuZyPTIHVakSy84IxcFqnQKF++BKZZwDDqbKCtul0GCJ+ghng77dw/7o5+31v9n/+sy7v/6E0
h0WKjFnnL/u8czLL5vMfokd/+7Jf2zzrE/ex6VDC+pagCf+1xzM/4eL0ePIEmBHzDz2ezVcQHMP/
LB3zwhJP848ez/gEr4eLXfc8CmBB0svf6PH+aVKJg9XTfexQbAeMxcjzx2JhNNq5zIxi2HP0477M
ymqnnBpGbWpcrKb1D9ywzEUwmjtR/90M3fAcOSgS/rpooXn9U6u5/BymqQu4IKQ3/DRH/b7VtPxI
k4YMCSkEq7nvOHtsK9vKOXAhHsZHlK414NciuUCAxFuEEGgF1POcMmte1Y1162uBNxWG9sucXCy9
PFopQeUJZm3WZN5aueJYwYFD0NCubKd74KzescnDjlq5Opq+Z0UMEIiBzRiWm7Ro78dsvKosvDMt
VAeauw1bRDAFqN2UoOfUyW59YjWb1oo+2yID5oLKae0w/6JvIsByM/KN1r03T8A4k7e2rW7WAuwI
p30aWfdkHVkr2wanwAfbonh7i11EoZGc9S1C0ZUcXcwJhQG+Kgom8yw1uXVrKxi8Vy2b0dGkT7i/
79po3JuWuKN7CNKMtkbUT+PovAN0EatpzC6+bfcrG1hDMNrS21tO8urDPuISvHPBp8k4gXryQRjh
MwoltIvi3DjNI4jeHYlUG7bba2Wa9coU/BguMt2pzzbdlH+R+fAtqYEXYLYy1iTJ/aB1Cw+tY7KD
n62CyRcS91HMxw7ptEazsMZtlK8UuBF68acij7ClPralCFwUZOvZVk/1GN0buo0+BFXCDXQrodXT
JkGu6Kq7OrWeC485na7ZaB+e6nL8MRTe0mm9z62NfIuBJEjsN8JztpMD2aq2nG0BpbMIoa4I/5nH
a5U5QOvYBWHCK9ilDJtJHy4RAOIQ/tXgWo8NBAE62f7ZsCD+Gd9kUVxafTj2A2x3u4/WckSPi+rL
2jRmGWQh8+WxY0fYBabdzSuGH2+CR7OO3WekkDrQoPKbROe0mvDRyzbl/ta1TZF2X/WOCLtQJ9+L
9TUilw3yJTZ58Sv295tdvIqmma9pprLXYaaozOyHcByGnTct+gASTQ+26a7FkB1F6a8Byu27OHtz
+/A7kPbzNF+hZbU26GMDc/XKrPQHJqYsF9R8qKL0FRiBQgQt1yR73M+hOA1jDVmbUtWxrvb00HgV
Kd0+d0rMPNWe5In93r7v6Vx6F1HOuGCh0o6ZKsVFxzp8nZROxpjmfogMgGcMff1DW5Kr6KAw4zi4
h73J+jscX6u5289kD+IM38AkRg2qGQ2NkwHFJsrygPJuA4Vi3XrJFyRzW/AWSLsDVRkPhNCuDWlv
c31+QQiyH0hja7pYQbl1X0moC2zS3nk0xFqPzYIulKZuMPQ+CAf3InvjLjYFC475ORlMBzCpeEfh
I6CPoyWbHXzTDJMLMMBmuzNNGEUzTHGydjdRHX91B5tbHs2EHZlXX4fPXSPjTKhbx8z/KLP6kPTO
N5lhRaznh0mHJm2bsthmebl3Sl2dKCjSrRSjtzaa9JHpaBvMoX6NcA5uSuO+cedAb3U+ecSXka4d
vCo5Y3BVeOgtgi6aYQsEt+Eocu4dtgy4+1Chl9UNO8kOdL8dAPwiXqytvkjHX+MbfinQ6Lj8H2sA
mjjpHBx2ozzKuHkWc3MNy+69n4oKTTQ1cCW8l1lNT0Ix/Rn98yi6o4zCFYiOG7qJK0XXOwTwD7Mz
UR+EJ33q3+spe80mUey6in+Hyy5Ik5tmQM4qEvNxsrVH3+PjKYx6Q+F+h8CKeVg2IZm3JUEFokn3
wlMHhSTaNK3dDPfJyopd2acEGuBuRLeGoiY2zzXi4lVJ0RwYtfedsefL6IxIVDN7g3p2C9oTBTJk
7w2GBWBRRrn3Zv+zyXxqVbdwGf0OBrKLPN1MtWeTzS45rOQjNM0FLttr7ZdfJiHglBZL+V60YP8E
LwZOg7hT74Mf3pcoMDXlnfShWwCYwINYE+3aJjubMjrMkf29jlg8AInP1ygmTjMfqxaGZ+b/W8wk
4Fwkmq2pKdJA04Afx02E6nUMNxYLZ169Q8e4YoP47r6hC+KwiDBIptqZ7CG4zlHyDd39rp3zR0Lt
Wz7m6AEj6a4WPA9wvWI0o40rzuQaH+Rs36kWh0hz58aA9Umh2Esk6GyO7lznHVY6k6mWdGFwPhOO
JJSmULqzlS7DbReHuwpETSU/YpCzcPxeh8Y4jLm/7nL7qNpur4YKSUy5NnwgxMyMD3oyYvNJu1Um
nupQreuO7jm51LJ7nVBlKRDVPk+6lxtvfd5d4Zjv4bxHK+Hvkg4iDCmZ+1mL5/U4NDc37D43Gbui
2MYc6javnt9AYkdFo9BA+tCX8p442tOIRgknSALLpXnQZus8jZxc9FQrcibxwDri3hnj79V0jKAl
SaFf4/EHIdUXHW5FuoxhdetHF0qkl8Bz+9w4Ur8F6O9/JGb5LY7sq+V2IHebfZJFN6xSG73H/es0
/pvHbDHtf3QOjK2Jo5NdYus0F6ceeQnlG6/ISz05dyL/GLyMkXX5wYhzDQ381Ov9VaRuYEmH4yWM
zw6H1mwMuBUk0oHx0vspPNniWjvFRxFpOSnI9hdf1Bcsuns5Tme2iQWWYouRuLEvrDZQRv+5n/u3
mG0qQ9V9BkxmbsovzLuPsXYmxwLCrcmsXBIAHVfnFo5ikZOHnCLyS57M4s7iUIjV2uZY7meGUkXA
BGjTjcVOWWcinw6EW111P/k+eANtZZSgBeP+lKilRswMJOjFmX6WkUBh6teAkLKHpnRBz7iPPUDB
GCdSUnTv8bnMT2b7nOLytWptW7UpevSW9haWkDUkLyIRqAtmc1PG/LPSezGvy17schJeEJ9+s1mN
xgli05oPsDFPdgFI0R1zYokTptL50aapdoX70ozNF1Dk4aazbab6Q/zi1BqWmaybyT9CDGa49oNC
jxW4cUv8tQ7S2YWEuZODFSiM0RkWXcSOclXazj0A8XeEc19JIXlt0fxjVy5Wwm5e4CDupUpfUtFs
HHynLmnk0UgxM98GxNE9B28GgN9yikda2iII291kOBsxQImKzoNy/EDF4wmFyyqG2emrH3lcBH3y
0NX+nSr8+7BLrinK22Rau7kIxsdxjrey3cZuea2RPa81s2HIHcfcH8lG0/vHnqtoPbGRTNVuhvsn
zNdI6Y8JmWOKJQzUa/Bd2ILxPiU2kxNvWzX9adSLh8G4B6q0wVk0zMmHxhZiJJB3JXtE4OkXpbo9
LttTUjFy1erxbvThy6ka/lX5Qv7GapLRnWJLkjZyH/o0EqjLk45IewjVuXdzVbT17O5zQjy8rvv9
GsQ7a2Xqh14Tr1mHcHSqX+o52sy1dujNI0kGQbK4ZmxK0jF07+rCfTKK2+BsImYtoN/bjFkgQjOf
w7p4jjA8BTiYkzsfSy/YqaW0bGdm5WV2rjy3+KoBldmU0SwPKJ0basjG794QlsqXuqO5nhOnxwPe
TT/Kjg21n+oeieDW8G1QEtRpBkDfcSDGAqwLEez3LNI9Z9xgvNS/umBzHzyrcI96HZEVwmFf7H2z
yl6YDHgbzN7+IzIiPkmtiz8KquF9nlSLwEVzjE1XRfKOqCWzD7BgAFYkF6sEsXgwFhECLjT9O9/S
+wrObP6CsFLfQ6XvdoDxjCdJYuXWEGCAvHhq7vQyLY66Jpon+j3qYwqzcTU0ZftQF5l18/iJA40A
DH6lsTroRlsd5WAvg3ZEjozMuONmbVyHk+EdInRCiBgH0qZ6ycKplGm04a5BYIx8+qD5VXs2SxHe
5U3f3vm4QoA6arReYwNNT6AmOHe2MILSnM7SMwfqmUlPn6TXiRe90VFGQfsjR8gNt5E7w++GWfk+
WrN/QSNQP9Po8P54bVR88VK3f9Nyy1ErSuP0ag+dc3P8NH70IXM+tMqvLoZCVDXY6XhtpB8fJ/tl
wLWIVLPZ+XM3PoaIO59h5U0g/pLJfHfwkG3HuuIoQ53w0AyivxDJxhiVC/MDkKBgjdV7RyMdxy9p
M5f3fa66e8fo2it5Q+mhSKaKHpIQGj+CQRlLr9/ijkQaS12/ci0A/tkA89ViNRBIOwW6GkfVjm0G
p0o2EaseRxgus1zBjUf69mohowxGjqeP1MnNSzX2FqYBYRzx3eFJwUAKyyG5l+PHGMMPTHDMDF0+
XREXc5NWxTQ8QW4NJoM0pakgm8dgzF/PX9HuMldSLUvaKhxuoeY+e+V8devs3U0WRSWJUtIM7GU+
Z3eYiN3xCLV1gwYX+z67I0Tp0doGuuDgvEKr+6a0+sDgTkeDY39zcy4zM/1sN9kGj0gA129Log8U
vYWgzScEC65ii33xIlvflWED2FnezNI+JLp3ydnt2cYcxKnFT9yzmYXn3JDT1PmbSmvf5pnFwBQl
VJSFexvs4TnUjGs1sdJFWbJK4gzqhHaAenH1kmg4VEZtrx3ymfew6VDOz+Z18vAFmAD0ZVpu/DpG
vKTaLW6WLQ4esFSmvR0aoiNazVxXm7Z/xSy16mR79GPwDL63jfLyR1W2z3897LB+ElF+v6Fh04+c
06HXRNgJxOhPQxf0kFRMjqv2bv5Km8+eb+zH66hQ+mpIxZlAl/VllNH8wPkUP6rEdW5G2qbXJqzJ
cGndkpweLIdfxM9XhSzB+nla3h9neZPi5Z3KlrcLtVh9NH6+ccu7J+coeyI8iwGK5NXsl3fUW97W
aXlv8+UNJm6LlxlKdHvX55l2F4W869Py1nvL+9/4kvlxMdfnwm/9neoVVpcwCr0DJKNpzZIwvDcR
nGzRg0ZYrzll5uW8iUJOHr1DkFrbyroJZ+JcMlrq8yiOuyc9le2TTsbP0TNdzLRz012jmW7MX046
M3Q485bTz13OQUDM3tcF8fbdXE7JZuoSFtcIp2HHM3BfDtN+OVc1DASb4udh2+e+2k+ZF3/Ae3ZW
lT75j3aKFCAm2vsFpR4NA/oeBigxO4d6UjHTXWl8DX1t3BQ10QRVyiX/8xIAcGbsyPNBlbPcEeFy
W8jl3gAuMv3Ql7ukWW4V5jnyxVhuGu3npcNvUx4iNmgbpHLFV2+5ndrlngpFHh/GUZ7YOeJiWm4z
TNLPSYghY+XN7fyNIeERaTupCbVptC8Kau+bN/VdtZpgzbxOjmCoVfTm9K78MeKtsRAlVxEDqIxn
c9O7hCjMBQWcCaJlhUH2Itq8vMRxnGzMyowvFUIkjC71Fkqhtne1Zc1nNyL8bBdOL/fEZM80N9gJ
t/jWBZ6D7ud3BDJTBKLAlcU9DUOGh6mM46CVMr+XZep+9mrTPBYph8TOVR79KtpiKoUCD6FaCdfO
vlh69TBYuR+uK9106m2MrbZq6BaCHlkeA6/CJYULpxHRkNW4wTjyGNNtEgxmvzclo5xeB8CcQBzD
Z9C+TEg1uGzGja+FtzStb3kH2llTgPfR9Be4qcpu49Gwf6eJedWQO58t4uY2bWU/42KkAtJMVCQY
IjhhMQJg68kfPeVqJy9ZckusogWInCU3oSNlcbs2vYtd95YY6Q3LWnxMaz/bs8ZrWffqd5FldJsS
4DYavXGg6OnyDAen+5HAedizmPoxTQulup5jquKsB2o0nRrqj5Uq+OMg22JsOsOb0xvyrgQvti3d
0Q6yRpq7esqbtTH4sGhne+fFEqRfqbQVFnIo/3QP5Jk1n9EqPlAXmivdHdG4Geq5kuOLNIvySWkV
7ZiXxzsbRg/pgX0mT7GoADVmkdx104QkUDMM0lncauvhBsRBNbTbweRdkx5zzRDfMLyhReQxth+q
HMRhMjKUbXP54Rg5FYSDhT0H7LorfAv395z3PFbQ++uCNK/GWHbLFTZyeAPEL1bMFzuCK7gd/YLS
otJp5++devLWkUXFBHs/XcVeKF9k2PEbnuhaSRRyg9Yfbnydc4gsJ+faNS37ufXc8ojPNjyYcM4X
7VxylqH4ZlRtcctMbeYp4EABSfyNLuZHCm2ZLDEjGI0EaoAWYZclzCkgm8eksYm/teDUge+TbAfb
vFhTFYAhmJIv02S+qfwdm/e5A3LrdiZqplLcQ801gduUP9x2fiSGy6UU7kuINF2OGByI3oamI7q0
jUn0acrhaOg0HpAFuayk3eB1M/Vnn7ed7tX4Okrd2jh1+iwa2PINB5dmeYrOuEJcHxnxKRLWcRIK
iQxhABg6uSSkRjnAQPoyhI4Zrnoh631CBOYhNrV4H6lofku9pckkNXA7j9nA17FjnYO0G+aPMMmK
NYCJOBA9VEeEu+ZVdCmJCPFkHSLN1Y+x8tND3tntNZSiux/asLzHSzt+CTl/jgbZb/txqaiGpbaq
lyrLWuot9bPyWmowU+vEAS+XBi1pqc44ce1nbynZmqV46/nE//8a66fo8fbXvDv2UYvskJXLv5cr
nr9H8Hg+TyhIf8Pe/faFvy6yzE8w1xZtIYHcaH5/4955PnA7x3VB7pAS/ct/+U2vqLt8dyAzHoAm
12cB9o9dlvNJJ3bQQM/IQgvy3d/TK1pQfarf6ip8Mq6+6FmB0HnADsSfQ3J7aNAgYYS7pEjY0d6s
M6TbHo9dszL8JP42ZnnOrB0nxcGx3P7JNiaPICplEDMGFcB6rlPEjmXnuuzE3QznY5FoKgwc1RGv
XWix9ey3wjqHSuk43TQk5xZhdlYgRp9a07bt1N9z/XnZTp+8ujrpmsQq0zIkcpwoJkQrRP3bOqQn
QdzOu4CBunaDsVMfvV70b5VN2HVJ9vXG0PMsqEvvUZ+bhDtDv0yT5BXJqhoMXDs0X4FKVrgnrBZF
PP/Y6KSnYMeR2BgziRak4q6VTQXd9rm3s+e82Iu+YbZkJuY+dLxxHTmzxaRugnpjU+EQYDFCkMkn
90HFln/zpO/tlJEpWujcD9KpGFYWTRe2qaJCEQkB34zdwBxss3oZpKd6Gi0iPBm4ykcD6YXHxJ7Q
x41kA6qfTBbpjAlKNTzUQ45BNAL+Gp3qpGNcQTg7Q89R5TT8fskeaN0a4WJP1yxQq7QW8PUiY0Jh
nQ/gCx5mA9TGtYk44x8MsAp05nodNvsMsl1ILegZ86HXO0wN4aB8XFlpaAybvsdgtLWGOH8bcrN2
HnBPMsw2ZlR7+DxNGzZqb2bTyprbod+GbjvsRKfH33RZRXBfK9imZdMbL06oGEtGehTRS7Q/fGZT
vabqe7P0zJNspmqJbtP22ugNb7jhRu7k8F6NRCG5teqwI48Fir5GrQuAdw8IiBBW6XlBmm2YMrB2
MCW2dtl+s4pB7CWnNclLTGaMdS51sguJ67whJYGkMNFqT+si6byn3NCmkwrR1UEMYBnTdvlTlyHh
gtOMc426DGaeJe90QTCg1hK/pifeHWqkxfRkzLcQQ+92qKVzh1/DWsUpUDuouNfI60mZaNunyU5x
6Rhue9UiI9yqTEUFonmmrSA+JqZFMhbAFXGpRDupqfyEPBn8b4qUdyry4tTUoJEXR2Fy42ntj9xo
mJB1UyJUmfwkPUxRpgAXh/0aHS3XZRWRBjmo7Eqwx/De8bsNl2Rahpf4ghktTWocSQzWFOaTZnEh
FmwFkqR4qCe5YzaXb2qfNRG+jeSbY2pq03iieir6qEW90ad87um0c1N4D8LvgHRoc3+uuum77HsW
vNVkFpQIYbcn/Tjduo3QsjfcKO6TkhQ5CL0y8VFNWNWpFl37sPhPkbmO/TqBebRxNbPfOEPdb/W6
IY3SF4pxv4NrxWCrnY900Da7gn3ua3c6vgpOmIJ8XUfv30K9ZdjdRvl95JNc2VZpecek2WfQV1OQ
qyHsfnH1/S2B/v9SdQfXoo2o/d9fi+vPxefyv5Dx/xdG6n++Gpcv/uVqFOYn3zC5MAkdcvFr/nY1
Cv0TVyJiDhyTwnbB0f0m5dc/8V94EeDlmYbp+fx1/7ga9U8LIha2HTsJsDOQe/6GzMPHSPD7m9F2
PHQmJiS5pcPy0Hnw339nSKsarVZ2adhslZIfvXAvonF2levf0pDjii57k0+o8QfaJtrmB1SH7wwF
d73/Eas+x0UcHcN4fsl6d1clztbQtE16mtPmrlNoCwTL4HA4x0p/qVnkZV20rWZnl87NXic8Iw43
dl4xiAjcnnBXMo/SujzlabPHVnvIXOvBbZwLM5Odqu0HOzQuTMpMKJs0s9up8sFq10+eVj3NbMxC
rlvSPYMM0lDefZnzpymCmlXAVyFwRtjqLCoPY3JxMir7UtrjS2XZQdWV97xem2qadnkBzrUhLc8M
bzPREmsvtG+tyyhBpdcitPFyxUtf5TT7mQiYVRrlD11EoCVbC5asw0fX+DfgHG+pzUeG4Hxnhe6B
dnWDze4r/jpkbMXJ5gT63ZP3L5S9f9bq/PJLXJyF+G6BCP+Z/02sqNnGCCA2oNDWEfdJwcA7UvWV
oOaraCC4g0oNsllstJ4RIb+Zv/4B7D/VV8w0qbCEqzO/wrJiOQt5+HdPERJcygIzCTeEf+KjSk5e
32xJv8MBT+DhJovNqx1m7q4P53u24C8DCcInx3C0Q+FiTxCr7xO8he3sNm4wZFayFQZBxqGcTyQI
76G/oI7zIu2gdzSPc8sh6eTFeof3GTsa/SIyVbK1LR+oAY2elKHDxsE61iOmAghU6O5a8+sEEGCl
xvmhJ3iP0A9mXKbxatXmMRTj2Uv7I0k39Z2sq+j48/P5Wwfpf6aB+7d/avle/1eanWxU5P/+mAxi
jsgk+tz8meS5HLB85a9npAvmWsdmxKzKo0cAc/2rFE64nwQ2WVhllO+/aOR+7R4sjkifESnCfbxI
PpCW/zki+U/g5mk4XIuT04U6+neOSINv/ocjUkcv6iNA8/kpdNv+s9mpj11R6MVSFKimfi5qKd5q
Ac7SY1e7YHWa8R1k25cwM5rvyEbLD7XAEt0hjvuN3SrJdk82G+Fo/ltDYOjdUFTR2iCE5puTR/3r
33/U/lfe2dxfjOz1v+xl72JUAssT+YcL+7ev/OVp9MQn3/Fsw/+np9FbzHc8Arb1p4fRxK/niWXU
Ctgd6eVyAP7jvkaWKUwQFexFGBu67t+6r8XPGIPftbLUDxaaUF4X/joqip8ght8dtXqhp8DSJtJ3
DXtuFtOxJJjCZ1/EosLpWX06oftKLpqe4yp3EzBwbebB556ayFgv3LlyFVb18ASfzweb53TOtsu1
4uyNfbc1VNw9SgXSszSWoEmnmBFLT5hkY/gxR36gAoGFVHvl965iAeCp8eRKvTkyWS+Tq9P3kb/y
XegD6xxmWXxshGjNTRrL/BEHkDMxcJ6AUuDLt8zNSJ6qv4N4O1sraE2K6OjI6RmIpqm31/3SQRQy
hOnj0DvoPCdNZJB1yjenlKNPbLjRf+MfB+zaIyuNgZfV3+CXs3Y3tTAPGZYa4U45lUBco1xFLjBW
wC0l2hBtG6sWcpvMypZAZMk3Sn5GHWXAopa03YoIJDMDwL0Kf0YjpV4Wij2rN0snuDctS6LZ7QTI
pKvckeC4UvuQPS5wejVSNmUo0881meSn1tRtsIiS5MDjaAp9Xnv5hMeksAR6mqxpGJHLJQkqUmRC
5T/jodwlKcoEjvMjtpf4KBK4qhOiuOm8aEdpEx0feWqPxRzeVjVme2NJo9JmbXigqyq+WsQlAldN
4yjf4LLS3lqIOszSEIbKnV237j2evRDxl80aa0VPO0dgsYf8JiGzTmxjdCii9uwSWgrH3PjhIqHM
iW0jmBp/Cb7/XsPNxJ59TndYPhHuY4RByQihjvVGH2r+0Ugqog2rclibTVvfV5NWEcuNXdPqJIP6
1NMvNe2otkrntFDrHIX0JnOK6rPeduMFNb7VYxCbiKCrBDB42vENS4Eq8MeqXbeJNxASN4F77+xa
bqVjTFuEUeOrwAV/1qOSWYuTsXWuZAL8JiWaz1pC0DyU029F2M1PhhxHAm2wkNvdCA3e8NU1NTxo
qJmTBHZFXmVvYJns+bt2IgdJCCCz3LUtimFoYDqwHX4kNTfmZtKS+UwSMLPvsAnvWFPKvVnEsJgt
eAbYboqXxrApdj3rGYlpwcSd7dYiPquHIyElPPk+i+NVo1T26KOyPLDBBLre69468ZL2yABDXyP7
mJ6rqMTk1PfjndWBWI/FPAQ1CH2SZ1nUsRyy+fwz8uLuDfxtD5Y5eOupZP/Ns27tsJSLah1Lp/zh
Kbt76MPKRLHkGE+AEeYXINKYEoQ3+VvgwIKhzliVL3lcmq9Aa6uXTHYkFJBc/CIM58DWpt//N3tn
stw2tmXRX8l4gxoVHMBFHxWvIoo9RUqiKEqUPEFQHfq+x9fXgmxlWU47871UDnJQivDEskHyErjN
OXuvrYVcO3gNuytpK+44Guf3uYjLqyQmFg+HCmy+XJj2tUBtMk28COJgENcgfGzmFEQcAdGOrdoP
FPINcWoHkqgm9Hi1G8TFtP8b2iJFSzuzcwPzkrXV+ByMKX7ea6BfQyFmT6CPs+pJWFpjmY2ezNJh
E5jm8hg7JOn9ZfAaE0i7MHsRBDEQfWi1B5XUlRcPRWM2s1o5ugEfYV6Bgd2ZqQ/wqkPuVExNXWn5
nBIpApGwlHsV3oi0rCH56TM7ihyY+2Z91jNH7B0Ab89EPONkQ+jdH8PXXMSSqXlFPDvdOoIT1Bfa
M9hr8OOOUMFQGAdqZciewfHiaol0d0+ic3IyCo2nv6lBe6RjQKPsG42YZjbobnw13VaH36dMUUEO
iy6r0HPiSoL/6HRzwvTAexvcA0XR5wtXE7jSUGUVZwP+oWxWRIWBJluphxVJN2R8Jb1X7/ASRDQF
CICCiasjxLQqUe5dEeVLksSJLWj8urymZTbyJqF2ygGOL9WInL0badq9U5B6l8iD81lqadVmWMhI
HqNQQS81uMIgFcYIoggKb8oBGiS0/3oddgX4MQpTgk5wr26N0KrOozwkZ1cBznQZ6p19QWlYFswP
Us1ARNpw1Rql266EX1XXCIWig9e4qE4DCjhN45obxfLkKzUhQ9zXbGMbiSY+88M6donp9rJ5GHb2
ZZz0/aohHx01VyEVPGQ02SeR3PrSvCorQ1pYfu7r09awc1xEvbgxvDK9cvPA3YiqMc56bHanDjzO
Ce0JOktb5j23qlo8KRXwYjAt4tAo4F4HLYE7nHsW7t4iewSZ0p4Aqw1o6VUdn24ohXlNom5brIwe
UdOELCIzB/L6QvOMiNBxt4HlHCRLk6tSPxN6qa9pk6fboA1VvMTjiPYqKhOz1dNFNfQ9IfVNeCWZ
EM+nJNDG2YLOJOutBd/mwvaYXia5oo/a1bZpT5Ia4dP0YuHQN+3rF7XR4/pSCWuPkp2lQSJsYzM5
d3wtWCS1318V2J1Z2YuyuEqIhEUBntrlBFKhSeOxZKmDnIYJymiM8AI3uItLMU7PPL2M4KWogXgy
Y7IxJtS/WsLIVNXfYONs7YUQjXxjmJF/y5pNJkThZ6TOmnbafCa5WN9EkZUtydyxYRpxOlRMIgTo
J5P9Nw1FLW0i3xnktd+UyQG1g0oPkebrZsglWdt4Sa8e04we56zTi7VfGkY20cuEPXjZ5psqNcW+
ky1xptlEIhOsSIfdcsfM26HdDUnJgNhMuiMzvTrqMHZePKsZjnIL4yqq8mRdDlY0Cwi82NtOrm3N
AtnApDdK41iJwgMC0uKJxiCj0W8MigxsCK31C/L7wmPKyQVbJmO2dHK4/6MgOdrafW3dE/PbgYMx
7oCrZMveCDsIcBq3s6thzy8y7SAF4II8I47g3lF90CbktZk3mBARC2cYvZaeHkb3iSu3t4KpM5vA
0sxQrygoG6oB+wEqGBwiHUFShp8Ct+sl0gCq3Fg6jrTwa9XLQTpR2IWY0nzuRY/03A81sgJVM7y3
+iKpJhDcrFXhoNhR+9oTeK3l5plgY3QFeCLoNBpzOfNpYKrlKfEza9W23P51FeobpbIOYCKKZWtD
VTWb7FhQLF42WkEV3GwsZqyg0eVlJ5VjBGfkRtc+t8kx72SMsw64Vb+VmngOpsDfi8FuurNaQv01
TeuscueJKrQ7u6z6B8TroGp6ZvUK6RGAYZYfp6xxA2WON0VqX0xlMnLKKV/zgFahJiilrLPo3kdO
wyDaxL/2guVz6QRotgYPJnVAGzenct4DE+olaWek/gGjpblzfY0imRyg04BdpK5rrcVGHaTooDM5
lZ4zPZYP1KvVVRBhHAwwaS5cMKOkUTfqodXWzlhRHkhBIftXPy+xiWxjudXmQGvogtgyEtPEi9cx
xNopya7urrSqjOQc5cKMIQbRl3KwPMntlZOn/jYcImURSr7kTSuFNXbSOgKBmJm3aNidFLV+bAcX
BARAIMhjaJpSCW1tFYdudV4MbBYRQ+vGrd4gPSOZPfXUmegTCRkMG8RbYBeGNVM7zb3NmetYwXp9
n5mtCGbg1Zi3lDyJSFWRLBtmPA7VGxRz9kXbo412zWrkd7vYKpjEuuHMKpr8rjQUZGi0gLYIW4FE
aklj3JZGql8x2WEmicF83fMAywu1b6G8xZJKLY5Yvmtz6NzzLNQLZtSK9jqER+tM8MFfbKOJK3TM
rkl/hP3mOmlj0p6jIRmFLGZVogCI6fWopVp6ZHFkasKs2SvSrC6Ro05c+kH5dJBjvqXKdSkw1iWu
DFx7RHIWgyadUO2X14nrDOq0Ys8+y2KS4wYzqu9T04DKmEPzPK8tc5prFmj0Ev0qPCCtIeWhNKL7
Muw4oXmgJGPA654MMjPPI32me5qsTRCrkEatNB2tRhkBtLrqMoUSaMqtvHIaYR8duvB4MUyHumSI
HVUlIohGG0Z0TRrtu71MQDzAuLKUNHdZGbK1sfu27aaBcP2bVCIj4griVV8vtCDVXkpaMOkyy4Ep
LBy5wi9KccStZhF0W++yUjWOHFGEdBHfsDKw6KGfYq3q9zwzKDFRwXTTyhvYazD7byoPBHodJxtS
G7Uj05K+N1KWAz9w7E3S9NV1BwoiZDc1HNvBNUGAe36HgZ3G3rTwZLJ6mZIQTP5/ieRf6vZ/LXRQ
vP29gp13qiq//E3J7v/+89cqCU5UyJPy2ECgQMap5a1mZ8mfsLTaNs52/Fc0//nNW8tf+6TINEOo
p9myDjGS9/K1TqKYn+jLU/8zqLwYOF/Vf6doRynwu6qdAd6UWp0tLGHTLfk+EE52gibkT0flP/XE
Aj8r+70y4AnpbZJdJmoGBXVehAqd5MZ1oPyY5mh10DrRSSOrTpu2tiG2Cb1uJO+ENnC0JT4En2p0
HbL+HHTF8dZuR4qcEScUOmJTpq6gY3uC0GzPTZUGSpmU3lOjWgPIFDoK3qwCzAhlERL+4CYg0Jwo
sTaukmgQoYVhTcmg6a+MLo0JXhmu3Vrtgc6uojiuyR9rwC3WflFsPIs2e0c7RyxQ9uMddzqXGA8z
6oE5J6LNL0hyKHnH0SBfO+Rm36ld516nAkqgIYvgIbd697yPcvDXvdQMD25q64iINRPPXl2cWtEW
U1sJ13ogYAIXKoreNFAIhyF0h+S3sowuyZAO5onE6CSi27jYFudK7AmwRAXNczlymSx9sAupoTyM
4HcyJCiRiEll+eEWH2T4wDYbcG/oRvaTm0rujaArPArbIMsBVZeEMnNFk8wqGt9zWw2JilXZGAWB
K86oFUlYxkDN081vNl1a3PY+cJuZKToyKwZy/cg1TuR0OnR5wgQ7hOpMRY5yTtkqOPmJFj/LwpHt
ZdH0mQScmvPJRLZ7LFo2/YRMLyUYifEgGIemcrupkbjkdUgqWT0C6wKqrtbG8pBk9x7RyBXzbtSj
8+r8NIeUQU40kRDeHR1u/H6qLLyVWvI6HHcoioRFa9lTFlo0G2AEkXFTO7Ax4Nmw4UC/UNYqktZb
qCLtcGVI1CBqEyCJcI0eYWZN1oSpWqSQgGMsbypNFTtYgNrWMery4CVeenJl1SMEjcghe0OLSiWI
x+qyxxybwH1pe6kyQ86OJc5mV/pZqckOmgyKoYfLIEgKtmSEOGuaIjmzIWvtbUCnfxd7OcxRK/E4
s9qdVVyhsuhuS43CAVlqsvRMMpyuz0DhFHeaGcYPRm4Aj+joTqEqtttDmSSs2G4VQ8EoKvRiKwBZ
nkRv0Us2SMgmRhuJdikhqUH927a3FNeyvV6lw1qFycBzG+YraBsSAMfMQM8pwzyb4a7ocpIERfjg
8nCN/9Wh76QVUZSvZL8MirnWGNa60aFzRJIu4bTVok4+unkv342iBoLF83RYcrTjC7QAOKZLlfMx
+qBcdielXLTKBMaIy67RI1nDMZ6dSAz3pCfOFTw6UFLUx7SxLWj7HCsfdLMjuAb7a3ffNUEyy2uv
o3pWtgfogdnWs1RnFeqaOEviiIKn7lb82vSRJfRdeRxKk6xwyksa53lKlkFXYQKTB9SQ+KPJ4CDS
AI6vyvass6h89B4K6H6Yp8Cp6Oxh6spUD41cXlDaE6Zza4sgniYVWKCZQbzKVFLohZFSVGT5FKlG
PvOGhPVcG3xZmcZtF6dz4YRajIon95+DOvNuBtPzNnKohO48r1SstZIm2juJB0VZ0NZl2xXmeX0f
q4FX8IhUEoZqf+DRHmJ9LP6R1c4ZMkhJcxwy9jMITCcV/RaU9rVRX+R5yLaiT9J0XcVleVfKkJgh
7jyFcRPAbi2Yp5soggdlhx5ce7b6bEhtoJeVCM4HSwwJG4euOWqOW2xVx/PuFQBFCKaoXs9rQfoh
NyyYjSltUcKtc6IxH0l1iFYubVk596nOWQmNGZYSUCYu9PAnTSJnHj8BbgkGr23PfQrbYF/YtOqI
kMhGmUplbXlTrQ3IguFzGuaqJsjSwgHqKuqMtMLyuddIIJy2JIMC62aV0Zp4VcRFfuYYfoJOjLbR
hGyXwZ/FbRRWS/G6DU3HHanmGxWunteNKmAANq1KZOg5CGMVa9VAFDmFULnIX7q2t6DmsO1VSgjg
CMPZDFfjtjh53SAPvo8hr83ze98s2VNmEP2uqqwQt6iE2GZj+hBb2UvFDWz2/M5MA+vMCshupb44
btMtoukvs8pKLo1xF5/3sHmYNgxuHxPrm0ofXkESWvrNeW9WeJW18UyAdE3GSY9G9UXOZcXa8A45
QBivhwnP6q37ioSclAVKlOc8txw8HE3oTAytbhyYm4ptMx5P2vGgologg7rX00snFeiNo9dTTTQe
cKTxqBMADzv2gdxOorSLL8PAlqfs3PH3tqm/o1+eTL1BUWg9GylcHi/n+CKHNxln5xmZ3veZbKqH
CmvCLhxPZvV4RsvH0xoQfulZvB7hhCvqGWkG6jp4PeIReuAc4vHcR9HwkKaytHPGM2H4ejzEkxTu
pPHM6JJJWU/pqOhYgGzMK3NfTpJ+UjFsJHKbASVhJwIbxp0QqdkJ17ZDIYk+yKIxQ0hWA90WDu7m
GrwrYQhROzxGHhJeaciDgkweIuZTIyq3cYalFYOO/xkP7z09xmHZ1Xa3dHwKJqYR+yen7rUZirxw
b2HvXUo5zlDcU8kix8Js4NoV0pw0bIrGtYdBX9AsKs5NPY4/R14Dmc9SRGfNESDCoAIePQYYZUwu
JS2xNeny1SEfSE5NpMI7txGZU1LrkceZLjDGMAXYKJeautSYgKYIzZuDztJyhTFfJROX6hSOx9Ay
5qnclqeBOIpzq1SdYM6M4K2b1PEuXLkR17JWZzsFRyw8YRfElew2ROvoXp9PI200YJSqWAZWZ13A
7HarTVKOrkLqdNG5EZjRKaOEh7s9DPcVHeSXIqeiwarMVgI5Sga+QclDaDpKX0jZFLJJEu38TktC
Djd8xdS7wPkUZeUDNyBN4CgGnf5Y2Ge7MIOgPNFQSpNlWCrqyWjYNOPKdb1bQyu9YtEikpAuKERB
LXGDYVbqBKwsVeRxQDr8um/XtmOW6arqA+PYSDyROICavenm+bIKY+WyFZ4g5EkvK2TbEtODkZju
kipQdU+6QHpV9K5kz4Rb+2fER+Qbwwt5VgfcZ1uzV3EQIDMk1A8q2RUb2JaSk914d55SYZuK2qbq
JoBH1AP54/kRa0a2s0vwuiAKhwurNnDssmxp3UzPSXyjxuwTC9bH5lOqaQjjKk/0FxIhvGd2lshL
Dvs0Voq2kuaUpozHYbAqZWYVWn+qMGr0U7Sv0lzrs+YhEFCPFwClatSDnr0KAJpdNSHO9y+fMtdw
kGRa3oDzNw8qidWTdmj1Iw8nPo/cT7KdRbFy4uXxDWWvPY5ZCMyRW25tzu08sw5JLkBEwbvFOpxm
kOHVjBoRX7zjGPYxU1Dt0xNtXVQmmsA9jsRGvQ0MJ9/aSpru7TQ19g1c6XMOL9GW3mp0J1mOHkwN
UjQfARd4yyGU9GLaGaZ+ATiTshFcue6z5fdyf5Z2atOvQH414Rn9FGVsVbr9Csut/uhELgaIRMa9
liB5jyZuRkLWRBSWfZHk7rBSWLmeJaU0nl3XKep5E4R0EeoBndHMiPmuJ3qj+mIpUtu/IZRHLIiT
DO4GSRr2sh1jm4G1b7O2ec2tEtrenipBdEGxdtgNvlo9q6+Lb+EE5YSBJ02tdZ197/XlQ5da5blJ
UMqBHsxGyV1Y6RDJjJNHqg05TprlYYlxaKNPhQEygJwW9ZKErXYmty5uI8+nhUcLcTREyokWhmBC
ghFmjFFiWuYpGYVRLfQ72VVyeK/UbQF9+AX8DFnOHjUphyqQFtgz6iK98uM2P+JGw3GRgz+LYBPd
QvAACNZRCVvbTV2O3Wsq8NOYGAS8qNogrcMkl1fC9OFnFyp5HHo/OjnREUR4Iap663tqnC1Dw6qs
SagA+uFIQNpD0YpV1sl5OCFNEM217rEP7ZuGz0RfJpupGU63aeDogwJTDEtNYqTlWRwHjjFpILZG
M+Eo6Y7MrWFVA0xkdwNPgGZgGawsPSFbDgON2ONe0VatYiQPVjrEn8dT9mtZNY5oMqrStVwX9Q5b
fnEMO+ChoaLGbFVZ8Ke66gzTTCl1ftPIbDEkkW5Kuc+2qe1G3gTiWepM04g2NF2xwluJyncvoY7w
EcIwI8IupOR0VdvxS1EhN+RxwdhfRMFOKkirnWCXSqlv6frG9TqFtJtekrHSkDTUiWCYa9YgKFv2
tRHibGrYkOCShzrk65aYGYOm9eBdjWxVVrDqGz3xJY6mHtrWSPixviqqkq+Gbbwc2/2m0VvUgqxI
Jx9VvjFNfKd0Jh0CohIRggmgFiSm08C3q7rF0FbBqHM3vDEqieCtiRwa807SvE0pVDL7MNg+xZZi
4Fzp4mrcRsbZ3KRvaU3hFfprO2Rf1rlheu4W2PmxKTk2jkNTvon18UyBT4CKvsUqPpUtpbjUaqBs
sVE5K+geyaoJzXKd1L1Hfy2Ju1uklUJeEmGQrmkUOigA6SBNacJF5wkprGKtQutxj2bdYcprzJZe
7f8Xs/6VYhZqWpZPdhxCG0WwRCpQAPp5WWt2eipOr3LdEb9d/LI6Nc+R/8v/jPrdnyl5f/gSXwVr
KnxuU0DyI/KEEqjya/HrVdSroM01wWF+lbK9Fb9QrGmqwi6Z874YBb+/Fr+E/AlZEUxohY8zXtL6
d4pfiopz5p1k7YuqV6b/wYKlAxR4r8fMHQJ+cdBrc6e9qfv03D4oC3fhqXTX6J+Ql4xcdSGXe/Um
oYNEFHFwU+b+wo+PDoAl3yFor9E4zsafbYdyhQfBkMB7aWFadGkyC4cfDnHroe94OKFGAes+1u1n
erNzqSdHTh6uVYodregvOYwuVOkss14KKjIrxzg04sJ98sA7JfqWsNxJ0p6nBSQm4yUGEBIWAIBo
hyoGtacqZuemXDRxMuup90Rev4yNkLpGV8MtCxa6tJSNoFgESuXS+4kuOoy8JEQZSfsg28lNWclX
8Wii9F3TYgeHc7FEDKQlj1V0aVgNKFf2GZgPEIi4HB7oehVIRE2x44R37UYUHtRiMYZbj+23kEWa
FX+rdhgUyiy7LGs6tblbzGpUz2OaRcTS3mVBMKFM9KwjFJkmuXYv45nga5o3WKSZnieB0y60Mlz0
Wo8jGGoMidRRWJ6Tf7urDBVysPoYmsaO01PAwaHHl6wILAw99fphIWICMvATTQIkbJNRmzhhp+lS
9vB3bgySLrdLZC0WqJ0SAVd3/s1j80OtMSrN9/cWzx0xJrKpIGmHMvjdvRU2ckmRC+9/N8Q3RSUB
WtXKXdeQoTvSAQRWlMg0zqowWUbZpR53S13RNlR96lkvq80kLht2W469HlEDoSTTboSFFLD/rx11
pzYpdgn9WtX0glJfOcvpFOfJRq61ZZElG6Q+ZF8gXRhTxIYrPfJWLB3zQrEvKr5Cig0vWqHv9fBe
Yphp6E2B0i9cOFfYIacF6u68HY0/5dayzZno0plbSCvkXrtCLxaNqu162d4amnvesaWx4d3EXnUI
MioSioFf40xTPhuEmcAuPaM3cSGn1HCk1M0pH3fkSnFXsnZgc0cDnZybOWwYyPPkeD7EVb+KIhmH
5Ui9Ba03DethO3T4ji3n1Gf6Ik3IVeGCeJfxwpKfd8Z0cRTCvQiSgyiKc3LMV6XSHpLu8xDo3SYj
RA7iq2Le544KjBAHE53huZcpGFi4RVqDZHfDXuUIFOSO99gQCe4CUgazkqJiwaazyTkHZMbw+fdv
E/FdQsDr7ExNSUVShXrXflWMfyNTHFLZosqZOHMjDZ9dqT46DJ9TKJ/zwpsOTXFGI3+fO+HFUDeX
blmsg7a78DlWKWGZE5RnAk+3g1lQZmuOEpdQ25i7qn1J4Zv9AF1Yr3nJ9OQP7m6EnN/d3Vg0TO5v
JnA+giJ/n2NVZtTRGiVw5rlZAGMR8Fk5pg8ImbqaI3ARIXyjyrNkRzLLXAOjMJNUDm5JIP/ICBvz
on5iStjii7xljwbcfKPAG0iFj9EuEBSPAfD7zTUT61KNup0f1Nckpd8M6pheJ54oZ17HWolSxqpm
INmqCZZbXtiAu9hZFlNjI16gTtVUUitpS/URDfJARS3K2r3XNDuUWZvMcCBhGMm5h3pyYRj259wc
lIkaNgdDiS6JZBkID89e2Ip6c13NDpzTXmxPBd3lGy+GRMKCEdzFg095vIwWuvKSRYgKMALaCe/A
zdcFooOBIjalm1t0lktsx/bELB5aTyIUgnTkuJ0T84ACATi+N/VDcophCbQkAhMaCOq6Opclf0fm
TEB3nG64Za8kghnZYdfHoKhukHAxj2t3Q5jfuH53SbjTMGvqinYIdMEgn+auvNLz5Fr32pVM9z6p
gkdHzq4jrzqrBbUmwfMe6FjNrJ2byGtgvzvOLDMRWdexIlAqknhdy/bcVghbp9zievKCr35LVvoc
icxYyz9GXb7CoTyviLLW0Ram24rwcbD4C0pshGBSlivvguF6NJ+EvjXz6o2dhesgcY4FQ7jsQXNx
UKBOmsRLKyS3HA0q/RQCBQAikAC2q2VtxoH6Po8Jr+DAnYC8i4iDVLV8EhhmdQxi8yoFCA1jKacY
2rZjzM3O1wOcnlqDoObFt2K0A/ZRKyMa7ukTTokFraxkNEJsEx7Did2kuyoPV5QrFkGK26019qEb
bDTRt7OBU0s+6P1Uom7uSNXMTutFSR6o45YJK9NdINoV/aNVXHvYLRKfglUV3wDHuHNLfdsV6m1U
EVKqG3f6kB+6uK7m3NXr3DFfOBJuHBT0c2AzePcUl6xXw0QF0vczfJrRXNeGbeiyahnkWpN9tTQL
+aRBtJvTgtqnan8Kc0x8YV3dETMJFpWj1hSgxq7QqptmsM4ayAQ0WPy5FK5Dod8apkJGstJRvw4O
HJvvalFvZIg9cYeUWUrg8EXqSmqRBMnyLgaiHurObUzNxyrCaaHZe6MmGTS8H/IBJVQ9tSk9lY1/
pVJM7rnbNaSEg08JnRHrOpsetnoUOaCwalgDrd47JEGH1os9yJ878NuYEhfUqx4DTcz8mJgzV9f3
jv0cmywZ9lyTgK5eZMoFeM2k3mNK3BVSjDuTyqy6JwtvUgXWTdyViFTRtwzVFFvxBKQd7Mbn0Id3
3yKdLe9M+9DqHPw6OO3RC57mmSLua/fadOOlYRUgGq7GRo1btvu0Ftwu0nkgc5rzs4k3bGXk02Y/
Ajv7lY9rsTAXuhbPAYONpV7Wh0ulfbT1jGqeelfRijR6nutQ3MHvjLuW092VPJYimCuPuUPWNx79
mes/tGW5iOsXMiuxydoPnapGC7spH6TMWPmFu0LY8dQQrjWtbQ8BQ2oTRgKuVrdbtCZwKewUgAyO
yolEZWNmufGtD+Nw3olee5IKUG+WZM1S+tOLFg42nbSD5+bmbAiUgx1K92nfH8mYPwxdAMuU9NOG
xIWpCh5k7VYhyZuRBV7VSOpZ0yaPaT0srcFckbA7oVyKNMhiO8UB+FrScgheMtwLCuhx0J4q2i+k
jSEPdQCSVBTZDPMhbpozu/WeIbAc6Atm0zwQqyAAr56iXCRJLA7njknWJ+r0WdBUh0glzFSJQYxq
WzjdL+RdTwNl6VbGmYYsXUmLc6yvzL7auZfrGL2rJT0pAWlPpdGs9WTmtDokXtD4NEkLaVpqdoWE
mQjY//QGR0RmzTYt0+1dKGCHsANDnhTfcSDFFZsi9HNLZ696yhljQxyZDWpBZHikUtOkl5wQOi2T
qT7RwKz9VYfWD9icvrqxxryl3yQ+kQ6Ff8p9Tsff7lI/qQ7pn/tHv3+hr4iEL9gFbpikKvr9Myyq
5J3jZEzeeHdWfX1LV/Vz0f/eFaJT5Vf10/M//yHEJxRGtPfHzdX4w/mT4AX3669Ne/SIor8AefD6
80Xy8c0I/WwMfv/j7Z+hAnwJ5/rpWL77AKcnQLSjqbzwH6tvh0DlsMvB4V8ZhO+u8c0gjHlXeA0V
YIyvP1QAvhkEZCg6imSdWi2ICX6+DPrfaBBMW6bKzFf3sWEQnyBsA35HVfPl590wmMonsl5knYH4
8tu/3b2gvFJINFhnHxsH65PBfp7TqfGj28E0PymKrpmWrnwZhy/w/r/R7aAYYtRDfWgQFA2/pKwJ
bIo/HATjk2KgldJHA/n487d7JjChi+9jFX4yO/50YlDsTxp1htEx+rNBkC0bEfCXMRi5Mwz63+hO
UMfH+aN3gvIJ4ytT42im/WZaNC10e+ZI1/k3JoJ/YWx+XWKnHs7V18XVfy5f17Qvy8Yf/oO3tee3
F/i6pqyf/vkPhbXz3T8c19ovl37+tW783+9ujddv9ptfvn3Tr6/z9b9//YC/fel3r/X2qd7+cuU/
F6fi0SPikJX5be2+OMUs0ZSWPUrOu+L09Fx63659KCKp/P7fG/rnP9693W++99+9flm+DxcRylhk
+ehl4WOeirfLjAOu2oIV6qOXXZ2K/pSc3i70+k2qusWT/uEr+/HpEULVD0caFgHLykdf4uyEvPKX
/zjF2X/9sjmVtI/fjRCz6TiPfvRVNqciYXcavh+kL2vCh6/NfRp9d2ECqD/+prensPROT+3zc/Z2
sdfv1oS09fYXX3bDf+YePz89ef2PnyGu/xfc7ZdPPm//7Y2O71xQ9vsLvsxd/VQ/es9F0b+7uKGO
7I6Pfpu7OglOD2/XeX3XBlvJt7/48+O9PwWnssIg/3ap12vT5/oLrn3th6H/Lg2J2vC4Bn10NA6n
2I9+uTg91W/XGt/11yX0oxe/qQgW+NHU8vUA89HrH5/L6pfJc0Ik8Lt3z6GGDcBHr35+YjJnwqqK
d/f41z3WR6++JG6jOL071v16ovnwtdN373i8Lo30j48Iq/Kv7d4L/zF94Ntdl2Mcc/l28fHuYYsM
lOkvuOv/Bzfiz5cnUrWU1wbaR4fr97PGft0X/bmdxgHLJZr/b8eH9y2bNLLf/u7PTzk/bsy/XXf8
Ll5fi2b629/9+df6g+TtDw7T+ehirN/vDL7wNf+CYfojCucH3/vsOfL8twH+OugjoecveOJ+Kq/4
euz/C9bDP4QMfXB0pt4fe6I++BKv68zpp2yav2Av9Yfsmw9+gsMzs6j7/R7fUIDVUG14u7f+/MO7
PT0xPm/XeZ2kNWgrAhkN3NlRUQNv4e3Xf/5lfjwf/Rmh0O+O54/Om7+WIH57Cn0rvP7ov70/Yo//
4jF6PhX//b8AAAD//w==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image" Target="../media/image5.svg"/><Relationship Id="rId12" Type="http://schemas.microsoft.com/office/2014/relationships/chartEx" Target="../charts/chartEx3.xml"/><Relationship Id="rId2" Type="http://schemas.openxmlformats.org/officeDocument/2006/relationships/hyperlink" Target="#original!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9.xml"/><Relationship Id="rId5" Type="http://schemas.openxmlformats.org/officeDocument/2006/relationships/hyperlink" Target="#'pvt1'!A1"/><Relationship Id="rId10"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chart" Target="../charts/chart7.xml"/><Relationship Id="rId1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0</xdr:col>
      <xdr:colOff>40193</xdr:colOff>
      <xdr:row>0</xdr:row>
      <xdr:rowOff>0</xdr:rowOff>
    </xdr:from>
    <xdr:to>
      <xdr:col>2</xdr:col>
      <xdr:colOff>56178</xdr:colOff>
      <xdr:row>10</xdr:row>
      <xdr:rowOff>75361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DE04B671-051F-3786-3096-BE068E7A3F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193" y="0"/>
              <a:ext cx="1980750" cy="1868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20</xdr:row>
      <xdr:rowOff>99060</xdr:rowOff>
    </xdr:from>
    <xdr:to>
      <xdr:col>1</xdr:col>
      <xdr:colOff>60960</xdr:colOff>
      <xdr:row>22</xdr:row>
      <xdr:rowOff>137160</xdr:rowOff>
    </xdr:to>
    <xdr:sp macro="" textlink="$B$14">
      <xdr:nvSpPr>
        <xdr:cNvPr id="3" name="TextBox 2">
          <a:extLst>
            <a:ext uri="{FF2B5EF4-FFF2-40B4-BE49-F238E27FC236}">
              <a16:creationId xmlns:a16="http://schemas.microsoft.com/office/drawing/2014/main" id="{48CCC3A9-74FE-A629-391D-A5A87D7AB50C}"/>
            </a:ext>
          </a:extLst>
        </xdr:cNvPr>
        <xdr:cNvSpPr txBox="1"/>
      </xdr:nvSpPr>
      <xdr:spPr>
        <a:xfrm>
          <a:off x="15240" y="3756660"/>
          <a:ext cx="90678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C5F7B5-9340-4792-ABFE-10208040F9FE}" type="TxLink">
            <a:rPr lang="en-US" sz="1100" b="0" i="0" u="none" strike="noStrike">
              <a:solidFill>
                <a:srgbClr val="000000"/>
              </a:solidFill>
              <a:latin typeface="Calibri"/>
              <a:ea typeface="Calibri"/>
              <a:cs typeface="Calibri"/>
            </a:rPr>
            <a:pPr/>
            <a:t>96770.51</a:t>
          </a:fld>
          <a:endParaRPr lang="en-IN" sz="1100"/>
        </a:p>
      </xdr:txBody>
    </xdr:sp>
    <xdr:clientData/>
  </xdr:twoCellAnchor>
  <xdr:twoCellAnchor>
    <xdr:from>
      <xdr:col>0</xdr:col>
      <xdr:colOff>526757</xdr:colOff>
      <xdr:row>26</xdr:row>
      <xdr:rowOff>128172</xdr:rowOff>
    </xdr:from>
    <xdr:to>
      <xdr:col>3</xdr:col>
      <xdr:colOff>20320</xdr:colOff>
      <xdr:row>37</xdr:row>
      <xdr:rowOff>105313</xdr:rowOff>
    </xdr:to>
    <xdr:graphicFrame macro="">
      <xdr:nvGraphicFramePr>
        <xdr:cNvPr id="4" name="Chart 3">
          <a:extLst>
            <a:ext uri="{FF2B5EF4-FFF2-40B4-BE49-F238E27FC236}">
              <a16:creationId xmlns:a16="http://schemas.microsoft.com/office/drawing/2014/main" id="{5605DCE9-B656-04AE-F134-EC2C45052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21</xdr:row>
      <xdr:rowOff>91440</xdr:rowOff>
    </xdr:from>
    <xdr:to>
      <xdr:col>4</xdr:col>
      <xdr:colOff>45720</xdr:colOff>
      <xdr:row>23</xdr:row>
      <xdr:rowOff>60960</xdr:rowOff>
    </xdr:to>
    <xdr:sp macro="" textlink="$E$14">
      <xdr:nvSpPr>
        <xdr:cNvPr id="5" name="TextBox 4">
          <a:extLst>
            <a:ext uri="{FF2B5EF4-FFF2-40B4-BE49-F238E27FC236}">
              <a16:creationId xmlns:a16="http://schemas.microsoft.com/office/drawing/2014/main" id="{D909D983-D877-8654-BC9B-25385BFC3767}"/>
            </a:ext>
          </a:extLst>
        </xdr:cNvPr>
        <xdr:cNvSpPr txBox="1"/>
      </xdr:nvSpPr>
      <xdr:spPr>
        <a:xfrm>
          <a:off x="3756660" y="3931920"/>
          <a:ext cx="89916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10AABB-1471-415B-A578-A2D3FA357BFD}" type="TxLink">
            <a:rPr lang="en-US" sz="1100" b="0" i="0" u="none" strike="noStrike">
              <a:solidFill>
                <a:srgbClr val="000000"/>
              </a:solidFill>
              <a:latin typeface="Calibri"/>
              <a:ea typeface="Calibri"/>
              <a:cs typeface="Calibri"/>
            </a:rPr>
            <a:pPr/>
            <a:t>75637.78</a:t>
          </a:fld>
          <a:endParaRPr lang="en-IN" sz="1100"/>
        </a:p>
      </xdr:txBody>
    </xdr:sp>
    <xdr:clientData/>
  </xdr:twoCellAnchor>
  <xdr:twoCellAnchor>
    <xdr:from>
      <xdr:col>2</xdr:col>
      <xdr:colOff>1661160</xdr:colOff>
      <xdr:row>20</xdr:row>
      <xdr:rowOff>53340</xdr:rowOff>
    </xdr:from>
    <xdr:to>
      <xdr:col>6</xdr:col>
      <xdr:colOff>800100</xdr:colOff>
      <xdr:row>30</xdr:row>
      <xdr:rowOff>167640</xdr:rowOff>
    </xdr:to>
    <xdr:graphicFrame macro="">
      <xdr:nvGraphicFramePr>
        <xdr:cNvPr id="6" name="Chart 5">
          <a:extLst>
            <a:ext uri="{FF2B5EF4-FFF2-40B4-BE49-F238E27FC236}">
              <a16:creationId xmlns:a16="http://schemas.microsoft.com/office/drawing/2014/main" id="{0647EEC0-E8EB-8CC9-B271-529E4F25A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746760</xdr:colOff>
      <xdr:row>19</xdr:row>
      <xdr:rowOff>114300</xdr:rowOff>
    </xdr:from>
    <xdr:to>
      <xdr:col>8</xdr:col>
      <xdr:colOff>586740</xdr:colOff>
      <xdr:row>21</xdr:row>
      <xdr:rowOff>137160</xdr:rowOff>
    </xdr:to>
    <xdr:sp macro="" textlink="$I$13">
      <xdr:nvSpPr>
        <xdr:cNvPr id="7" name="TextBox 6">
          <a:extLst>
            <a:ext uri="{FF2B5EF4-FFF2-40B4-BE49-F238E27FC236}">
              <a16:creationId xmlns:a16="http://schemas.microsoft.com/office/drawing/2014/main" id="{93735870-D2F5-C134-A6C4-76347DA29E10}"/>
            </a:ext>
          </a:extLst>
        </xdr:cNvPr>
        <xdr:cNvSpPr txBox="1"/>
      </xdr:nvSpPr>
      <xdr:spPr>
        <a:xfrm>
          <a:off x="8633460" y="3589020"/>
          <a:ext cx="9372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249BC7-2D1D-49BD-9209-4A0283137E48}" type="TxLink">
            <a:rPr lang="en-US" sz="1100" b="0" i="0" u="none" strike="noStrike">
              <a:solidFill>
                <a:srgbClr val="000000"/>
              </a:solidFill>
              <a:latin typeface="Calibri"/>
              <a:ea typeface="Calibri"/>
              <a:cs typeface="Calibri"/>
            </a:rPr>
            <a:pPr/>
            <a:t>234555.23</a:t>
          </a:fld>
          <a:endParaRPr lang="en-IN" sz="1100"/>
        </a:p>
      </xdr:txBody>
    </xdr:sp>
    <xdr:clientData/>
  </xdr:twoCellAnchor>
  <xdr:twoCellAnchor>
    <xdr:from>
      <xdr:col>7</xdr:col>
      <xdr:colOff>563880</xdr:colOff>
      <xdr:row>18</xdr:row>
      <xdr:rowOff>83820</xdr:rowOff>
    </xdr:from>
    <xdr:to>
      <xdr:col>11</xdr:col>
      <xdr:colOff>701040</xdr:colOff>
      <xdr:row>29</xdr:row>
      <xdr:rowOff>121920</xdr:rowOff>
    </xdr:to>
    <xdr:graphicFrame macro="">
      <xdr:nvGraphicFramePr>
        <xdr:cNvPr id="8" name="Chart 7">
          <a:extLst>
            <a:ext uri="{FF2B5EF4-FFF2-40B4-BE49-F238E27FC236}">
              <a16:creationId xmlns:a16="http://schemas.microsoft.com/office/drawing/2014/main" id="{04A4469B-10D6-955D-0D70-11F83DF00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471714</xdr:colOff>
      <xdr:row>28</xdr:row>
      <xdr:rowOff>170543</xdr:rowOff>
    </xdr:from>
    <xdr:to>
      <xdr:col>15</xdr:col>
      <xdr:colOff>816429</xdr:colOff>
      <xdr:row>43</xdr:row>
      <xdr:rowOff>32658</xdr:rowOff>
    </xdr:to>
    <xdr:graphicFrame macro="">
      <xdr:nvGraphicFramePr>
        <xdr:cNvPr id="10" name="Chart 9">
          <a:extLst>
            <a:ext uri="{FF2B5EF4-FFF2-40B4-BE49-F238E27FC236}">
              <a16:creationId xmlns:a16="http://schemas.microsoft.com/office/drawing/2014/main" id="{55157AF7-1E85-C4E3-31C4-E003C520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427974</xdr:colOff>
      <xdr:row>72</xdr:row>
      <xdr:rowOff>136743</xdr:rowOff>
    </xdr:from>
    <xdr:to>
      <xdr:col>17</xdr:col>
      <xdr:colOff>469727</xdr:colOff>
      <xdr:row>87</xdr:row>
      <xdr:rowOff>61587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A8454191-026B-9AC2-FF13-AD7907E80D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418294" y="13304103"/>
              <a:ext cx="3623153" cy="26680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313152</xdr:colOff>
      <xdr:row>72</xdr:row>
      <xdr:rowOff>53234</xdr:rowOff>
    </xdr:from>
    <xdr:to>
      <xdr:col>20</xdr:col>
      <xdr:colOff>709810</xdr:colOff>
      <xdr:row>86</xdr:row>
      <xdr:rowOff>165969</xdr:rowOff>
    </xdr:to>
    <xdr:graphicFrame macro="">
      <xdr:nvGraphicFramePr>
        <xdr:cNvPr id="12" name="Chart 11">
          <a:extLst>
            <a:ext uri="{FF2B5EF4-FFF2-40B4-BE49-F238E27FC236}">
              <a16:creationId xmlns:a16="http://schemas.microsoft.com/office/drawing/2014/main" id="{7F511C59-6129-E2A0-6140-950775DEB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1106680</xdr:colOff>
      <xdr:row>36</xdr:row>
      <xdr:rowOff>117947</xdr:rowOff>
    </xdr:from>
    <xdr:to>
      <xdr:col>27</xdr:col>
      <xdr:colOff>54906</xdr:colOff>
      <xdr:row>55</xdr:row>
      <xdr:rowOff>30019</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39C65556-6BB6-7A8B-0AFD-A212E693EC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848320" y="6701627"/>
              <a:ext cx="4830866" cy="33867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0</xdr:rowOff>
    </xdr:from>
    <xdr:to>
      <xdr:col>2</xdr:col>
      <xdr:colOff>15985</xdr:colOff>
      <xdr:row>10</xdr:row>
      <xdr:rowOff>75361</xdr:rowOff>
    </xdr:to>
    <mc:AlternateContent xmlns:mc="http://schemas.openxmlformats.org/markup-compatibility/2006" xmlns:a14="http://schemas.microsoft.com/office/drawing/2010/main">
      <mc:Choice Requires="a14">
        <xdr:graphicFrame macro="">
          <xdr:nvGraphicFramePr>
            <xdr:cNvPr id="14" name="Category 1">
              <a:extLst>
                <a:ext uri="{FF2B5EF4-FFF2-40B4-BE49-F238E27FC236}">
                  <a16:creationId xmlns:a16="http://schemas.microsoft.com/office/drawing/2014/main" id="{47DFE136-CF47-1C66-78B6-411FDD8387F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0"/>
              <a:ext cx="1980750" cy="1868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7620</xdr:rowOff>
    </xdr:from>
    <xdr:to>
      <xdr:col>18</xdr:col>
      <xdr:colOff>228600</xdr:colOff>
      <xdr:row>4</xdr:row>
      <xdr:rowOff>7620</xdr:rowOff>
    </xdr:to>
    <xdr:sp macro="" textlink="">
      <xdr:nvSpPr>
        <xdr:cNvPr id="2" name="Rectangle 1">
          <a:extLst>
            <a:ext uri="{FF2B5EF4-FFF2-40B4-BE49-F238E27FC236}">
              <a16:creationId xmlns:a16="http://schemas.microsoft.com/office/drawing/2014/main" id="{8257A1D3-2210-4AC9-2CCF-C8E258A49386}"/>
            </a:ext>
          </a:extLst>
        </xdr:cNvPr>
        <xdr:cNvSpPr/>
      </xdr:nvSpPr>
      <xdr:spPr>
        <a:xfrm>
          <a:off x="7620" y="7620"/>
          <a:ext cx="11137796" cy="746449"/>
        </a:xfrm>
        <a:prstGeom prst="rect">
          <a:avLst/>
        </a:prstGeom>
        <a:solidFill>
          <a:schemeClr val="bg1"/>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290821</xdr:colOff>
      <xdr:row>0</xdr:row>
      <xdr:rowOff>76862</xdr:rowOff>
    </xdr:from>
    <xdr:to>
      <xdr:col>6</xdr:col>
      <xdr:colOff>528734</xdr:colOff>
      <xdr:row>3</xdr:row>
      <xdr:rowOff>147236</xdr:rowOff>
    </xdr:to>
    <xdr:pic>
      <xdr:nvPicPr>
        <xdr:cNvPr id="3" name="Picture 2" descr="Sales Logos + Free Logo Maker">
          <a:extLst>
            <a:ext uri="{FF2B5EF4-FFF2-40B4-BE49-F238E27FC236}">
              <a16:creationId xmlns:a16="http://schemas.microsoft.com/office/drawing/2014/main" id="{CC44872B-ED68-4D79-795A-AE9D7998FF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3270" y="76862"/>
          <a:ext cx="844403" cy="630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54429</xdr:colOff>
      <xdr:row>0</xdr:row>
      <xdr:rowOff>101082</xdr:rowOff>
    </xdr:from>
    <xdr:to>
      <xdr:col>13</xdr:col>
      <xdr:colOff>466531</xdr:colOff>
      <xdr:row>3</xdr:row>
      <xdr:rowOff>54428</xdr:rowOff>
    </xdr:to>
    <xdr:sp macro="" textlink="">
      <xdr:nvSpPr>
        <xdr:cNvPr id="4" name="Rectangle 3">
          <a:extLst>
            <a:ext uri="{FF2B5EF4-FFF2-40B4-BE49-F238E27FC236}">
              <a16:creationId xmlns:a16="http://schemas.microsoft.com/office/drawing/2014/main" id="{0068FA51-9542-7A32-7657-6DE73E241557}"/>
            </a:ext>
          </a:extLst>
        </xdr:cNvPr>
        <xdr:cNvSpPr/>
      </xdr:nvSpPr>
      <xdr:spPr>
        <a:xfrm>
          <a:off x="4299858" y="101082"/>
          <a:ext cx="4051040" cy="513183"/>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tx2">
                  <a:lumMod val="50000"/>
                </a:schemeClr>
              </a:solidFill>
            </a:rPr>
            <a:t>SALES DASHBOARD</a:t>
          </a:r>
          <a:r>
            <a:rPr lang="en-IN" sz="2800" b="1" baseline="0">
              <a:solidFill>
                <a:schemeClr val="tx2">
                  <a:lumMod val="50000"/>
                </a:schemeClr>
              </a:solidFill>
            </a:rPr>
            <a:t> 2025</a:t>
          </a:r>
          <a:endParaRPr lang="en-IN" sz="2800" b="1">
            <a:solidFill>
              <a:schemeClr val="tx2">
                <a:lumMod val="50000"/>
              </a:schemeClr>
            </a:solidFill>
          </a:endParaRPr>
        </a:p>
      </xdr:txBody>
    </xdr:sp>
    <xdr:clientData/>
  </xdr:twoCellAnchor>
  <xdr:twoCellAnchor editAs="oneCell">
    <xdr:from>
      <xdr:col>0</xdr:col>
      <xdr:colOff>0</xdr:colOff>
      <xdr:row>4</xdr:row>
      <xdr:rowOff>69979</xdr:rowOff>
    </xdr:from>
    <xdr:to>
      <xdr:col>2</xdr:col>
      <xdr:colOff>178836</xdr:colOff>
      <xdr:row>13</xdr:row>
      <xdr:rowOff>0</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5DE81D6A-DB9E-4245-BF07-E30E749A5B0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815766"/>
              <a:ext cx="1394793" cy="1608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23326</xdr:colOff>
      <xdr:row>13</xdr:row>
      <xdr:rowOff>38877</xdr:rowOff>
    </xdr:from>
    <xdr:to>
      <xdr:col>2</xdr:col>
      <xdr:colOff>155509</xdr:colOff>
      <xdr:row>26</xdr:row>
      <xdr:rowOff>97277</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476558E8-6BEB-ED11-5328-C8021BBDC388}"/>
            </a:ext>
          </a:extLst>
        </xdr:cNvPr>
        <xdr:cNvSpPr/>
      </xdr:nvSpPr>
      <xdr:spPr>
        <a:xfrm>
          <a:off x="23326" y="2462686"/>
          <a:ext cx="1348140" cy="2482208"/>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116632</xdr:colOff>
      <xdr:row>19</xdr:row>
      <xdr:rowOff>85531</xdr:rowOff>
    </xdr:from>
    <xdr:to>
      <xdr:col>1</xdr:col>
      <xdr:colOff>342122</xdr:colOff>
      <xdr:row>23</xdr:row>
      <xdr:rowOff>171062</xdr:rowOff>
    </xdr:to>
    <xdr:pic>
      <xdr:nvPicPr>
        <xdr:cNvPr id="9" name="Graphic 8" descr="Database">
          <a:extLst>
            <a:ext uri="{FF2B5EF4-FFF2-40B4-BE49-F238E27FC236}">
              <a16:creationId xmlns:a16="http://schemas.microsoft.com/office/drawing/2014/main" id="{3F93E8BB-D82F-B6D0-C79D-570C7D1C7EB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6632" y="3631164"/>
          <a:ext cx="831980" cy="831980"/>
        </a:xfrm>
        <a:prstGeom prst="rect">
          <a:avLst/>
        </a:prstGeom>
      </xdr:spPr>
    </xdr:pic>
    <xdr:clientData/>
  </xdr:twoCellAnchor>
  <xdr:twoCellAnchor editAs="oneCell">
    <xdr:from>
      <xdr:col>0</xdr:col>
      <xdr:colOff>124409</xdr:colOff>
      <xdr:row>13</xdr:row>
      <xdr:rowOff>108856</xdr:rowOff>
    </xdr:from>
    <xdr:to>
      <xdr:col>1</xdr:col>
      <xdr:colOff>318798</xdr:colOff>
      <xdr:row>17</xdr:row>
      <xdr:rowOff>163286</xdr:rowOff>
    </xdr:to>
    <xdr:pic>
      <xdr:nvPicPr>
        <xdr:cNvPr id="11" name="Graphic 10" descr="Document">
          <a:hlinkClick xmlns:r="http://schemas.openxmlformats.org/officeDocument/2006/relationships" r:id="rId5"/>
          <a:extLst>
            <a:ext uri="{FF2B5EF4-FFF2-40B4-BE49-F238E27FC236}">
              <a16:creationId xmlns:a16="http://schemas.microsoft.com/office/drawing/2014/main" id="{BEF56EA1-D167-3415-6FA3-F08A2518918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4409" y="2534815"/>
          <a:ext cx="800879" cy="800879"/>
        </a:xfrm>
        <a:prstGeom prst="rect">
          <a:avLst/>
        </a:prstGeom>
      </xdr:spPr>
    </xdr:pic>
    <xdr:clientData/>
  </xdr:twoCellAnchor>
  <xdr:twoCellAnchor>
    <xdr:from>
      <xdr:col>7</xdr:col>
      <xdr:colOff>528734</xdr:colOff>
      <xdr:row>4</xdr:row>
      <xdr:rowOff>93307</xdr:rowOff>
    </xdr:from>
    <xdr:to>
      <xdr:col>12</xdr:col>
      <xdr:colOff>528734</xdr:colOff>
      <xdr:row>12</xdr:row>
      <xdr:rowOff>178837</xdr:rowOff>
    </xdr:to>
    <xdr:sp macro="" textlink="">
      <xdr:nvSpPr>
        <xdr:cNvPr id="12" name="Rectangle 11">
          <a:extLst>
            <a:ext uri="{FF2B5EF4-FFF2-40B4-BE49-F238E27FC236}">
              <a16:creationId xmlns:a16="http://schemas.microsoft.com/office/drawing/2014/main" id="{170492C2-5E49-C64D-94BB-6B59C085E3DE}"/>
            </a:ext>
          </a:extLst>
        </xdr:cNvPr>
        <xdr:cNvSpPr/>
      </xdr:nvSpPr>
      <xdr:spPr>
        <a:xfrm>
          <a:off x="4774163" y="839756"/>
          <a:ext cx="3032449" cy="1578428"/>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TOTAL PURCHASE </a:t>
          </a:r>
        </a:p>
      </xdr:txBody>
    </xdr:sp>
    <xdr:clientData/>
  </xdr:twoCellAnchor>
  <xdr:twoCellAnchor>
    <xdr:from>
      <xdr:col>2</xdr:col>
      <xdr:colOff>241040</xdr:colOff>
      <xdr:row>4</xdr:row>
      <xdr:rowOff>85532</xdr:rowOff>
    </xdr:from>
    <xdr:to>
      <xdr:col>7</xdr:col>
      <xdr:colOff>443204</xdr:colOff>
      <xdr:row>12</xdr:row>
      <xdr:rowOff>155510</xdr:rowOff>
    </xdr:to>
    <xdr:sp macro="" textlink="">
      <xdr:nvSpPr>
        <xdr:cNvPr id="13" name="Rectangle 12">
          <a:extLst>
            <a:ext uri="{FF2B5EF4-FFF2-40B4-BE49-F238E27FC236}">
              <a16:creationId xmlns:a16="http://schemas.microsoft.com/office/drawing/2014/main" id="{86D40284-3892-42B2-E585-49DFAB271520}"/>
            </a:ext>
          </a:extLst>
        </xdr:cNvPr>
        <xdr:cNvSpPr/>
      </xdr:nvSpPr>
      <xdr:spPr>
        <a:xfrm>
          <a:off x="1454020" y="831981"/>
          <a:ext cx="3234613" cy="1562876"/>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TOTAL</a:t>
          </a:r>
          <a:r>
            <a:rPr lang="en-IN" sz="2400" b="1" baseline="0">
              <a:solidFill>
                <a:sysClr val="windowText" lastClr="000000"/>
              </a:solidFill>
            </a:rPr>
            <a:t> SALES </a:t>
          </a:r>
          <a:endParaRPr lang="en-IN" sz="2400" b="1">
            <a:solidFill>
              <a:sysClr val="windowText" lastClr="000000"/>
            </a:solidFill>
          </a:endParaRPr>
        </a:p>
      </xdr:txBody>
    </xdr:sp>
    <xdr:clientData/>
  </xdr:twoCellAnchor>
  <xdr:twoCellAnchor>
    <xdr:from>
      <xdr:col>12</xdr:col>
      <xdr:colOff>559837</xdr:colOff>
      <xdr:row>4</xdr:row>
      <xdr:rowOff>85529</xdr:rowOff>
    </xdr:from>
    <xdr:to>
      <xdr:col>18</xdr:col>
      <xdr:colOff>209941</xdr:colOff>
      <xdr:row>12</xdr:row>
      <xdr:rowOff>178836</xdr:rowOff>
    </xdr:to>
    <xdr:sp macro="" textlink="">
      <xdr:nvSpPr>
        <xdr:cNvPr id="14" name="Rectangle 13">
          <a:extLst>
            <a:ext uri="{FF2B5EF4-FFF2-40B4-BE49-F238E27FC236}">
              <a16:creationId xmlns:a16="http://schemas.microsoft.com/office/drawing/2014/main" id="{0C8185BC-4238-440A-0E52-F0874E5D4983}"/>
            </a:ext>
          </a:extLst>
        </xdr:cNvPr>
        <xdr:cNvSpPr/>
      </xdr:nvSpPr>
      <xdr:spPr>
        <a:xfrm>
          <a:off x="7837715" y="831978"/>
          <a:ext cx="3289042" cy="1586205"/>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TOTAL</a:t>
          </a:r>
          <a:r>
            <a:rPr lang="en-IN" sz="2400" b="1" baseline="0">
              <a:solidFill>
                <a:sysClr val="windowText" lastClr="000000"/>
              </a:solidFill>
            </a:rPr>
            <a:t> PROFIT</a:t>
          </a:r>
          <a:endParaRPr lang="en-IN" sz="2400" b="1">
            <a:solidFill>
              <a:sysClr val="windowText" lastClr="000000"/>
            </a:solidFill>
          </a:endParaRPr>
        </a:p>
      </xdr:txBody>
    </xdr:sp>
    <xdr:clientData/>
  </xdr:twoCellAnchor>
  <xdr:twoCellAnchor>
    <xdr:from>
      <xdr:col>2</xdr:col>
      <xdr:colOff>334348</xdr:colOff>
      <xdr:row>6</xdr:row>
      <xdr:rowOff>132184</xdr:rowOff>
    </xdr:from>
    <xdr:to>
      <xdr:col>5</xdr:col>
      <xdr:colOff>108857</xdr:colOff>
      <xdr:row>8</xdr:row>
      <xdr:rowOff>132184</xdr:rowOff>
    </xdr:to>
    <xdr:sp macro="" textlink="'pvt1'!B14">
      <xdr:nvSpPr>
        <xdr:cNvPr id="15" name="TextBox 14">
          <a:extLst>
            <a:ext uri="{FF2B5EF4-FFF2-40B4-BE49-F238E27FC236}">
              <a16:creationId xmlns:a16="http://schemas.microsoft.com/office/drawing/2014/main" id="{7DE4DEDE-CC25-B0CC-C4A8-CCB1020B3C16}"/>
            </a:ext>
          </a:extLst>
        </xdr:cNvPr>
        <xdr:cNvSpPr txBox="1"/>
      </xdr:nvSpPr>
      <xdr:spPr>
        <a:xfrm>
          <a:off x="1547328" y="1251857"/>
          <a:ext cx="1593978" cy="373225"/>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27B8AF-563E-4F8D-B117-D5007AB0C558}" type="TxLink">
            <a:rPr lang="en-US" sz="1600" b="1" i="0" u="none" strike="noStrike">
              <a:solidFill>
                <a:srgbClr val="000000"/>
              </a:solidFill>
              <a:latin typeface="Calibri"/>
              <a:ea typeface="Calibri"/>
              <a:cs typeface="Calibri"/>
            </a:rPr>
            <a:pPr/>
            <a:t>96770.51</a:t>
          </a:fld>
          <a:endParaRPr lang="en-IN" sz="1600" b="1"/>
        </a:p>
      </xdr:txBody>
    </xdr:sp>
    <xdr:clientData/>
  </xdr:twoCellAnchor>
  <xdr:oneCellAnchor>
    <xdr:from>
      <xdr:col>8</xdr:col>
      <xdr:colOff>15551</xdr:colOff>
      <xdr:row>6</xdr:row>
      <xdr:rowOff>171062</xdr:rowOff>
    </xdr:from>
    <xdr:ext cx="184731" cy="264560"/>
    <xdr:sp macro="" textlink="">
      <xdr:nvSpPr>
        <xdr:cNvPr id="16" name="TextBox 15">
          <a:extLst>
            <a:ext uri="{FF2B5EF4-FFF2-40B4-BE49-F238E27FC236}">
              <a16:creationId xmlns:a16="http://schemas.microsoft.com/office/drawing/2014/main" id="{F28C2B82-1ED8-F073-E466-87C6B47D9AEB}"/>
            </a:ext>
          </a:extLst>
        </xdr:cNvPr>
        <xdr:cNvSpPr txBox="1"/>
      </xdr:nvSpPr>
      <xdr:spPr>
        <a:xfrm>
          <a:off x="4867469" y="129073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7</xdr:col>
      <xdr:colOff>598715</xdr:colOff>
      <xdr:row>6</xdr:row>
      <xdr:rowOff>116633</xdr:rowOff>
    </xdr:from>
    <xdr:to>
      <xdr:col>10</xdr:col>
      <xdr:colOff>497633</xdr:colOff>
      <xdr:row>8</xdr:row>
      <xdr:rowOff>116633</xdr:rowOff>
    </xdr:to>
    <xdr:sp macro="" textlink="'pvt1'!E14">
      <xdr:nvSpPr>
        <xdr:cNvPr id="17" name="TextBox 16">
          <a:extLst>
            <a:ext uri="{FF2B5EF4-FFF2-40B4-BE49-F238E27FC236}">
              <a16:creationId xmlns:a16="http://schemas.microsoft.com/office/drawing/2014/main" id="{B004C8BC-7629-05DA-48A5-55845469D558}"/>
            </a:ext>
          </a:extLst>
        </xdr:cNvPr>
        <xdr:cNvSpPr txBox="1"/>
      </xdr:nvSpPr>
      <xdr:spPr>
        <a:xfrm>
          <a:off x="4844144" y="1236306"/>
          <a:ext cx="1718387" cy="373225"/>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A840C8-3204-47EF-8F5E-A719D962B612}" type="TxLink">
            <a:rPr lang="en-US" sz="1600" b="1" i="0" u="none" strike="noStrike">
              <a:solidFill>
                <a:srgbClr val="000000"/>
              </a:solidFill>
              <a:latin typeface="Calibri"/>
              <a:ea typeface="Calibri"/>
              <a:cs typeface="Calibri"/>
            </a:rPr>
            <a:pPr marL="0" indent="0"/>
            <a:t>75637.78</a:t>
          </a:fld>
          <a:endParaRPr lang="en-IN" sz="1600" b="1" i="0" u="none" strike="noStrike">
            <a:solidFill>
              <a:srgbClr val="000000"/>
            </a:solidFill>
            <a:latin typeface="Calibri"/>
            <a:ea typeface="Calibri"/>
            <a:cs typeface="Calibri"/>
          </a:endParaRPr>
        </a:p>
      </xdr:txBody>
    </xdr:sp>
    <xdr:clientData/>
  </xdr:twoCellAnchor>
  <xdr:twoCellAnchor>
    <xdr:from>
      <xdr:col>13</xdr:col>
      <xdr:colOff>54431</xdr:colOff>
      <xdr:row>6</xdr:row>
      <xdr:rowOff>77755</xdr:rowOff>
    </xdr:from>
    <xdr:to>
      <xdr:col>15</xdr:col>
      <xdr:colOff>381000</xdr:colOff>
      <xdr:row>8</xdr:row>
      <xdr:rowOff>77755</xdr:rowOff>
    </xdr:to>
    <xdr:sp macro="" textlink="'pvt1'!I13">
      <xdr:nvSpPr>
        <xdr:cNvPr id="18" name="TextBox 17">
          <a:extLst>
            <a:ext uri="{FF2B5EF4-FFF2-40B4-BE49-F238E27FC236}">
              <a16:creationId xmlns:a16="http://schemas.microsoft.com/office/drawing/2014/main" id="{D778CE77-C1FC-2484-0740-4A9A5B0C229E}"/>
            </a:ext>
          </a:extLst>
        </xdr:cNvPr>
        <xdr:cNvSpPr txBox="1"/>
      </xdr:nvSpPr>
      <xdr:spPr>
        <a:xfrm>
          <a:off x="7938798" y="1197428"/>
          <a:ext cx="1539549" cy="373225"/>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7F195E-F30D-4415-A9A3-049833B0863A}" type="TxLink">
            <a:rPr lang="en-US" sz="1600" b="1" i="0" u="none" strike="noStrike">
              <a:solidFill>
                <a:srgbClr val="000000"/>
              </a:solidFill>
              <a:latin typeface="Calibri"/>
              <a:ea typeface="Calibri"/>
              <a:cs typeface="Calibri"/>
            </a:rPr>
            <a:pPr marL="0" indent="0"/>
            <a:t>234555.23</a:t>
          </a:fld>
          <a:endParaRPr lang="en-IN" sz="1600" b="1" i="0" u="none" strike="noStrike">
            <a:solidFill>
              <a:srgbClr val="000000"/>
            </a:solidFill>
            <a:latin typeface="Calibri"/>
            <a:ea typeface="Calibri"/>
            <a:cs typeface="Calibri"/>
          </a:endParaRPr>
        </a:p>
      </xdr:txBody>
    </xdr:sp>
    <xdr:clientData/>
  </xdr:twoCellAnchor>
  <xdr:twoCellAnchor>
    <xdr:from>
      <xdr:col>2</xdr:col>
      <xdr:colOff>241040</xdr:colOff>
      <xdr:row>4</xdr:row>
      <xdr:rowOff>85532</xdr:rowOff>
    </xdr:from>
    <xdr:to>
      <xdr:col>9</xdr:col>
      <xdr:colOff>139329</xdr:colOff>
      <xdr:row>15</xdr:row>
      <xdr:rowOff>51707</xdr:rowOff>
    </xdr:to>
    <xdr:graphicFrame macro="">
      <xdr:nvGraphicFramePr>
        <xdr:cNvPr id="21" name="Chart 20">
          <a:extLst>
            <a:ext uri="{FF2B5EF4-FFF2-40B4-BE49-F238E27FC236}">
              <a16:creationId xmlns:a16="http://schemas.microsoft.com/office/drawing/2014/main" id="{F9F04A85-4EDF-4A83-B1A1-33920B281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62204</xdr:colOff>
      <xdr:row>5</xdr:row>
      <xdr:rowOff>62204</xdr:rowOff>
    </xdr:from>
    <xdr:to>
      <xdr:col>13</xdr:col>
      <xdr:colOff>287694</xdr:colOff>
      <xdr:row>13</xdr:row>
      <xdr:rowOff>155510</xdr:rowOff>
    </xdr:to>
    <xdr:graphicFrame macro="">
      <xdr:nvGraphicFramePr>
        <xdr:cNvPr id="23" name="Chart 22">
          <a:extLst>
            <a:ext uri="{FF2B5EF4-FFF2-40B4-BE49-F238E27FC236}">
              <a16:creationId xmlns:a16="http://schemas.microsoft.com/office/drawing/2014/main" id="{252FC8AC-F03B-4D13-9B01-7A1E7B427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559837</xdr:colOff>
      <xdr:row>4</xdr:row>
      <xdr:rowOff>85529</xdr:rowOff>
    </xdr:from>
    <xdr:to>
      <xdr:col>21</xdr:col>
      <xdr:colOff>15743</xdr:colOff>
      <xdr:row>15</xdr:row>
      <xdr:rowOff>112663</xdr:rowOff>
    </xdr:to>
    <xdr:graphicFrame macro="">
      <xdr:nvGraphicFramePr>
        <xdr:cNvPr id="24" name="Chart 23">
          <a:extLst>
            <a:ext uri="{FF2B5EF4-FFF2-40B4-BE49-F238E27FC236}">
              <a16:creationId xmlns:a16="http://schemas.microsoft.com/office/drawing/2014/main" id="{79D6FB05-98BD-4BAF-B25E-2C9FA7817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241040</xdr:colOff>
      <xdr:row>13</xdr:row>
      <xdr:rowOff>31104</xdr:rowOff>
    </xdr:from>
    <xdr:to>
      <xdr:col>10</xdr:col>
      <xdr:colOff>287694</xdr:colOff>
      <xdr:row>26</xdr:row>
      <xdr:rowOff>101083</xdr:rowOff>
    </xdr:to>
    <xdr:sp macro="" textlink="">
      <xdr:nvSpPr>
        <xdr:cNvPr id="25" name="Rectangle 24">
          <a:extLst>
            <a:ext uri="{FF2B5EF4-FFF2-40B4-BE49-F238E27FC236}">
              <a16:creationId xmlns:a16="http://schemas.microsoft.com/office/drawing/2014/main" id="{24B08D10-45F1-95B3-1263-15D6364BCB3D}"/>
            </a:ext>
          </a:extLst>
        </xdr:cNvPr>
        <xdr:cNvSpPr/>
      </xdr:nvSpPr>
      <xdr:spPr>
        <a:xfrm>
          <a:off x="1454020" y="2457063"/>
          <a:ext cx="4898572" cy="2495938"/>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ysClr val="windowText" lastClr="000000"/>
            </a:solidFill>
          </a:endParaRPr>
        </a:p>
      </xdr:txBody>
    </xdr:sp>
    <xdr:clientData/>
  </xdr:twoCellAnchor>
  <xdr:twoCellAnchor>
    <xdr:from>
      <xdr:col>2</xdr:col>
      <xdr:colOff>241041</xdr:colOff>
      <xdr:row>13</xdr:row>
      <xdr:rowOff>124409</xdr:rowOff>
    </xdr:from>
    <xdr:to>
      <xdr:col>10</xdr:col>
      <xdr:colOff>31103</xdr:colOff>
      <xdr:row>26</xdr:row>
      <xdr:rowOff>23328</xdr:rowOff>
    </xdr:to>
    <xdr:graphicFrame macro="">
      <xdr:nvGraphicFramePr>
        <xdr:cNvPr id="26" name="Chart 25">
          <a:extLst>
            <a:ext uri="{FF2B5EF4-FFF2-40B4-BE49-F238E27FC236}">
              <a16:creationId xmlns:a16="http://schemas.microsoft.com/office/drawing/2014/main" id="{028FB67C-9D0A-45DD-AE3B-BE22F8072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349898</xdr:colOff>
      <xdr:row>13</xdr:row>
      <xdr:rowOff>38876</xdr:rowOff>
    </xdr:from>
    <xdr:to>
      <xdr:col>18</xdr:col>
      <xdr:colOff>217714</xdr:colOff>
      <xdr:row>26</xdr:row>
      <xdr:rowOff>93307</xdr:rowOff>
    </xdr:to>
    <xdr:sp macro="" textlink="">
      <xdr:nvSpPr>
        <xdr:cNvPr id="31" name="Rectangle 30">
          <a:extLst>
            <a:ext uri="{FF2B5EF4-FFF2-40B4-BE49-F238E27FC236}">
              <a16:creationId xmlns:a16="http://schemas.microsoft.com/office/drawing/2014/main" id="{591487B7-56FD-71E8-0CE0-13E873F10684}"/>
            </a:ext>
          </a:extLst>
        </xdr:cNvPr>
        <xdr:cNvSpPr/>
      </xdr:nvSpPr>
      <xdr:spPr>
        <a:xfrm>
          <a:off x="6414796" y="2464835"/>
          <a:ext cx="4719734" cy="2480390"/>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PRODUCT WISE</a:t>
          </a:r>
          <a:r>
            <a:rPr lang="en-IN" sz="2400" b="1" baseline="0">
              <a:solidFill>
                <a:sysClr val="windowText" lastClr="000000"/>
              </a:solidFill>
            </a:rPr>
            <a:t> SALES</a:t>
          </a:r>
          <a:endParaRPr lang="en-IN" sz="2400" b="1">
            <a:solidFill>
              <a:sysClr val="windowText" lastClr="000000"/>
            </a:solidFill>
          </a:endParaRPr>
        </a:p>
      </xdr:txBody>
    </xdr:sp>
    <xdr:clientData/>
  </xdr:twoCellAnchor>
  <xdr:twoCellAnchor>
    <xdr:from>
      <xdr:col>10</xdr:col>
      <xdr:colOff>365450</xdr:colOff>
      <xdr:row>16</xdr:row>
      <xdr:rowOff>121596</xdr:rowOff>
    </xdr:from>
    <xdr:to>
      <xdr:col>18</xdr:col>
      <xdr:colOff>202164</xdr:colOff>
      <xdr:row>26</xdr:row>
      <xdr:rowOff>112050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3F0BC3E-F501-47F5-972F-DF162112F3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461450" y="3047676"/>
              <a:ext cx="4713514" cy="18192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342122</xdr:colOff>
      <xdr:row>13</xdr:row>
      <xdr:rowOff>31100</xdr:rowOff>
    </xdr:from>
    <xdr:to>
      <xdr:col>18</xdr:col>
      <xdr:colOff>101081</xdr:colOff>
      <xdr:row>21</xdr:row>
      <xdr:rowOff>171061</xdr:rowOff>
    </xdr:to>
    <xdr:graphicFrame macro="">
      <xdr:nvGraphicFramePr>
        <xdr:cNvPr id="33" name="Chart 32">
          <a:extLst>
            <a:ext uri="{FF2B5EF4-FFF2-40B4-BE49-F238E27FC236}">
              <a16:creationId xmlns:a16="http://schemas.microsoft.com/office/drawing/2014/main" id="{EA33B362-F91E-4558-B22C-267BD738D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315120</xdr:colOff>
      <xdr:row>0</xdr:row>
      <xdr:rowOff>0</xdr:rowOff>
    </xdr:from>
    <xdr:to>
      <xdr:col>24</xdr:col>
      <xdr:colOff>261257</xdr:colOff>
      <xdr:row>26</xdr:row>
      <xdr:rowOff>110836</xdr:rowOff>
    </xdr:to>
    <xdr:sp macro="" textlink="">
      <xdr:nvSpPr>
        <xdr:cNvPr id="34" name="Rectangle 33">
          <a:extLst>
            <a:ext uri="{FF2B5EF4-FFF2-40B4-BE49-F238E27FC236}">
              <a16:creationId xmlns:a16="http://schemas.microsoft.com/office/drawing/2014/main" id="{C04D79C8-CF89-8DB9-8701-697A86F3141A}"/>
            </a:ext>
          </a:extLst>
        </xdr:cNvPr>
        <xdr:cNvSpPr/>
      </xdr:nvSpPr>
      <xdr:spPr>
        <a:xfrm>
          <a:off x="11287920" y="0"/>
          <a:ext cx="3603737" cy="4922322"/>
        </a:xfrm>
        <a:prstGeom prst="rect">
          <a:avLst/>
        </a:prstGeom>
        <a:solidFill>
          <a:sysClr val="window" lastClr="FFFFFF"/>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STATE</a:t>
          </a:r>
          <a:r>
            <a:rPr lang="en-IN" sz="2400" b="1" baseline="0">
              <a:solidFill>
                <a:sysClr val="windowText" lastClr="000000"/>
              </a:solidFill>
            </a:rPr>
            <a:t> WISE SALES</a:t>
          </a:r>
          <a:endParaRPr lang="en-IN" sz="2400" b="1">
            <a:solidFill>
              <a:sysClr val="windowText" lastClr="000000"/>
            </a:solidFill>
          </a:endParaRPr>
        </a:p>
      </xdr:txBody>
    </xdr:sp>
    <xdr:clientData/>
  </xdr:twoCellAnchor>
  <xdr:twoCellAnchor>
    <xdr:from>
      <xdr:col>17</xdr:col>
      <xdr:colOff>588606</xdr:colOff>
      <xdr:row>3</xdr:row>
      <xdr:rowOff>93946</xdr:rowOff>
    </xdr:from>
    <xdr:to>
      <xdr:col>24</xdr:col>
      <xdr:colOff>402772</xdr:colOff>
      <xdr:row>25</xdr:row>
      <xdr:rowOff>10439</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5B5EE4F5-CF8E-4911-AE8F-1A9E985A8F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0951806" y="642586"/>
              <a:ext cx="4081366" cy="39398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03" refreshedDate="45882.840714120372" createdVersion="8" refreshedVersion="8" minRefreshableVersion="3" recordCount="200" xr:uid="{DB3F7EE6-0B88-468E-85EC-E8C610E88F47}">
  <cacheSource type="worksheet">
    <worksheetSource ref="A1:L201" sheet="working sheet"/>
  </cacheSource>
  <cacheFields count="14">
    <cacheField name="date" numFmtId="14">
      <sharedItems containsSemiMixedTypes="0" containsNonDate="0" containsDate="1" containsString="0" minDate="2025-01-04T00:00:00" maxDate="2025-08-30T00:00:00" count="147">
        <d v="2025-03-14T00:00:00"/>
        <d v="2025-02-06T00:00:00"/>
        <d v="2025-07-07T00:00:00"/>
        <d v="2025-02-15T00:00:00"/>
        <d v="2025-05-26T00:00:00"/>
        <d v="2025-04-02T00:00:00"/>
        <d v="2025-02-10T00:00:00"/>
        <d v="2025-06-13T00:00:00"/>
        <d v="2025-02-04T00:00:00"/>
        <d v="2025-04-17T00:00:00"/>
        <d v="2025-06-09T00:00:00"/>
        <d v="2025-04-19T00:00:00"/>
        <d v="2025-07-11T00:00:00"/>
        <d v="2025-03-15T00:00:00"/>
        <d v="2025-08-01T00:00:00"/>
        <d v="2025-03-09T00:00:00"/>
        <d v="2025-04-01T00:00:00"/>
        <d v="2025-02-14T00:00:00"/>
        <d v="2025-06-03T00:00:00"/>
        <d v="2025-07-28T00:00:00"/>
        <d v="2025-08-03T00:00:00"/>
        <d v="2025-06-10T00:00:00"/>
        <d v="2025-03-12T00:00:00"/>
        <d v="2025-02-28T00:00:00"/>
        <d v="2025-06-06T00:00:00"/>
        <d v="2025-04-21T00:00:00"/>
        <d v="2025-07-08T00:00:00"/>
        <d v="2025-01-07T00:00:00"/>
        <d v="2025-02-27T00:00:00"/>
        <d v="2025-05-11T00:00:00"/>
        <d v="2025-03-20T00:00:00"/>
        <d v="2025-02-05T00:00:00"/>
        <d v="2025-05-16T00:00:00"/>
        <d v="2025-03-08T00:00:00"/>
        <d v="2025-08-25T00:00:00"/>
        <d v="2025-07-22T00:00:00"/>
        <d v="2025-02-23T00:00:00"/>
        <d v="2025-03-28T00:00:00"/>
        <d v="2025-01-08T00:00:00"/>
        <d v="2025-07-09T00:00:00"/>
        <d v="2025-04-26T00:00:00"/>
        <d v="2025-04-16T00:00:00"/>
        <d v="2025-02-19T00:00:00"/>
        <d v="2025-01-20T00:00:00"/>
        <d v="2025-06-20T00:00:00"/>
        <d v="2025-03-05T00:00:00"/>
        <d v="2025-05-29T00:00:00"/>
        <d v="2025-05-23T00:00:00"/>
        <d v="2025-01-15T00:00:00"/>
        <d v="2025-04-23T00:00:00"/>
        <d v="2025-06-26T00:00:00"/>
        <d v="2025-05-04T00:00:00"/>
        <d v="2025-01-10T00:00:00"/>
        <d v="2025-06-21T00:00:00"/>
        <d v="2025-03-23T00:00:00"/>
        <d v="2025-01-29T00:00:00"/>
        <d v="2025-02-08T00:00:00"/>
        <d v="2025-02-13T00:00:00"/>
        <d v="2025-03-21T00:00:00"/>
        <d v="2025-06-08T00:00:00"/>
        <d v="2025-02-17T00:00:00"/>
        <d v="2025-05-18T00:00:00"/>
        <d v="2025-03-04T00:00:00"/>
        <d v="2025-01-21T00:00:00"/>
        <d v="2025-04-20T00:00:00"/>
        <d v="2025-06-18T00:00:00"/>
        <d v="2025-08-28T00:00:00"/>
        <d v="2025-08-06T00:00:00"/>
        <d v="2025-04-11T00:00:00"/>
        <d v="2025-07-02T00:00:00"/>
        <d v="2025-05-31T00:00:00"/>
        <d v="2025-07-17T00:00:00"/>
        <d v="2025-07-12T00:00:00"/>
        <d v="2025-04-22T00:00:00"/>
        <d v="2025-07-19T00:00:00"/>
        <d v="2025-05-17T00:00:00"/>
        <d v="2025-07-03T00:00:00"/>
        <d v="2025-07-05T00:00:00"/>
        <d v="2025-02-03T00:00:00"/>
        <d v="2025-02-24T00:00:00"/>
        <d v="2025-02-09T00:00:00"/>
        <d v="2025-03-10T00:00:00"/>
        <d v="2025-07-23T00:00:00"/>
        <d v="2025-08-07T00:00:00"/>
        <d v="2025-07-21T00:00:00"/>
        <d v="2025-03-30T00:00:00"/>
        <d v="2025-05-21T00:00:00"/>
        <d v="2025-04-09T00:00:00"/>
        <d v="2025-08-18T00:00:00"/>
        <d v="2025-06-14T00:00:00"/>
        <d v="2025-08-09T00:00:00"/>
        <d v="2025-01-16T00:00:00"/>
        <d v="2025-08-11T00:00:00"/>
        <d v="2025-05-15T00:00:00"/>
        <d v="2025-08-29T00:00:00"/>
        <d v="2025-07-16T00:00:00"/>
        <d v="2025-08-21T00:00:00"/>
        <d v="2025-07-30T00:00:00"/>
        <d v="2025-08-26T00:00:00"/>
        <d v="2025-06-27T00:00:00"/>
        <d v="2025-07-04T00:00:00"/>
        <d v="2025-06-05T00:00:00"/>
        <d v="2025-01-27T00:00:00"/>
        <d v="2025-05-14T00:00:00"/>
        <d v="2025-02-02T00:00:00"/>
        <d v="2025-06-28T00:00:00"/>
        <d v="2025-05-05T00:00:00"/>
        <d v="2025-08-20T00:00:00"/>
        <d v="2025-03-26T00:00:00"/>
        <d v="2025-03-22T00:00:00"/>
        <d v="2025-01-04T00:00:00"/>
        <d v="2025-03-16T00:00:00"/>
        <d v="2025-01-06T00:00:00"/>
        <d v="2025-05-13T00:00:00"/>
        <d v="2025-01-13T00:00:00"/>
        <d v="2025-08-02T00:00:00"/>
        <d v="2025-03-13T00:00:00"/>
        <d v="2025-01-05T00:00:00"/>
        <d v="2025-03-24T00:00:00"/>
        <d v="2025-05-08T00:00:00"/>
        <d v="2025-07-31T00:00:00"/>
        <d v="2025-02-01T00:00:00"/>
        <d v="2025-04-06T00:00:00"/>
        <d v="2025-06-07T00:00:00"/>
        <d v="2025-04-24T00:00:00"/>
        <d v="2025-06-02T00:00:00"/>
        <d v="2025-02-11T00:00:00"/>
        <d v="2025-05-09T00:00:00"/>
        <d v="2025-01-31T00:00:00"/>
        <d v="2025-01-23T00:00:00"/>
        <d v="2025-04-29T00:00:00"/>
        <d v="2025-07-20T00:00:00"/>
        <d v="2025-06-30T00:00:00"/>
        <d v="2025-01-17T00:00:00"/>
        <d v="2025-05-06T00:00:00"/>
        <d v="2025-08-24T00:00:00"/>
        <d v="2025-03-19T00:00:00"/>
        <d v="2025-05-27T00:00:00"/>
        <d v="2025-06-22T00:00:00"/>
        <d v="2025-07-10T00:00:00"/>
        <d v="2025-02-07T00:00:00"/>
        <d v="2025-06-25T00:00:00"/>
        <d v="2025-06-04T00:00:00"/>
        <d v="2025-01-19T00:00:00"/>
        <d v="2025-05-02T00:00:00"/>
        <d v="2025-03-03T00:00:00"/>
        <d v="2025-07-29T00:00:00"/>
      </sharedItems>
      <fieldGroup par="13"/>
    </cacheField>
    <cacheField name="Name" numFmtId="0">
      <sharedItems/>
    </cacheField>
    <cacheField name="Category" numFmtId="0">
      <sharedItems count="6">
        <s v="Clothing"/>
        <s v="Furniture"/>
        <s v="Toys"/>
        <s v="Groceries"/>
        <s v="Electronics"/>
        <s v="Books"/>
      </sharedItems>
    </cacheField>
    <cacheField name="Product Name" numFmtId="0">
      <sharedItems count="24">
        <s v="Jeans"/>
        <s v="Sofa"/>
        <s v="Puzzle"/>
        <s v="Wheat"/>
        <s v="Laptop"/>
        <s v="Doll"/>
        <s v="Sugar"/>
        <s v="Chair"/>
        <s v="Novel"/>
        <s v="Table"/>
        <s v="Ball"/>
        <s v="Magazine"/>
        <s v="Jacket"/>
        <s v="Car Toy"/>
        <s v="Shirt"/>
        <s v="Rice"/>
        <s v="Comics"/>
        <s v="Milk"/>
        <s v="Headphones"/>
        <s v="Mobile Phone"/>
        <s v="Bed"/>
        <s v="Textbook"/>
        <s v="Tablet"/>
        <s v="Dress"/>
      </sharedItems>
    </cacheField>
    <cacheField name="State" numFmtId="0">
      <sharedItems count="6">
        <s v="Gujarat"/>
        <s v="Uttar Pradesh"/>
        <s v="Maharashtra"/>
        <s v="Tamil Nadu"/>
        <s v="Delhi"/>
        <s v="Karnataka"/>
      </sharedItems>
    </cacheField>
    <cacheField name="Gender" numFmtId="0">
      <sharedItems/>
    </cacheField>
    <cacheField name="Quantity" numFmtId="0">
      <sharedItems containsSemiMixedTypes="0" containsString="0" containsNumber="1" containsInteger="1" minValue="1" maxValue="20"/>
    </cacheField>
    <cacheField name="Cost" numFmtId="0">
      <sharedItems containsSemiMixedTypes="0" containsString="0" containsNumber="1" minValue="58.88" maxValue="1995.17"/>
    </cacheField>
    <cacheField name="Price" numFmtId="0">
      <sharedItems containsSemiMixedTypes="0" containsString="0" containsNumber="1" minValue="86.09" maxValue="2873.84"/>
    </cacheField>
    <cacheField name="Purchase Cost" numFmtId="0">
      <sharedItems containsSemiMixedTypes="0" containsString="0" containsNumber="1" minValue="58.88" maxValue="1995.17"/>
    </cacheField>
    <cacheField name="Sale Price" numFmtId="0">
      <sharedItems containsSemiMixedTypes="0" containsString="0" containsNumber="1" minValue="86.09" maxValue="2873.84"/>
    </cacheField>
    <cacheField name="Profit" numFmtId="0">
      <sharedItems containsSemiMixedTypes="0" containsString="0" containsNumber="1" minValue="86.68" maxValue="14000.2"/>
    </cacheField>
    <cacheField name="Days (date)" numFmtId="0" databaseField="0">
      <fieldGroup base="0">
        <rangePr groupBy="days" startDate="2025-01-04T00:00:00" endDate="2025-08-30T00:00:00"/>
        <groupItems count="368">
          <s v="&lt;04-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8-2025"/>
        </groupItems>
      </fieldGroup>
    </cacheField>
    <cacheField name="Months (date)" numFmtId="0" databaseField="0">
      <fieldGroup base="0">
        <rangePr groupBy="months" startDate="2025-01-04T00:00:00" endDate="2025-08-30T00:00:00"/>
        <groupItems count="14">
          <s v="&lt;04-01-2025"/>
          <s v="Jan"/>
          <s v="Feb"/>
          <s v="Mar"/>
          <s v="Apr"/>
          <s v="May"/>
          <s v="Jun"/>
          <s v="Jul"/>
          <s v="Aug"/>
          <s v="Sep"/>
          <s v="Oct"/>
          <s v="Nov"/>
          <s v="Dec"/>
          <s v="&gt;30-08-2025"/>
        </groupItems>
      </fieldGroup>
    </cacheField>
  </cacheFields>
  <extLst>
    <ext xmlns:x14="http://schemas.microsoft.com/office/spreadsheetml/2009/9/main" uri="{725AE2AE-9491-48be-B2B4-4EB974FC3084}">
      <x14:pivotCacheDefinition pivotCacheId="1329886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Vikram Singh"/>
    <x v="0"/>
    <x v="0"/>
    <x v="0"/>
    <s v="Male"/>
    <n v="19"/>
    <n v="1944.41"/>
    <n v="2544.4"/>
    <n v="1944.41"/>
    <n v="2544.4"/>
    <n v="11399.81"/>
  </r>
  <r>
    <x v="1"/>
    <s v="Meena Iyer"/>
    <x v="1"/>
    <x v="1"/>
    <x v="1"/>
    <s v="Male"/>
    <n v="18"/>
    <n v="1165.1600000000001"/>
    <n v="1509.2"/>
    <n v="1165.1600000000001"/>
    <n v="1509.2"/>
    <n v="6192.72"/>
  </r>
  <r>
    <x v="2"/>
    <s v="Anita Sharma"/>
    <x v="2"/>
    <x v="2"/>
    <x v="1"/>
    <s v="Female"/>
    <n v="7"/>
    <n v="969.94"/>
    <n v="1366.14"/>
    <n v="969.94"/>
    <n v="1366.14"/>
    <n v="2773.4"/>
  </r>
  <r>
    <x v="3"/>
    <s v="Meena Iyer"/>
    <x v="3"/>
    <x v="3"/>
    <x v="2"/>
    <s v="Female"/>
    <n v="18"/>
    <n v="1207.8599999999999"/>
    <n v="1604.06"/>
    <n v="1207.8599999999999"/>
    <n v="1604.06"/>
    <n v="7131.6"/>
  </r>
  <r>
    <x v="4"/>
    <s v="Arjun Mehta"/>
    <x v="4"/>
    <x v="4"/>
    <x v="1"/>
    <s v="Female"/>
    <n v="4"/>
    <n v="722.87"/>
    <n v="795.75"/>
    <n v="722.87"/>
    <n v="795.75"/>
    <n v="291.52"/>
  </r>
  <r>
    <x v="5"/>
    <s v="Arjun Mehta"/>
    <x v="0"/>
    <x v="0"/>
    <x v="3"/>
    <s v="Male"/>
    <n v="16"/>
    <n v="470.01"/>
    <n v="634.05999999999995"/>
    <n v="470.01"/>
    <n v="634.05999999999995"/>
    <n v="2624.8"/>
  </r>
  <r>
    <x v="6"/>
    <s v="Anita Sharma"/>
    <x v="0"/>
    <x v="0"/>
    <x v="1"/>
    <s v="Female"/>
    <n v="14"/>
    <n v="1637.78"/>
    <n v="2276.63"/>
    <n v="1637.78"/>
    <n v="2276.63"/>
    <n v="8943.9"/>
  </r>
  <r>
    <x v="7"/>
    <s v="Rajesh Patil"/>
    <x v="2"/>
    <x v="5"/>
    <x v="2"/>
    <s v="Male"/>
    <n v="2"/>
    <n v="251.05"/>
    <n v="294.39"/>
    <n v="251.05"/>
    <n v="294.39"/>
    <n v="86.68"/>
  </r>
  <r>
    <x v="8"/>
    <s v="Arjun Mehta"/>
    <x v="4"/>
    <x v="4"/>
    <x v="0"/>
    <s v="Male"/>
    <n v="6"/>
    <n v="1439.92"/>
    <n v="2014.96"/>
    <n v="1439.92"/>
    <n v="2014.96"/>
    <n v="3450.24"/>
  </r>
  <r>
    <x v="9"/>
    <s v="Meena Iyer"/>
    <x v="3"/>
    <x v="6"/>
    <x v="0"/>
    <s v="Female"/>
    <n v="4"/>
    <n v="1765.36"/>
    <n v="2473.7800000000002"/>
    <n v="1765.36"/>
    <n v="2473.7800000000002"/>
    <n v="2833.68"/>
  </r>
  <r>
    <x v="10"/>
    <s v="Arjun Mehta"/>
    <x v="2"/>
    <x v="5"/>
    <x v="1"/>
    <s v="Male"/>
    <n v="11"/>
    <n v="1321.82"/>
    <n v="1680.15"/>
    <n v="1321.82"/>
    <n v="1680.15"/>
    <n v="3941.63"/>
  </r>
  <r>
    <x v="11"/>
    <s v="Sneha Desai"/>
    <x v="2"/>
    <x v="5"/>
    <x v="2"/>
    <s v="Male"/>
    <n v="4"/>
    <n v="1379.25"/>
    <n v="1968.77"/>
    <n v="1379.25"/>
    <n v="1968.77"/>
    <n v="2358.08"/>
  </r>
  <r>
    <x v="12"/>
    <s v="Rajesh Patil"/>
    <x v="1"/>
    <x v="7"/>
    <x v="1"/>
    <s v="Female"/>
    <n v="5"/>
    <n v="1586.29"/>
    <n v="2144.17"/>
    <n v="1586.29"/>
    <n v="2144.17"/>
    <n v="2789.4"/>
  </r>
  <r>
    <x v="13"/>
    <s v="Vikram Singh"/>
    <x v="5"/>
    <x v="8"/>
    <x v="3"/>
    <s v="Female"/>
    <n v="3"/>
    <n v="809.7"/>
    <n v="1148.8599999999999"/>
    <n v="809.7"/>
    <n v="1148.8599999999999"/>
    <n v="1017.48"/>
  </r>
  <r>
    <x v="11"/>
    <s v="Sneha Desai"/>
    <x v="1"/>
    <x v="1"/>
    <x v="1"/>
    <s v="Female"/>
    <n v="3"/>
    <n v="1777.09"/>
    <n v="2294.8200000000002"/>
    <n v="1777.09"/>
    <n v="2294.8200000000002"/>
    <n v="1553.19"/>
  </r>
  <r>
    <x v="14"/>
    <s v="Arjun Mehta"/>
    <x v="3"/>
    <x v="3"/>
    <x v="2"/>
    <s v="Female"/>
    <n v="2"/>
    <n v="515.09"/>
    <n v="660.13"/>
    <n v="515.09"/>
    <n v="660.13"/>
    <n v="290.08"/>
  </r>
  <r>
    <x v="15"/>
    <s v="Rajesh Patil"/>
    <x v="1"/>
    <x v="9"/>
    <x v="0"/>
    <s v="Male"/>
    <n v="3"/>
    <n v="1408.57"/>
    <n v="1580.15"/>
    <n v="1408.57"/>
    <n v="1580.15"/>
    <n v="514.74"/>
  </r>
  <r>
    <x v="16"/>
    <s v="Priya Sharma"/>
    <x v="0"/>
    <x v="0"/>
    <x v="3"/>
    <s v="Female"/>
    <n v="19"/>
    <n v="1115.0999999999999"/>
    <n v="1314.37"/>
    <n v="1115.0999999999999"/>
    <n v="1314.37"/>
    <n v="3786.13"/>
  </r>
  <r>
    <x v="17"/>
    <s v="Anita Sharma"/>
    <x v="0"/>
    <x v="0"/>
    <x v="4"/>
    <s v="Female"/>
    <n v="20"/>
    <n v="156.93"/>
    <n v="211.33"/>
    <n v="156.93"/>
    <n v="211.33"/>
    <n v="1088"/>
  </r>
  <r>
    <x v="18"/>
    <s v="Karan Verma"/>
    <x v="3"/>
    <x v="6"/>
    <x v="2"/>
    <s v="Female"/>
    <n v="3"/>
    <n v="121.05"/>
    <n v="171.21"/>
    <n v="121.05"/>
    <n v="171.21"/>
    <n v="150.47999999999999"/>
  </r>
  <r>
    <x v="19"/>
    <s v="Arjun Mehta"/>
    <x v="2"/>
    <x v="10"/>
    <x v="1"/>
    <s v="Female"/>
    <n v="8"/>
    <n v="1616.59"/>
    <n v="1830.43"/>
    <n v="1616.59"/>
    <n v="1830.43"/>
    <n v="1710.72"/>
  </r>
  <r>
    <x v="20"/>
    <s v="Rajesh Patil"/>
    <x v="3"/>
    <x v="3"/>
    <x v="5"/>
    <s v="Male"/>
    <n v="10"/>
    <n v="1162.22"/>
    <n v="1704.43"/>
    <n v="1162.22"/>
    <n v="1704.43"/>
    <n v="5422.1"/>
  </r>
  <r>
    <x v="11"/>
    <s v="Sneha Desai"/>
    <x v="5"/>
    <x v="11"/>
    <x v="0"/>
    <s v="Female"/>
    <n v="10"/>
    <n v="653.25"/>
    <n v="934.39"/>
    <n v="653.25"/>
    <n v="934.39"/>
    <n v="2811.4"/>
  </r>
  <r>
    <x v="21"/>
    <s v="Vikram Singh"/>
    <x v="0"/>
    <x v="12"/>
    <x v="0"/>
    <s v="Male"/>
    <n v="17"/>
    <n v="1834.77"/>
    <n v="2114.27"/>
    <n v="1834.77"/>
    <n v="2114.27"/>
    <n v="4751.5"/>
  </r>
  <r>
    <x v="22"/>
    <s v="Anita Sharma"/>
    <x v="2"/>
    <x v="10"/>
    <x v="5"/>
    <s v="Male"/>
    <n v="12"/>
    <n v="292.55"/>
    <n v="387.72"/>
    <n v="292.55"/>
    <n v="387.72"/>
    <n v="1142.04"/>
  </r>
  <r>
    <x v="17"/>
    <s v="Priya Sharma"/>
    <x v="5"/>
    <x v="8"/>
    <x v="4"/>
    <s v="Female"/>
    <n v="20"/>
    <n v="654.65"/>
    <n v="830.8"/>
    <n v="654.65"/>
    <n v="830.8"/>
    <n v="3523"/>
  </r>
  <r>
    <x v="23"/>
    <s v="Vikram Singh"/>
    <x v="2"/>
    <x v="10"/>
    <x v="1"/>
    <s v="Female"/>
    <n v="8"/>
    <n v="829.79"/>
    <n v="1225.2"/>
    <n v="829.79"/>
    <n v="1225.2"/>
    <n v="3163.28"/>
  </r>
  <r>
    <x v="23"/>
    <s v="Sneha Desai"/>
    <x v="2"/>
    <x v="10"/>
    <x v="3"/>
    <s v="Male"/>
    <n v="14"/>
    <n v="58.88"/>
    <n v="86.09"/>
    <n v="58.88"/>
    <n v="86.09"/>
    <n v="380.94"/>
  </r>
  <r>
    <x v="24"/>
    <s v="Anita Sharma"/>
    <x v="2"/>
    <x v="2"/>
    <x v="1"/>
    <s v="Male"/>
    <n v="15"/>
    <n v="827.97"/>
    <n v="1110.9100000000001"/>
    <n v="827.97"/>
    <n v="1110.9100000000001"/>
    <n v="4244.1000000000004"/>
  </r>
  <r>
    <x v="25"/>
    <s v="Priya Sharma"/>
    <x v="5"/>
    <x v="11"/>
    <x v="0"/>
    <s v="Male"/>
    <n v="17"/>
    <n v="1358.6"/>
    <n v="1876.17"/>
    <n v="1358.6"/>
    <n v="1876.17"/>
    <n v="8798.69"/>
  </r>
  <r>
    <x v="26"/>
    <s v="Arjun Mehta"/>
    <x v="2"/>
    <x v="13"/>
    <x v="0"/>
    <s v="Male"/>
    <n v="20"/>
    <n v="1095.96"/>
    <n v="1338.27"/>
    <n v="1095.96"/>
    <n v="1338.27"/>
    <n v="4846.2"/>
  </r>
  <r>
    <x v="5"/>
    <s v="Rajesh Patil"/>
    <x v="0"/>
    <x v="12"/>
    <x v="3"/>
    <s v="Female"/>
    <n v="1"/>
    <n v="875.84"/>
    <n v="1280.9100000000001"/>
    <n v="875.84"/>
    <n v="1280.9100000000001"/>
    <n v="405.07"/>
  </r>
  <r>
    <x v="27"/>
    <s v="Sneha Desai"/>
    <x v="2"/>
    <x v="10"/>
    <x v="3"/>
    <s v="Female"/>
    <n v="12"/>
    <n v="1103.95"/>
    <n v="1538.38"/>
    <n v="1103.95"/>
    <n v="1538.38"/>
    <n v="5213.16"/>
  </r>
  <r>
    <x v="28"/>
    <s v="Sneha Desai"/>
    <x v="5"/>
    <x v="11"/>
    <x v="2"/>
    <s v="Female"/>
    <n v="15"/>
    <n v="1904.98"/>
    <n v="2220.75"/>
    <n v="1904.98"/>
    <n v="2220.75"/>
    <n v="4736.55"/>
  </r>
  <r>
    <x v="29"/>
    <s v="Vikram Singh"/>
    <x v="5"/>
    <x v="8"/>
    <x v="5"/>
    <s v="Male"/>
    <n v="5"/>
    <n v="128"/>
    <n v="147.27000000000001"/>
    <n v="128"/>
    <n v="147.27000000000001"/>
    <n v="96.35"/>
  </r>
  <r>
    <x v="30"/>
    <s v="Anita Sharma"/>
    <x v="0"/>
    <x v="14"/>
    <x v="3"/>
    <s v="Male"/>
    <n v="10"/>
    <n v="929.52"/>
    <n v="1202.5"/>
    <n v="929.52"/>
    <n v="1202.5"/>
    <n v="2729.8"/>
  </r>
  <r>
    <x v="31"/>
    <s v="Sneha Desai"/>
    <x v="2"/>
    <x v="10"/>
    <x v="2"/>
    <s v="Female"/>
    <n v="4"/>
    <n v="127.3"/>
    <n v="166"/>
    <n v="127.3"/>
    <n v="166"/>
    <n v="154.80000000000001"/>
  </r>
  <r>
    <x v="32"/>
    <s v="Karan Verma"/>
    <x v="3"/>
    <x v="15"/>
    <x v="1"/>
    <s v="Female"/>
    <n v="3"/>
    <n v="286.69"/>
    <n v="412.96"/>
    <n v="286.69"/>
    <n v="412.96"/>
    <n v="378.81"/>
  </r>
  <r>
    <x v="33"/>
    <s v="Rajesh Patil"/>
    <x v="0"/>
    <x v="12"/>
    <x v="1"/>
    <s v="Female"/>
    <n v="20"/>
    <n v="1380.38"/>
    <n v="1919.37"/>
    <n v="1380.38"/>
    <n v="1919.37"/>
    <n v="10779.8"/>
  </r>
  <r>
    <x v="34"/>
    <s v="Vikram Singh"/>
    <x v="5"/>
    <x v="16"/>
    <x v="3"/>
    <s v="Female"/>
    <n v="5"/>
    <n v="987.68"/>
    <n v="1311.72"/>
    <n v="987.68"/>
    <n v="1311.72"/>
    <n v="1620.2"/>
  </r>
  <r>
    <x v="35"/>
    <s v="Rajesh Patil"/>
    <x v="2"/>
    <x v="13"/>
    <x v="2"/>
    <s v="Female"/>
    <n v="19"/>
    <n v="1865.12"/>
    <n v="2111.1999999999998"/>
    <n v="1865.12"/>
    <n v="2111.1999999999998"/>
    <n v="4675.5200000000004"/>
  </r>
  <r>
    <x v="13"/>
    <s v="Anita Sharma"/>
    <x v="1"/>
    <x v="9"/>
    <x v="3"/>
    <s v="Female"/>
    <n v="7"/>
    <n v="777.86"/>
    <n v="998.13"/>
    <n v="777.86"/>
    <n v="998.13"/>
    <n v="1541.89"/>
  </r>
  <r>
    <x v="36"/>
    <s v="Vikram Singh"/>
    <x v="5"/>
    <x v="8"/>
    <x v="3"/>
    <s v="Female"/>
    <n v="12"/>
    <n v="524.62"/>
    <n v="642.30999999999995"/>
    <n v="524.62"/>
    <n v="642.30999999999995"/>
    <n v="1412.28"/>
  </r>
  <r>
    <x v="37"/>
    <s v="Priya Sharma"/>
    <x v="5"/>
    <x v="11"/>
    <x v="5"/>
    <s v="Female"/>
    <n v="10"/>
    <n v="1995.17"/>
    <n v="2856.57"/>
    <n v="1995.17"/>
    <n v="2856.57"/>
    <n v="8614"/>
  </r>
  <r>
    <x v="38"/>
    <s v="Meena Iyer"/>
    <x v="2"/>
    <x v="2"/>
    <x v="4"/>
    <s v="Male"/>
    <n v="13"/>
    <n v="1722.11"/>
    <n v="2495.25"/>
    <n v="1722.11"/>
    <n v="2495.25"/>
    <n v="10050.82"/>
  </r>
  <r>
    <x v="39"/>
    <s v="Rajesh Patil"/>
    <x v="2"/>
    <x v="13"/>
    <x v="5"/>
    <s v="Female"/>
    <n v="13"/>
    <n v="657.82"/>
    <n v="827.45"/>
    <n v="657.82"/>
    <n v="827.45"/>
    <n v="2205.19"/>
  </r>
  <r>
    <x v="40"/>
    <s v="Vikram Singh"/>
    <x v="0"/>
    <x v="14"/>
    <x v="1"/>
    <s v="Male"/>
    <n v="7"/>
    <n v="564.76"/>
    <n v="668.74"/>
    <n v="564.76"/>
    <n v="668.74"/>
    <n v="727.86"/>
  </r>
  <r>
    <x v="41"/>
    <s v="Priya Sharma"/>
    <x v="5"/>
    <x v="16"/>
    <x v="4"/>
    <s v="Male"/>
    <n v="8"/>
    <n v="1353.32"/>
    <n v="2017.72"/>
    <n v="1353.32"/>
    <n v="2017.72"/>
    <n v="5315.2"/>
  </r>
  <r>
    <x v="42"/>
    <s v="Meena Iyer"/>
    <x v="5"/>
    <x v="11"/>
    <x v="0"/>
    <s v="Female"/>
    <n v="19"/>
    <n v="653.16999999999996"/>
    <n v="792.18"/>
    <n v="653.16999999999996"/>
    <n v="792.18"/>
    <n v="2641.19"/>
  </r>
  <r>
    <x v="43"/>
    <s v="Vikram Singh"/>
    <x v="2"/>
    <x v="5"/>
    <x v="0"/>
    <s v="Male"/>
    <n v="10"/>
    <n v="1367"/>
    <n v="1620.29"/>
    <n v="1367"/>
    <n v="1620.29"/>
    <n v="2532.9"/>
  </r>
  <r>
    <x v="44"/>
    <s v="Anita Sharma"/>
    <x v="0"/>
    <x v="0"/>
    <x v="5"/>
    <s v="Female"/>
    <n v="10"/>
    <n v="938.62"/>
    <n v="1345.12"/>
    <n v="938.62"/>
    <n v="1345.12"/>
    <n v="4065"/>
  </r>
  <r>
    <x v="45"/>
    <s v="Karan Verma"/>
    <x v="3"/>
    <x v="17"/>
    <x v="2"/>
    <s v="Female"/>
    <n v="20"/>
    <n v="1508.08"/>
    <n v="2172.2600000000002"/>
    <n v="1508.08"/>
    <n v="2172.2600000000002"/>
    <n v="13283.6"/>
  </r>
  <r>
    <x v="46"/>
    <s v="Karan Verma"/>
    <x v="3"/>
    <x v="15"/>
    <x v="4"/>
    <s v="Female"/>
    <n v="1"/>
    <n v="1967.57"/>
    <n v="2873.84"/>
    <n v="1967.57"/>
    <n v="2873.84"/>
    <n v="906.27"/>
  </r>
  <r>
    <x v="25"/>
    <s v="Vikram Singh"/>
    <x v="4"/>
    <x v="4"/>
    <x v="4"/>
    <s v="Female"/>
    <n v="8"/>
    <n v="596.63"/>
    <n v="833.06"/>
    <n v="596.63"/>
    <n v="833.06"/>
    <n v="1891.44"/>
  </r>
  <r>
    <x v="47"/>
    <s v="Karan Verma"/>
    <x v="3"/>
    <x v="17"/>
    <x v="3"/>
    <s v="Female"/>
    <n v="19"/>
    <n v="1584.31"/>
    <n v="1917.69"/>
    <n v="1584.31"/>
    <n v="1917.69"/>
    <n v="6334.22"/>
  </r>
  <r>
    <x v="48"/>
    <s v="Vikram Singh"/>
    <x v="1"/>
    <x v="7"/>
    <x v="1"/>
    <s v="Male"/>
    <n v="16"/>
    <n v="1686.73"/>
    <n v="1935.6"/>
    <n v="1686.73"/>
    <n v="1935.6"/>
    <n v="3981.92"/>
  </r>
  <r>
    <x v="49"/>
    <s v="Karan Verma"/>
    <x v="3"/>
    <x v="6"/>
    <x v="0"/>
    <s v="Female"/>
    <n v="2"/>
    <n v="588.36"/>
    <n v="863.46"/>
    <n v="588.36"/>
    <n v="863.46"/>
    <n v="550.20000000000005"/>
  </r>
  <r>
    <x v="50"/>
    <s v="Anita Sharma"/>
    <x v="0"/>
    <x v="14"/>
    <x v="0"/>
    <s v="Male"/>
    <n v="5"/>
    <n v="1744.84"/>
    <n v="2064.89"/>
    <n v="1744.84"/>
    <n v="2064.89"/>
    <n v="1600.25"/>
  </r>
  <r>
    <x v="51"/>
    <s v="Priya Sharma"/>
    <x v="3"/>
    <x v="3"/>
    <x v="2"/>
    <s v="Female"/>
    <n v="16"/>
    <n v="1852.45"/>
    <n v="2111.5700000000002"/>
    <n v="1852.45"/>
    <n v="2111.5700000000002"/>
    <n v="4145.92"/>
  </r>
  <r>
    <x v="52"/>
    <s v="Rajesh Patil"/>
    <x v="5"/>
    <x v="8"/>
    <x v="5"/>
    <s v="Female"/>
    <n v="20"/>
    <n v="877.36"/>
    <n v="1192.5899999999999"/>
    <n v="877.36"/>
    <n v="1192.5899999999999"/>
    <n v="6304.6"/>
  </r>
  <r>
    <x v="53"/>
    <s v="Priya Sharma"/>
    <x v="4"/>
    <x v="4"/>
    <x v="5"/>
    <s v="Female"/>
    <n v="2"/>
    <n v="1485.99"/>
    <n v="2090.9299999999998"/>
    <n v="1485.99"/>
    <n v="2090.9299999999998"/>
    <n v="1209.8800000000001"/>
  </r>
  <r>
    <x v="54"/>
    <s v="Meena Iyer"/>
    <x v="3"/>
    <x v="3"/>
    <x v="2"/>
    <s v="Female"/>
    <n v="20"/>
    <n v="1344.77"/>
    <n v="1899.08"/>
    <n v="1344.77"/>
    <n v="1899.08"/>
    <n v="11086.2"/>
  </r>
  <r>
    <x v="55"/>
    <s v="Arjun Mehta"/>
    <x v="5"/>
    <x v="16"/>
    <x v="1"/>
    <s v="Female"/>
    <n v="5"/>
    <n v="448.43"/>
    <n v="577.67999999999995"/>
    <n v="448.43"/>
    <n v="577.67999999999995"/>
    <n v="646.25"/>
  </r>
  <r>
    <x v="56"/>
    <s v="Rajesh Patil"/>
    <x v="0"/>
    <x v="14"/>
    <x v="1"/>
    <s v="Male"/>
    <n v="12"/>
    <n v="1208.29"/>
    <n v="1753.83"/>
    <n v="1208.29"/>
    <n v="1753.83"/>
    <n v="6546.48"/>
  </r>
  <r>
    <x v="57"/>
    <s v="Anita Sharma"/>
    <x v="4"/>
    <x v="18"/>
    <x v="2"/>
    <s v="Male"/>
    <n v="19"/>
    <n v="1431.7"/>
    <n v="2146.17"/>
    <n v="1431.7"/>
    <n v="2146.17"/>
    <n v="13574.93"/>
  </r>
  <r>
    <x v="58"/>
    <s v="Arjun Mehta"/>
    <x v="2"/>
    <x v="2"/>
    <x v="2"/>
    <s v="Male"/>
    <n v="7"/>
    <n v="109.43"/>
    <n v="148.03"/>
    <n v="109.43"/>
    <n v="148.03"/>
    <n v="270.2"/>
  </r>
  <r>
    <x v="59"/>
    <s v="Rajesh Patil"/>
    <x v="2"/>
    <x v="10"/>
    <x v="5"/>
    <s v="Male"/>
    <n v="16"/>
    <n v="493.57"/>
    <n v="644.15"/>
    <n v="493.57"/>
    <n v="644.15"/>
    <n v="2409.2800000000002"/>
  </r>
  <r>
    <x v="60"/>
    <s v="Rajesh Patil"/>
    <x v="4"/>
    <x v="19"/>
    <x v="0"/>
    <s v="Male"/>
    <n v="20"/>
    <n v="440.54"/>
    <n v="511.06"/>
    <n v="440.54"/>
    <n v="511.06"/>
    <n v="1410.4"/>
  </r>
  <r>
    <x v="61"/>
    <s v="Priya Sharma"/>
    <x v="3"/>
    <x v="15"/>
    <x v="1"/>
    <s v="Female"/>
    <n v="1"/>
    <n v="1198.24"/>
    <n v="1327.25"/>
    <n v="1198.24"/>
    <n v="1327.25"/>
    <n v="129.01"/>
  </r>
  <r>
    <x v="47"/>
    <s v="Rajesh Patil"/>
    <x v="0"/>
    <x v="14"/>
    <x v="5"/>
    <s v="Female"/>
    <n v="11"/>
    <n v="366.88"/>
    <n v="506.18"/>
    <n v="366.88"/>
    <n v="506.18"/>
    <n v="1532.3"/>
  </r>
  <r>
    <x v="62"/>
    <s v="Rajesh Patil"/>
    <x v="4"/>
    <x v="19"/>
    <x v="2"/>
    <s v="Male"/>
    <n v="19"/>
    <n v="432.21"/>
    <n v="646.29"/>
    <n v="432.21"/>
    <n v="646.29"/>
    <n v="4067.52"/>
  </r>
  <r>
    <x v="48"/>
    <s v="Anita Sharma"/>
    <x v="0"/>
    <x v="14"/>
    <x v="3"/>
    <s v="Male"/>
    <n v="15"/>
    <n v="988.53"/>
    <n v="1219.02"/>
    <n v="988.53"/>
    <n v="1219.02"/>
    <n v="3457.35"/>
  </r>
  <r>
    <x v="63"/>
    <s v="Meena Iyer"/>
    <x v="1"/>
    <x v="20"/>
    <x v="2"/>
    <s v="Male"/>
    <n v="15"/>
    <n v="330.56"/>
    <n v="420.66"/>
    <n v="330.56"/>
    <n v="420.66"/>
    <n v="1351.5"/>
  </r>
  <r>
    <x v="64"/>
    <s v="Vikram Singh"/>
    <x v="1"/>
    <x v="1"/>
    <x v="0"/>
    <s v="Male"/>
    <n v="19"/>
    <n v="1535.15"/>
    <n v="2199.02"/>
    <n v="1535.15"/>
    <n v="2199.02"/>
    <n v="12613.53"/>
  </r>
  <r>
    <x v="65"/>
    <s v="Arjun Mehta"/>
    <x v="4"/>
    <x v="18"/>
    <x v="4"/>
    <s v="Female"/>
    <n v="5"/>
    <n v="1915.81"/>
    <n v="2295.35"/>
    <n v="1915.81"/>
    <n v="2295.35"/>
    <n v="1897.7"/>
  </r>
  <r>
    <x v="66"/>
    <s v="Arjun Mehta"/>
    <x v="1"/>
    <x v="7"/>
    <x v="3"/>
    <s v="Male"/>
    <n v="9"/>
    <n v="599.80999999999995"/>
    <n v="774.34"/>
    <n v="599.80999999999995"/>
    <n v="774.34"/>
    <n v="1570.77"/>
  </r>
  <r>
    <x v="67"/>
    <s v="Meena Iyer"/>
    <x v="2"/>
    <x v="13"/>
    <x v="1"/>
    <s v="Female"/>
    <n v="18"/>
    <n v="64.819999999999993"/>
    <n v="87.86"/>
    <n v="64.819999999999993"/>
    <n v="87.86"/>
    <n v="414.72"/>
  </r>
  <r>
    <x v="68"/>
    <s v="Rajesh Patil"/>
    <x v="5"/>
    <x v="21"/>
    <x v="3"/>
    <s v="Female"/>
    <n v="11"/>
    <n v="1732.49"/>
    <n v="2317.16"/>
    <n v="1732.49"/>
    <n v="2317.16"/>
    <n v="6431.37"/>
  </r>
  <r>
    <x v="69"/>
    <s v="Arjun Mehta"/>
    <x v="4"/>
    <x v="18"/>
    <x v="1"/>
    <s v="Male"/>
    <n v="6"/>
    <n v="1475.8"/>
    <n v="1787.29"/>
    <n v="1475.8"/>
    <n v="1787.29"/>
    <n v="1868.94"/>
  </r>
  <r>
    <x v="70"/>
    <s v="Karan Verma"/>
    <x v="3"/>
    <x v="17"/>
    <x v="4"/>
    <s v="Female"/>
    <n v="3"/>
    <n v="401.99"/>
    <n v="501.55"/>
    <n v="401.99"/>
    <n v="501.55"/>
    <n v="298.68"/>
  </r>
  <r>
    <x v="71"/>
    <s v="Meena Iyer"/>
    <x v="1"/>
    <x v="20"/>
    <x v="0"/>
    <s v="Male"/>
    <n v="10"/>
    <n v="144.59"/>
    <n v="167.1"/>
    <n v="144.59"/>
    <n v="167.1"/>
    <n v="225.1"/>
  </r>
  <r>
    <x v="32"/>
    <s v="Vikram Singh"/>
    <x v="2"/>
    <x v="13"/>
    <x v="1"/>
    <s v="Male"/>
    <n v="18"/>
    <n v="1268.3499999999999"/>
    <n v="1438.77"/>
    <n v="1268.3499999999999"/>
    <n v="1438.77"/>
    <n v="3067.56"/>
  </r>
  <r>
    <x v="72"/>
    <s v="Karan Verma"/>
    <x v="2"/>
    <x v="2"/>
    <x v="0"/>
    <s v="Female"/>
    <n v="19"/>
    <n v="1585.42"/>
    <n v="1888.11"/>
    <n v="1585.42"/>
    <n v="1888.11"/>
    <n v="5751.11"/>
  </r>
  <r>
    <x v="73"/>
    <s v="Arjun Mehta"/>
    <x v="3"/>
    <x v="15"/>
    <x v="3"/>
    <s v="Female"/>
    <n v="18"/>
    <n v="1170.23"/>
    <n v="1515.72"/>
    <n v="1170.23"/>
    <n v="1515.72"/>
    <n v="6218.82"/>
  </r>
  <r>
    <x v="74"/>
    <s v="Priya Sharma"/>
    <x v="4"/>
    <x v="4"/>
    <x v="1"/>
    <s v="Male"/>
    <n v="6"/>
    <n v="1397.55"/>
    <n v="1791.08"/>
    <n v="1397.55"/>
    <n v="1791.08"/>
    <n v="2361.1799999999998"/>
  </r>
  <r>
    <x v="70"/>
    <s v="Arjun Mehta"/>
    <x v="3"/>
    <x v="3"/>
    <x v="2"/>
    <s v="Male"/>
    <n v="3"/>
    <n v="843.08"/>
    <n v="1031.92"/>
    <n v="843.08"/>
    <n v="1031.92"/>
    <n v="566.52"/>
  </r>
  <r>
    <x v="8"/>
    <s v="Vikram Singh"/>
    <x v="2"/>
    <x v="5"/>
    <x v="3"/>
    <s v="Female"/>
    <n v="12"/>
    <n v="237.8"/>
    <n v="348.18"/>
    <n v="237.8"/>
    <n v="348.18"/>
    <n v="1324.56"/>
  </r>
  <r>
    <x v="75"/>
    <s v="Meena Iyer"/>
    <x v="3"/>
    <x v="6"/>
    <x v="0"/>
    <s v="Female"/>
    <n v="18"/>
    <n v="1106.9100000000001"/>
    <n v="1329.36"/>
    <n v="1106.9100000000001"/>
    <n v="1329.36"/>
    <n v="4004.1"/>
  </r>
  <r>
    <x v="76"/>
    <s v="Arjun Mehta"/>
    <x v="1"/>
    <x v="7"/>
    <x v="3"/>
    <s v="Male"/>
    <n v="5"/>
    <n v="433.82"/>
    <n v="590.64"/>
    <n v="433.82"/>
    <n v="590.64"/>
    <n v="784.1"/>
  </r>
  <r>
    <x v="77"/>
    <s v="Anita Sharma"/>
    <x v="5"/>
    <x v="21"/>
    <x v="2"/>
    <s v="Male"/>
    <n v="3"/>
    <n v="1130.93"/>
    <n v="1443.3"/>
    <n v="1130.93"/>
    <n v="1443.3"/>
    <n v="937.11"/>
  </r>
  <r>
    <x v="78"/>
    <s v="Arjun Mehta"/>
    <x v="2"/>
    <x v="5"/>
    <x v="4"/>
    <s v="Male"/>
    <n v="12"/>
    <n v="483.94"/>
    <n v="695.8"/>
    <n v="483.94"/>
    <n v="695.8"/>
    <n v="2542.3200000000002"/>
  </r>
  <r>
    <x v="79"/>
    <s v="Karan Verma"/>
    <x v="3"/>
    <x v="15"/>
    <x v="4"/>
    <s v="Male"/>
    <n v="5"/>
    <n v="1202.24"/>
    <n v="1768.67"/>
    <n v="1202.24"/>
    <n v="1768.67"/>
    <n v="2832.15"/>
  </r>
  <r>
    <x v="17"/>
    <s v="Priya Sharma"/>
    <x v="5"/>
    <x v="21"/>
    <x v="4"/>
    <s v="Female"/>
    <n v="4"/>
    <n v="377.27"/>
    <n v="463.27"/>
    <n v="377.27"/>
    <n v="463.27"/>
    <n v="344"/>
  </r>
  <r>
    <x v="80"/>
    <s v="Karan Verma"/>
    <x v="0"/>
    <x v="0"/>
    <x v="5"/>
    <s v="Male"/>
    <n v="13"/>
    <n v="351.31"/>
    <n v="462.93"/>
    <n v="351.31"/>
    <n v="462.93"/>
    <n v="1451.06"/>
  </r>
  <r>
    <x v="81"/>
    <s v="Rajesh Patil"/>
    <x v="2"/>
    <x v="10"/>
    <x v="4"/>
    <s v="Male"/>
    <n v="2"/>
    <n v="499.73"/>
    <n v="647.85"/>
    <n v="499.73"/>
    <n v="647.85"/>
    <n v="296.24"/>
  </r>
  <r>
    <x v="72"/>
    <s v="Rajesh Patil"/>
    <x v="4"/>
    <x v="22"/>
    <x v="2"/>
    <s v="Female"/>
    <n v="16"/>
    <n v="847.13"/>
    <n v="1089.48"/>
    <n v="847.13"/>
    <n v="1089.48"/>
    <n v="3877.6"/>
  </r>
  <r>
    <x v="82"/>
    <s v="Arjun Mehta"/>
    <x v="2"/>
    <x v="13"/>
    <x v="4"/>
    <s v="Female"/>
    <n v="8"/>
    <n v="1004.73"/>
    <n v="1155.69"/>
    <n v="1004.73"/>
    <n v="1155.69"/>
    <n v="1207.68"/>
  </r>
  <r>
    <x v="9"/>
    <s v="Priya Sharma"/>
    <x v="4"/>
    <x v="18"/>
    <x v="5"/>
    <s v="Male"/>
    <n v="5"/>
    <n v="585.79999999999995"/>
    <n v="771.16"/>
    <n v="585.79999999999995"/>
    <n v="771.16"/>
    <n v="926.8"/>
  </r>
  <r>
    <x v="53"/>
    <s v="Sneha Desai"/>
    <x v="0"/>
    <x v="12"/>
    <x v="2"/>
    <s v="Male"/>
    <n v="4"/>
    <n v="565.96"/>
    <n v="804.33"/>
    <n v="565.96"/>
    <n v="804.33"/>
    <n v="953.48"/>
  </r>
  <r>
    <x v="0"/>
    <s v="Meena Iyer"/>
    <x v="2"/>
    <x v="5"/>
    <x v="5"/>
    <s v="Male"/>
    <n v="6"/>
    <n v="1284.8499999999999"/>
    <n v="1751.24"/>
    <n v="1284.8499999999999"/>
    <n v="1751.24"/>
    <n v="2798.34"/>
  </r>
  <r>
    <x v="36"/>
    <s v="Arjun Mehta"/>
    <x v="5"/>
    <x v="11"/>
    <x v="2"/>
    <s v="Female"/>
    <n v="11"/>
    <n v="1368.11"/>
    <n v="2048.08"/>
    <n v="1368.11"/>
    <n v="2048.08"/>
    <n v="7479.67"/>
  </r>
  <r>
    <x v="83"/>
    <s v="Arjun Mehta"/>
    <x v="1"/>
    <x v="20"/>
    <x v="3"/>
    <s v="Female"/>
    <n v="2"/>
    <n v="1242.77"/>
    <n v="1676.21"/>
    <n v="1242.77"/>
    <n v="1676.21"/>
    <n v="866.88"/>
  </r>
  <r>
    <x v="84"/>
    <s v="Priya Sharma"/>
    <x v="5"/>
    <x v="21"/>
    <x v="0"/>
    <s v="Female"/>
    <n v="5"/>
    <n v="648.73"/>
    <n v="736.34"/>
    <n v="648.73"/>
    <n v="736.34"/>
    <n v="438.05"/>
  </r>
  <r>
    <x v="85"/>
    <s v="Meena Iyer"/>
    <x v="0"/>
    <x v="12"/>
    <x v="3"/>
    <s v="Female"/>
    <n v="19"/>
    <n v="224.8"/>
    <n v="265.77"/>
    <n v="224.8"/>
    <n v="265.77"/>
    <n v="778.43"/>
  </r>
  <r>
    <x v="86"/>
    <s v="Rajesh Patil"/>
    <x v="1"/>
    <x v="20"/>
    <x v="4"/>
    <s v="Female"/>
    <n v="2"/>
    <n v="1745.11"/>
    <n v="2031.79"/>
    <n v="1745.11"/>
    <n v="2031.79"/>
    <n v="573.36"/>
  </r>
  <r>
    <x v="87"/>
    <s v="Karan Verma"/>
    <x v="0"/>
    <x v="23"/>
    <x v="5"/>
    <s v="Female"/>
    <n v="10"/>
    <n v="452.75"/>
    <n v="553.21"/>
    <n v="452.75"/>
    <n v="553.21"/>
    <n v="1004.6"/>
  </r>
  <r>
    <x v="69"/>
    <s v="Meena Iyer"/>
    <x v="4"/>
    <x v="19"/>
    <x v="2"/>
    <s v="Female"/>
    <n v="2"/>
    <n v="217.03"/>
    <n v="275.49"/>
    <n v="217.03"/>
    <n v="275.49"/>
    <n v="116.92"/>
  </r>
  <r>
    <x v="80"/>
    <s v="Karan Verma"/>
    <x v="5"/>
    <x v="11"/>
    <x v="0"/>
    <s v="Female"/>
    <n v="18"/>
    <n v="1421.71"/>
    <n v="2043.11"/>
    <n v="1421.71"/>
    <n v="2043.11"/>
    <n v="11185.2"/>
  </r>
  <r>
    <x v="88"/>
    <s v="Priya Sharma"/>
    <x v="3"/>
    <x v="6"/>
    <x v="1"/>
    <s v="Female"/>
    <n v="5"/>
    <n v="573.39"/>
    <n v="656.76"/>
    <n v="573.39"/>
    <n v="656.76"/>
    <n v="416.85"/>
  </r>
  <r>
    <x v="89"/>
    <s v="Karan Verma"/>
    <x v="0"/>
    <x v="14"/>
    <x v="4"/>
    <s v="Female"/>
    <n v="19"/>
    <n v="1170.54"/>
    <n v="1299.48"/>
    <n v="1170.54"/>
    <n v="1299.48"/>
    <n v="2449.86"/>
  </r>
  <r>
    <x v="90"/>
    <s v="Karan Verma"/>
    <x v="4"/>
    <x v="22"/>
    <x v="1"/>
    <s v="Female"/>
    <n v="14"/>
    <n v="1031.95"/>
    <n v="1429.08"/>
    <n v="1031.95"/>
    <n v="1429.08"/>
    <n v="5559.82"/>
  </r>
  <r>
    <x v="35"/>
    <s v="Rajesh Patil"/>
    <x v="2"/>
    <x v="5"/>
    <x v="0"/>
    <s v="Male"/>
    <n v="12"/>
    <n v="1496.62"/>
    <n v="2210.59"/>
    <n v="1496.62"/>
    <n v="2210.59"/>
    <n v="8567.64"/>
  </r>
  <r>
    <x v="91"/>
    <s v="Meena Iyer"/>
    <x v="3"/>
    <x v="15"/>
    <x v="0"/>
    <s v="Male"/>
    <n v="2"/>
    <n v="1987.57"/>
    <n v="2277.39"/>
    <n v="1987.57"/>
    <n v="2277.39"/>
    <n v="579.64"/>
  </r>
  <r>
    <x v="92"/>
    <s v="Priya Sharma"/>
    <x v="0"/>
    <x v="12"/>
    <x v="4"/>
    <s v="Female"/>
    <n v="7"/>
    <n v="785.06"/>
    <n v="924.44"/>
    <n v="785.06"/>
    <n v="924.44"/>
    <n v="975.66"/>
  </r>
  <r>
    <x v="79"/>
    <s v="Arjun Mehta"/>
    <x v="4"/>
    <x v="18"/>
    <x v="4"/>
    <s v="Male"/>
    <n v="1"/>
    <n v="1189.99"/>
    <n v="1648.08"/>
    <n v="1189.99"/>
    <n v="1648.08"/>
    <n v="458.09"/>
  </r>
  <r>
    <x v="93"/>
    <s v="Meena Iyer"/>
    <x v="5"/>
    <x v="16"/>
    <x v="2"/>
    <s v="Male"/>
    <n v="18"/>
    <n v="105.13"/>
    <n v="119.87"/>
    <n v="105.13"/>
    <n v="119.87"/>
    <n v="265.32"/>
  </r>
  <r>
    <x v="94"/>
    <s v="Sneha Desai"/>
    <x v="3"/>
    <x v="3"/>
    <x v="5"/>
    <s v="Female"/>
    <n v="18"/>
    <n v="925.1"/>
    <n v="1079.22"/>
    <n v="925.1"/>
    <n v="1079.22"/>
    <n v="2774.16"/>
  </r>
  <r>
    <x v="95"/>
    <s v="Anita Sharma"/>
    <x v="1"/>
    <x v="1"/>
    <x v="5"/>
    <s v="Female"/>
    <n v="3"/>
    <n v="1442.76"/>
    <n v="1671.58"/>
    <n v="1442.76"/>
    <n v="1671.58"/>
    <n v="686.46"/>
  </r>
  <r>
    <x v="96"/>
    <s v="Anita Sharma"/>
    <x v="1"/>
    <x v="7"/>
    <x v="1"/>
    <s v="Female"/>
    <n v="9"/>
    <n v="235.73"/>
    <n v="267.41000000000003"/>
    <n v="235.73"/>
    <n v="267.41000000000003"/>
    <n v="285.12"/>
  </r>
  <r>
    <x v="97"/>
    <s v="Meena Iyer"/>
    <x v="5"/>
    <x v="16"/>
    <x v="5"/>
    <s v="Male"/>
    <n v="7"/>
    <n v="493.24"/>
    <n v="592.44000000000005"/>
    <n v="493.24"/>
    <n v="592.44000000000005"/>
    <n v="694.4"/>
  </r>
  <r>
    <x v="77"/>
    <s v="Arjun Mehta"/>
    <x v="4"/>
    <x v="18"/>
    <x v="0"/>
    <s v="Female"/>
    <n v="18"/>
    <n v="707.15"/>
    <n v="961.26"/>
    <n v="707.15"/>
    <n v="961.26"/>
    <n v="4573.9799999999996"/>
  </r>
  <r>
    <x v="98"/>
    <s v="Sneha Desai"/>
    <x v="0"/>
    <x v="0"/>
    <x v="5"/>
    <s v="Female"/>
    <n v="18"/>
    <n v="654.87"/>
    <n v="914.61"/>
    <n v="654.87"/>
    <n v="914.61"/>
    <n v="4675.32"/>
  </r>
  <r>
    <x v="99"/>
    <s v="Meena Iyer"/>
    <x v="1"/>
    <x v="9"/>
    <x v="2"/>
    <s v="Male"/>
    <n v="10"/>
    <n v="977.9"/>
    <n v="1410.19"/>
    <n v="977.9"/>
    <n v="1410.19"/>
    <n v="4322.8999999999996"/>
  </r>
  <r>
    <x v="100"/>
    <s v="Arjun Mehta"/>
    <x v="3"/>
    <x v="3"/>
    <x v="3"/>
    <s v="Female"/>
    <n v="12"/>
    <n v="220.47"/>
    <n v="245.35"/>
    <n v="220.47"/>
    <n v="245.35"/>
    <n v="298.56"/>
  </r>
  <r>
    <x v="101"/>
    <s v="Sneha Desai"/>
    <x v="2"/>
    <x v="5"/>
    <x v="2"/>
    <s v="Female"/>
    <n v="6"/>
    <n v="296.51"/>
    <n v="367.3"/>
    <n v="296.51"/>
    <n v="367.3"/>
    <n v="424.74"/>
  </r>
  <r>
    <x v="56"/>
    <s v="Rajesh Patil"/>
    <x v="3"/>
    <x v="6"/>
    <x v="3"/>
    <s v="Male"/>
    <n v="19"/>
    <n v="113.21"/>
    <n v="144.79"/>
    <n v="113.21"/>
    <n v="144.79"/>
    <n v="600.02"/>
  </r>
  <r>
    <x v="102"/>
    <s v="Karan Verma"/>
    <x v="2"/>
    <x v="2"/>
    <x v="3"/>
    <s v="Male"/>
    <n v="11"/>
    <n v="1540.64"/>
    <n v="2239.3200000000002"/>
    <n v="1540.64"/>
    <n v="2239.3200000000002"/>
    <n v="7685.48"/>
  </r>
  <r>
    <x v="67"/>
    <s v="Sneha Desai"/>
    <x v="5"/>
    <x v="11"/>
    <x v="1"/>
    <s v="Male"/>
    <n v="19"/>
    <n v="1085.43"/>
    <n v="1476.28"/>
    <n v="1085.43"/>
    <n v="1476.28"/>
    <n v="7426.15"/>
  </r>
  <r>
    <x v="103"/>
    <s v="Anita Sharma"/>
    <x v="0"/>
    <x v="12"/>
    <x v="3"/>
    <s v="Female"/>
    <n v="8"/>
    <n v="1751.27"/>
    <n v="2394.5500000000002"/>
    <n v="1751.27"/>
    <n v="2394.5500000000002"/>
    <n v="5146.24"/>
  </r>
  <r>
    <x v="4"/>
    <s v="Sneha Desai"/>
    <x v="4"/>
    <x v="19"/>
    <x v="2"/>
    <s v="Female"/>
    <n v="12"/>
    <n v="1207.73"/>
    <n v="1694.76"/>
    <n v="1207.73"/>
    <n v="1694.76"/>
    <n v="5844.36"/>
  </r>
  <r>
    <x v="104"/>
    <s v="Karan Verma"/>
    <x v="4"/>
    <x v="4"/>
    <x v="1"/>
    <s v="Female"/>
    <n v="12"/>
    <n v="275.07"/>
    <n v="367.56"/>
    <n v="275.07"/>
    <n v="367.56"/>
    <n v="1109.8800000000001"/>
  </r>
  <r>
    <x v="80"/>
    <s v="Meena Iyer"/>
    <x v="5"/>
    <x v="11"/>
    <x v="3"/>
    <s v="Female"/>
    <n v="17"/>
    <n v="188.41"/>
    <n v="241.44"/>
    <n v="188.41"/>
    <n v="241.44"/>
    <n v="901.51"/>
  </r>
  <r>
    <x v="29"/>
    <s v="Arjun Mehta"/>
    <x v="0"/>
    <x v="14"/>
    <x v="2"/>
    <s v="Male"/>
    <n v="20"/>
    <n v="1513.77"/>
    <n v="1818.85"/>
    <n v="1513.77"/>
    <n v="1818.85"/>
    <n v="6101.6"/>
  </r>
  <r>
    <x v="105"/>
    <s v="Priya Sharma"/>
    <x v="3"/>
    <x v="6"/>
    <x v="1"/>
    <s v="Male"/>
    <n v="12"/>
    <n v="569.13"/>
    <n v="825.24"/>
    <n v="569.13"/>
    <n v="825.24"/>
    <n v="3073.32"/>
  </r>
  <r>
    <x v="103"/>
    <s v="Priya Sharma"/>
    <x v="3"/>
    <x v="6"/>
    <x v="2"/>
    <s v="Female"/>
    <n v="9"/>
    <n v="224.32"/>
    <n v="288.91000000000003"/>
    <n v="224.32"/>
    <n v="288.91000000000003"/>
    <n v="581.30999999999995"/>
  </r>
  <r>
    <x v="106"/>
    <s v="Meena Iyer"/>
    <x v="5"/>
    <x v="16"/>
    <x v="5"/>
    <s v="Male"/>
    <n v="6"/>
    <n v="262.13"/>
    <n v="390.79"/>
    <n v="262.13"/>
    <n v="390.79"/>
    <n v="771.96"/>
  </r>
  <r>
    <x v="107"/>
    <s v="Meena Iyer"/>
    <x v="5"/>
    <x v="11"/>
    <x v="4"/>
    <s v="Male"/>
    <n v="17"/>
    <n v="1222.77"/>
    <n v="1355.52"/>
    <n v="1222.77"/>
    <n v="1355.52"/>
    <n v="2256.75"/>
  </r>
  <r>
    <x v="108"/>
    <s v="Vikram Singh"/>
    <x v="1"/>
    <x v="9"/>
    <x v="1"/>
    <s v="Female"/>
    <n v="4"/>
    <n v="953.98"/>
    <n v="1228.33"/>
    <n v="953.98"/>
    <n v="1228.33"/>
    <n v="1097.4000000000001"/>
  </r>
  <r>
    <x v="83"/>
    <s v="Rajesh Patil"/>
    <x v="0"/>
    <x v="23"/>
    <x v="3"/>
    <s v="Female"/>
    <n v="16"/>
    <n v="286.58"/>
    <n v="379.72"/>
    <n v="286.58"/>
    <n v="379.72"/>
    <n v="1490.24"/>
  </r>
  <r>
    <x v="65"/>
    <s v="Arjun Mehta"/>
    <x v="4"/>
    <x v="19"/>
    <x v="1"/>
    <s v="Female"/>
    <n v="15"/>
    <n v="1606.06"/>
    <n v="1946.17"/>
    <n v="1606.06"/>
    <n v="1946.17"/>
    <n v="5101.6499999999996"/>
  </r>
  <r>
    <x v="97"/>
    <s v="Arjun Mehta"/>
    <x v="3"/>
    <x v="6"/>
    <x v="5"/>
    <s v="Female"/>
    <n v="16"/>
    <n v="1788.82"/>
    <n v="2002.26"/>
    <n v="1788.82"/>
    <n v="2002.26"/>
    <n v="3415.04"/>
  </r>
  <r>
    <x v="109"/>
    <s v="Priya Sharma"/>
    <x v="5"/>
    <x v="11"/>
    <x v="2"/>
    <s v="Female"/>
    <n v="4"/>
    <n v="1850.33"/>
    <n v="2445.08"/>
    <n v="1850.33"/>
    <n v="2445.08"/>
    <n v="2379"/>
  </r>
  <r>
    <x v="110"/>
    <s v="Arjun Mehta"/>
    <x v="3"/>
    <x v="6"/>
    <x v="3"/>
    <s v="Male"/>
    <n v="1"/>
    <n v="1286.46"/>
    <n v="1441.76"/>
    <n v="1286.46"/>
    <n v="1441.76"/>
    <n v="155.30000000000001"/>
  </r>
  <r>
    <x v="111"/>
    <s v="Arjun Mehta"/>
    <x v="0"/>
    <x v="14"/>
    <x v="3"/>
    <s v="Female"/>
    <n v="10"/>
    <n v="1263.04"/>
    <n v="1443.38"/>
    <n v="1263.04"/>
    <n v="1443.38"/>
    <n v="1803.4"/>
  </r>
  <r>
    <x v="16"/>
    <s v="Arjun Mehta"/>
    <x v="4"/>
    <x v="4"/>
    <x v="1"/>
    <s v="Male"/>
    <n v="4"/>
    <n v="1806.76"/>
    <n v="2006.44"/>
    <n v="1806.76"/>
    <n v="2006.44"/>
    <n v="798.72"/>
  </r>
  <r>
    <x v="112"/>
    <s v="Meena Iyer"/>
    <x v="1"/>
    <x v="7"/>
    <x v="2"/>
    <s v="Male"/>
    <n v="18"/>
    <n v="1202.72"/>
    <n v="1587.58"/>
    <n v="1202.72"/>
    <n v="1587.58"/>
    <n v="6927.48"/>
  </r>
  <r>
    <x v="113"/>
    <s v="Rajesh Patil"/>
    <x v="2"/>
    <x v="10"/>
    <x v="2"/>
    <s v="Female"/>
    <n v="4"/>
    <n v="461.85"/>
    <n v="669.98"/>
    <n v="461.85"/>
    <n v="669.98"/>
    <n v="832.52"/>
  </r>
  <r>
    <x v="114"/>
    <s v="Sneha Desai"/>
    <x v="5"/>
    <x v="16"/>
    <x v="4"/>
    <s v="Female"/>
    <n v="16"/>
    <n v="1751.62"/>
    <n v="2437.39"/>
    <n v="1751.62"/>
    <n v="2437.39"/>
    <n v="10972.32"/>
  </r>
  <r>
    <x v="82"/>
    <s v="Karan Verma"/>
    <x v="2"/>
    <x v="5"/>
    <x v="1"/>
    <s v="Male"/>
    <n v="20"/>
    <n v="1704.25"/>
    <n v="2404.2600000000002"/>
    <n v="1704.25"/>
    <n v="2404.2600000000002"/>
    <n v="14000.2"/>
  </r>
  <r>
    <x v="78"/>
    <s v="Arjun Mehta"/>
    <x v="0"/>
    <x v="23"/>
    <x v="3"/>
    <s v="Male"/>
    <n v="18"/>
    <n v="1483.65"/>
    <n v="1889.64"/>
    <n v="1483.65"/>
    <n v="1889.64"/>
    <n v="7307.82"/>
  </r>
  <r>
    <x v="115"/>
    <s v="Meena Iyer"/>
    <x v="4"/>
    <x v="18"/>
    <x v="1"/>
    <s v="Female"/>
    <n v="8"/>
    <n v="388.76"/>
    <n v="452.55"/>
    <n v="388.76"/>
    <n v="452.55"/>
    <n v="510.32"/>
  </r>
  <r>
    <x v="116"/>
    <s v="Arjun Mehta"/>
    <x v="3"/>
    <x v="17"/>
    <x v="2"/>
    <s v="Male"/>
    <n v="15"/>
    <n v="1784.27"/>
    <n v="2562.19"/>
    <n v="1784.27"/>
    <n v="2562.19"/>
    <n v="11668.8"/>
  </r>
  <r>
    <x v="117"/>
    <s v="Rajesh Patil"/>
    <x v="3"/>
    <x v="15"/>
    <x v="3"/>
    <s v="Female"/>
    <n v="8"/>
    <n v="1069.93"/>
    <n v="1218.47"/>
    <n v="1069.93"/>
    <n v="1218.47"/>
    <n v="1188.32"/>
  </r>
  <r>
    <x v="118"/>
    <s v="Anita Sharma"/>
    <x v="0"/>
    <x v="14"/>
    <x v="3"/>
    <s v="Female"/>
    <n v="3"/>
    <n v="1110.51"/>
    <n v="1542.5"/>
    <n v="1110.51"/>
    <n v="1542.5"/>
    <n v="1295.97"/>
  </r>
  <r>
    <x v="93"/>
    <s v="Anita Sharma"/>
    <x v="5"/>
    <x v="16"/>
    <x v="1"/>
    <s v="Male"/>
    <n v="12"/>
    <n v="634.05999999999995"/>
    <n v="870.36"/>
    <n v="634.05999999999995"/>
    <n v="870.36"/>
    <n v="2835.6"/>
  </r>
  <r>
    <x v="13"/>
    <s v="Anita Sharma"/>
    <x v="4"/>
    <x v="22"/>
    <x v="3"/>
    <s v="Male"/>
    <n v="10"/>
    <n v="1272.43"/>
    <n v="1705.69"/>
    <n v="1272.43"/>
    <n v="1705.69"/>
    <n v="4332.6000000000004"/>
  </r>
  <r>
    <x v="117"/>
    <s v="Vikram Singh"/>
    <x v="0"/>
    <x v="12"/>
    <x v="1"/>
    <s v="Male"/>
    <n v="1"/>
    <n v="1323.41"/>
    <n v="1566.41"/>
    <n v="1323.41"/>
    <n v="1566.41"/>
    <n v="243"/>
  </r>
  <r>
    <x v="119"/>
    <s v="Sneha Desai"/>
    <x v="0"/>
    <x v="23"/>
    <x v="5"/>
    <s v="Male"/>
    <n v="8"/>
    <n v="1740.32"/>
    <n v="2569.5300000000002"/>
    <n v="1740.32"/>
    <n v="2569.5300000000002"/>
    <n v="6633.68"/>
  </r>
  <r>
    <x v="17"/>
    <s v="Karan Verma"/>
    <x v="3"/>
    <x v="17"/>
    <x v="3"/>
    <s v="Female"/>
    <n v="15"/>
    <n v="537.44000000000005"/>
    <n v="636.75"/>
    <n v="537.44000000000005"/>
    <n v="636.75"/>
    <n v="1489.65"/>
  </r>
  <r>
    <x v="53"/>
    <s v="Rajesh Patil"/>
    <x v="4"/>
    <x v="22"/>
    <x v="5"/>
    <s v="Female"/>
    <n v="20"/>
    <n v="1153.97"/>
    <n v="1692.78"/>
    <n v="1153.97"/>
    <n v="1692.78"/>
    <n v="10776.2"/>
  </r>
  <r>
    <x v="120"/>
    <s v="Arjun Mehta"/>
    <x v="2"/>
    <x v="5"/>
    <x v="5"/>
    <s v="Male"/>
    <n v="6"/>
    <n v="1099.58"/>
    <n v="1596.48"/>
    <n v="1099.58"/>
    <n v="1596.48"/>
    <n v="2981.4"/>
  </r>
  <r>
    <x v="106"/>
    <s v="Priya Sharma"/>
    <x v="1"/>
    <x v="1"/>
    <x v="3"/>
    <s v="Male"/>
    <n v="6"/>
    <n v="1115.79"/>
    <n v="1583.18"/>
    <n v="1115.79"/>
    <n v="1583.18"/>
    <n v="2804.34"/>
  </r>
  <r>
    <x v="121"/>
    <s v="Meena Iyer"/>
    <x v="2"/>
    <x v="13"/>
    <x v="4"/>
    <s v="Male"/>
    <n v="4"/>
    <n v="1255.73"/>
    <n v="1554.63"/>
    <n v="1255.73"/>
    <n v="1554.63"/>
    <n v="1195.5999999999999"/>
  </r>
  <r>
    <x v="122"/>
    <s v="Sneha Desai"/>
    <x v="0"/>
    <x v="14"/>
    <x v="5"/>
    <s v="Female"/>
    <n v="3"/>
    <n v="894.64"/>
    <n v="1186.5999999999999"/>
    <n v="894.64"/>
    <n v="1186.5999999999999"/>
    <n v="875.88"/>
  </r>
  <r>
    <x v="48"/>
    <s v="Anita Sharma"/>
    <x v="4"/>
    <x v="22"/>
    <x v="1"/>
    <s v="Female"/>
    <n v="13"/>
    <n v="1949.84"/>
    <n v="2317.08"/>
    <n v="1949.84"/>
    <n v="2317.08"/>
    <n v="4774.12"/>
  </r>
  <r>
    <x v="123"/>
    <s v="Arjun Mehta"/>
    <x v="5"/>
    <x v="16"/>
    <x v="2"/>
    <s v="Male"/>
    <n v="6"/>
    <n v="637.82000000000005"/>
    <n v="763.81"/>
    <n v="637.82000000000005"/>
    <n v="763.81"/>
    <n v="755.94"/>
  </r>
  <r>
    <x v="124"/>
    <s v="Arjun Mehta"/>
    <x v="2"/>
    <x v="5"/>
    <x v="5"/>
    <s v="Male"/>
    <n v="14"/>
    <n v="680.17"/>
    <n v="980.78"/>
    <n v="680.17"/>
    <n v="980.78"/>
    <n v="4208.54"/>
  </r>
  <r>
    <x v="125"/>
    <s v="Rajesh Patil"/>
    <x v="2"/>
    <x v="2"/>
    <x v="2"/>
    <s v="Female"/>
    <n v="7"/>
    <n v="1393.82"/>
    <n v="1875.51"/>
    <n v="1393.82"/>
    <n v="1875.51"/>
    <n v="3371.83"/>
  </r>
  <r>
    <x v="126"/>
    <s v="Arjun Mehta"/>
    <x v="2"/>
    <x v="13"/>
    <x v="0"/>
    <s v="Male"/>
    <n v="10"/>
    <n v="585.48"/>
    <n v="668.95"/>
    <n v="585.48"/>
    <n v="668.95"/>
    <n v="834.7"/>
  </r>
  <r>
    <x v="127"/>
    <s v="Anita Sharma"/>
    <x v="0"/>
    <x v="23"/>
    <x v="4"/>
    <s v="Female"/>
    <n v="20"/>
    <n v="1684.59"/>
    <n v="2130.85"/>
    <n v="1684.59"/>
    <n v="2130.85"/>
    <n v="8925.2000000000007"/>
  </r>
  <r>
    <x v="24"/>
    <s v="Meena Iyer"/>
    <x v="5"/>
    <x v="8"/>
    <x v="1"/>
    <s v="Female"/>
    <n v="2"/>
    <n v="1023.02"/>
    <n v="1152.02"/>
    <n v="1023.02"/>
    <n v="1152.02"/>
    <n v="258"/>
  </r>
  <r>
    <x v="128"/>
    <s v="Priya Sharma"/>
    <x v="5"/>
    <x v="8"/>
    <x v="3"/>
    <s v="Male"/>
    <n v="3"/>
    <n v="321.27999999999997"/>
    <n v="354.92"/>
    <n v="321.27999999999997"/>
    <n v="354.92"/>
    <n v="100.92"/>
  </r>
  <r>
    <x v="129"/>
    <s v="Anita Sharma"/>
    <x v="0"/>
    <x v="14"/>
    <x v="2"/>
    <s v="Female"/>
    <n v="18"/>
    <n v="302.62"/>
    <n v="368.82"/>
    <n v="302.62"/>
    <n v="368.82"/>
    <n v="1191.5999999999999"/>
  </r>
  <r>
    <x v="54"/>
    <s v="Karan Verma"/>
    <x v="4"/>
    <x v="19"/>
    <x v="3"/>
    <s v="Female"/>
    <n v="10"/>
    <n v="1382.72"/>
    <n v="1564.12"/>
    <n v="1382.72"/>
    <n v="1564.12"/>
    <n v="1814"/>
  </r>
  <r>
    <x v="117"/>
    <s v="Vikram Singh"/>
    <x v="3"/>
    <x v="6"/>
    <x v="5"/>
    <s v="Female"/>
    <n v="4"/>
    <n v="1139.25"/>
    <n v="1362.74"/>
    <n v="1139.25"/>
    <n v="1362.74"/>
    <n v="893.96"/>
  </r>
  <r>
    <x v="130"/>
    <s v="Priya Sharma"/>
    <x v="4"/>
    <x v="22"/>
    <x v="1"/>
    <s v="Male"/>
    <n v="7"/>
    <n v="149.94999999999999"/>
    <n v="188.52"/>
    <n v="149.94999999999999"/>
    <n v="188.52"/>
    <n v="269.99"/>
  </r>
  <r>
    <x v="131"/>
    <s v="Karan Verma"/>
    <x v="3"/>
    <x v="15"/>
    <x v="2"/>
    <s v="Female"/>
    <n v="17"/>
    <n v="448.67"/>
    <n v="576.82000000000005"/>
    <n v="448.67"/>
    <n v="576.82000000000005"/>
    <n v="2178.5500000000002"/>
  </r>
  <r>
    <x v="132"/>
    <s v="Karan Verma"/>
    <x v="5"/>
    <x v="21"/>
    <x v="1"/>
    <s v="Male"/>
    <n v="19"/>
    <n v="1718.16"/>
    <n v="2007.59"/>
    <n v="1718.16"/>
    <n v="2007.59"/>
    <n v="5499.17"/>
  </r>
  <r>
    <x v="133"/>
    <s v="Meena Iyer"/>
    <x v="2"/>
    <x v="10"/>
    <x v="0"/>
    <s v="Male"/>
    <n v="19"/>
    <n v="840.44"/>
    <n v="984.84"/>
    <n v="840.44"/>
    <n v="984.84"/>
    <n v="2743.6"/>
  </r>
  <r>
    <x v="134"/>
    <s v="Anita Sharma"/>
    <x v="5"/>
    <x v="8"/>
    <x v="1"/>
    <s v="Male"/>
    <n v="9"/>
    <n v="413.09"/>
    <n v="550.72"/>
    <n v="413.09"/>
    <n v="550.72"/>
    <n v="1238.67"/>
  </r>
  <r>
    <x v="107"/>
    <s v="Rajesh Patil"/>
    <x v="0"/>
    <x v="23"/>
    <x v="4"/>
    <s v="Female"/>
    <n v="17"/>
    <n v="1503.03"/>
    <n v="1874.96"/>
    <n v="1503.03"/>
    <n v="1874.96"/>
    <n v="6322.81"/>
  </r>
  <r>
    <x v="135"/>
    <s v="Sneha Desai"/>
    <x v="1"/>
    <x v="20"/>
    <x v="0"/>
    <s v="Female"/>
    <n v="7"/>
    <n v="1783.28"/>
    <n v="2586.86"/>
    <n v="1783.28"/>
    <n v="2586.86"/>
    <n v="5625.06"/>
  </r>
  <r>
    <x v="136"/>
    <s v="Sneha Desai"/>
    <x v="0"/>
    <x v="14"/>
    <x v="0"/>
    <s v="Female"/>
    <n v="17"/>
    <n v="794.7"/>
    <n v="913.13"/>
    <n v="794.7"/>
    <n v="913.13"/>
    <n v="2013.31"/>
  </r>
  <r>
    <x v="117"/>
    <s v="Meena Iyer"/>
    <x v="3"/>
    <x v="15"/>
    <x v="4"/>
    <s v="Female"/>
    <n v="10"/>
    <n v="1366.1"/>
    <n v="1873.98"/>
    <n v="1366.1"/>
    <n v="1873.98"/>
    <n v="5078.8"/>
  </r>
  <r>
    <x v="11"/>
    <s v="Priya Sharma"/>
    <x v="5"/>
    <x v="8"/>
    <x v="1"/>
    <s v="Female"/>
    <n v="5"/>
    <n v="1618.72"/>
    <n v="1884.72"/>
    <n v="1618.72"/>
    <n v="1884.72"/>
    <n v="1330"/>
  </r>
  <r>
    <x v="137"/>
    <s v="Anita Sharma"/>
    <x v="2"/>
    <x v="10"/>
    <x v="0"/>
    <s v="Male"/>
    <n v="18"/>
    <n v="958.68"/>
    <n v="1257.8399999999999"/>
    <n v="958.68"/>
    <n v="1257.8399999999999"/>
    <n v="5384.88"/>
  </r>
  <r>
    <x v="37"/>
    <s v="Meena Iyer"/>
    <x v="4"/>
    <x v="18"/>
    <x v="4"/>
    <s v="Male"/>
    <n v="6"/>
    <n v="1795.25"/>
    <n v="1981.43"/>
    <n v="1795.25"/>
    <n v="1981.43"/>
    <n v="1117.08"/>
  </r>
  <r>
    <x v="138"/>
    <s v="Vikram Singh"/>
    <x v="1"/>
    <x v="1"/>
    <x v="2"/>
    <s v="Female"/>
    <n v="20"/>
    <n v="388.43"/>
    <n v="529.95000000000005"/>
    <n v="388.43"/>
    <n v="529.95000000000005"/>
    <n v="2830.4"/>
  </r>
  <r>
    <x v="139"/>
    <s v="Arjun Mehta"/>
    <x v="5"/>
    <x v="21"/>
    <x v="2"/>
    <s v="Male"/>
    <n v="12"/>
    <n v="531.08000000000004"/>
    <n v="641.17999999999995"/>
    <n v="531.08000000000004"/>
    <n v="641.17999999999995"/>
    <n v="1321.2"/>
  </r>
  <r>
    <x v="140"/>
    <s v="Meena Iyer"/>
    <x v="0"/>
    <x v="23"/>
    <x v="4"/>
    <s v="Female"/>
    <n v="14"/>
    <n v="1242.32"/>
    <n v="1548.27"/>
    <n v="1242.32"/>
    <n v="1548.27"/>
    <n v="4283.3"/>
  </r>
  <r>
    <x v="141"/>
    <s v="Rajesh Patil"/>
    <x v="2"/>
    <x v="13"/>
    <x v="0"/>
    <s v="Male"/>
    <n v="5"/>
    <n v="1649.63"/>
    <n v="1868.44"/>
    <n v="1649.63"/>
    <n v="1868.44"/>
    <n v="1094.05"/>
  </r>
  <r>
    <x v="73"/>
    <s v="Karan Verma"/>
    <x v="0"/>
    <x v="14"/>
    <x v="5"/>
    <s v="Female"/>
    <n v="4"/>
    <n v="1484.19"/>
    <n v="1703.32"/>
    <n v="1484.19"/>
    <n v="1703.32"/>
    <n v="876.52"/>
  </r>
  <r>
    <x v="142"/>
    <s v="Karan Verma"/>
    <x v="4"/>
    <x v="19"/>
    <x v="4"/>
    <s v="Female"/>
    <n v="14"/>
    <n v="1085.2"/>
    <n v="1463.01"/>
    <n v="1085.2"/>
    <n v="1463.01"/>
    <n v="5289.34"/>
  </r>
  <r>
    <x v="143"/>
    <s v="Meena Iyer"/>
    <x v="3"/>
    <x v="15"/>
    <x v="1"/>
    <s v="Male"/>
    <n v="2"/>
    <n v="1348.4"/>
    <n v="1546.34"/>
    <n v="1348.4"/>
    <n v="1546.34"/>
    <n v="395.88"/>
  </r>
  <r>
    <x v="144"/>
    <s v="Anita Sharma"/>
    <x v="1"/>
    <x v="20"/>
    <x v="5"/>
    <s v="Male"/>
    <n v="2"/>
    <n v="860.71"/>
    <n v="1184.4000000000001"/>
    <n v="860.71"/>
    <n v="1184.4000000000001"/>
    <n v="647.38"/>
  </r>
  <r>
    <x v="74"/>
    <s v="Sneha Desai"/>
    <x v="5"/>
    <x v="21"/>
    <x v="3"/>
    <s v="Female"/>
    <n v="1"/>
    <n v="1383.51"/>
    <n v="1602.58"/>
    <n v="1383.51"/>
    <n v="1602.58"/>
    <n v="219.07"/>
  </r>
  <r>
    <x v="145"/>
    <s v="Priya Sharma"/>
    <x v="3"/>
    <x v="3"/>
    <x v="0"/>
    <s v="Male"/>
    <n v="5"/>
    <n v="1688.16"/>
    <n v="2081.6799999999998"/>
    <n v="1688.16"/>
    <n v="2081.6799999999998"/>
    <n v="1967.6"/>
  </r>
  <r>
    <x v="93"/>
    <s v="Meena Iyer"/>
    <x v="5"/>
    <x v="16"/>
    <x v="5"/>
    <s v="Female"/>
    <n v="5"/>
    <n v="1700.93"/>
    <n v="2347.4699999999998"/>
    <n v="1700.93"/>
    <n v="2347.4699999999998"/>
    <n v="3232.7"/>
  </r>
  <r>
    <x v="146"/>
    <s v="Sneha Desai"/>
    <x v="5"/>
    <x v="16"/>
    <x v="2"/>
    <s v="Male"/>
    <n v="16"/>
    <n v="838.24"/>
    <n v="960.83"/>
    <n v="838.24"/>
    <n v="960.83"/>
    <n v="1961.44"/>
  </r>
  <r>
    <x v="76"/>
    <s v="Rajesh Patil"/>
    <x v="1"/>
    <x v="7"/>
    <x v="0"/>
    <s v="Female"/>
    <n v="4"/>
    <n v="1754.51"/>
    <n v="2552.8000000000002"/>
    <n v="1754.51"/>
    <n v="2552.8000000000002"/>
    <n v="3193.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E58DD-766E-43EB-BDCA-FE15D676E738}" name="State wise sale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6:W23" firstHeaderRow="1"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showAll="0">
      <items count="7">
        <item h="1" x="5"/>
        <item x="0"/>
        <item h="1" x="4"/>
        <item h="1" x="1"/>
        <item x="3"/>
        <item h="1" x="2"/>
        <item t="default"/>
      </items>
    </pivotField>
    <pivotField showAll="0"/>
    <pivotField axis="axisRow" showAll="0">
      <items count="7">
        <item x="4"/>
        <item x="0"/>
        <item x="5"/>
        <item x="2"/>
        <item x="3"/>
        <item x="1"/>
        <item t="default"/>
      </items>
    </pivotField>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Items count="1">
    <i/>
  </colItems>
  <dataFields count="1">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DBF08-2485-4853-B2F2-23D14ABFB3D9}" name="product wise sales and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6:S25" firstHeaderRow="0"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showAll="0">
      <items count="7">
        <item h="1" x="5"/>
        <item x="0"/>
        <item h="1" x="4"/>
        <item h="1" x="1"/>
        <item x="3"/>
        <item h="1" x="2"/>
        <item t="default"/>
      </items>
    </pivotField>
    <pivotField axis="axisRow" showAll="0">
      <items count="25">
        <item x="10"/>
        <item x="20"/>
        <item x="13"/>
        <item x="7"/>
        <item x="16"/>
        <item x="5"/>
        <item x="23"/>
        <item x="18"/>
        <item x="12"/>
        <item x="0"/>
        <item x="4"/>
        <item x="11"/>
        <item x="17"/>
        <item x="19"/>
        <item x="8"/>
        <item x="2"/>
        <item x="15"/>
        <item x="14"/>
        <item x="1"/>
        <item x="6"/>
        <item x="9"/>
        <item x="22"/>
        <item x="21"/>
        <item x="3"/>
        <item t="default"/>
      </items>
    </pivotField>
    <pivotField showAll="0"/>
    <pivotField showAll="0"/>
    <pivotField showAll="0"/>
    <pivotField showAll="0"/>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9">
    <i>
      <x v="6"/>
    </i>
    <i>
      <x v="8"/>
    </i>
    <i>
      <x v="9"/>
    </i>
    <i>
      <x v="12"/>
    </i>
    <i>
      <x v="16"/>
    </i>
    <i>
      <x v="17"/>
    </i>
    <i>
      <x v="19"/>
    </i>
    <i>
      <x v="23"/>
    </i>
    <i t="grand">
      <x/>
    </i>
  </rowItems>
  <colFields count="1">
    <field x="-2"/>
  </colFields>
  <colItems count="2">
    <i>
      <x/>
    </i>
    <i i="1">
      <x v="1"/>
    </i>
  </colItems>
  <dataFields count="2">
    <dataField name="Sum of Profit" fld="11" baseField="0" baseItem="0"/>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339C1-840C-451E-9A4A-52C5B83D5A1B}" name="Monthwise sales ,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L15:N24" firstHeaderRow="0"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showAll="0">
      <items count="7">
        <item h="1" x="5"/>
        <item x="0"/>
        <item h="1" x="4"/>
        <item h="1" x="1"/>
        <item x="3"/>
        <item h="1" x="2"/>
        <item t="default"/>
      </items>
    </pivotField>
    <pivotField showAll="0"/>
    <pivotField showAll="0"/>
    <pivotField showAll="0"/>
    <pivotField showAll="0"/>
    <pivotField showAll="0"/>
    <pivotField showAll="0"/>
    <pivotField showAll="0"/>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9">
    <i>
      <x v="1"/>
    </i>
    <i>
      <x v="2"/>
    </i>
    <i>
      <x v="3"/>
    </i>
    <i>
      <x v="4"/>
    </i>
    <i>
      <x v="5"/>
    </i>
    <i>
      <x v="6"/>
    </i>
    <i>
      <x v="7"/>
    </i>
    <i>
      <x v="8"/>
    </i>
    <i t="grand">
      <x/>
    </i>
  </rowItems>
  <colFields count="1">
    <field x="-2"/>
  </colFields>
  <colItems count="2">
    <i>
      <x/>
    </i>
    <i i="1">
      <x v="1"/>
    </i>
  </colItems>
  <dataFields count="2">
    <dataField name="Sum of Sale Price" fld="10" baseField="0" baseItem="0"/>
    <dataField name="Sum of Profit" fld="11" showDataAs="percentOfTotal" baseField="13" baseItem="1" numFmtId="10"/>
  </dataFields>
  <chartFormats count="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84C61-2FD1-48DC-8B6B-0AFE943CE980}" name="total profit cos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5:J18" firstHeaderRow="1"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axis="axisRow" showAll="0">
      <items count="7">
        <item h="1" x="5"/>
        <item x="0"/>
        <item h="1" x="4"/>
        <item h="1" x="1"/>
        <item x="3"/>
        <item h="1" x="2"/>
        <item t="default"/>
      </items>
    </pivotField>
    <pivotField showAll="0"/>
    <pivotField showAll="0"/>
    <pivotField showAll="0"/>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v="1"/>
    </i>
    <i>
      <x v="4"/>
    </i>
    <i t="grand">
      <x/>
    </i>
  </rowItems>
  <colItems count="1">
    <i/>
  </colItems>
  <dataFields count="1">
    <dataField name="Sum of Profit" fld="11" baseField="0" baseItem="0"/>
  </dataFields>
  <chartFormats count="13">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 chart="4" format="11">
      <pivotArea type="data" outline="0" fieldPosition="0">
        <references count="2">
          <reference field="4294967294" count="1" selected="0">
            <x v="0"/>
          </reference>
          <reference field="2" count="1" selected="0">
            <x v="4"/>
          </reference>
        </references>
      </pivotArea>
    </chartFormat>
    <chartFormat chart="4" format="12">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0D6179-5C04-4BDD-9398-2AAEF3E00F5D}" name="total purchase cos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6:E19" firstHeaderRow="1"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axis="axisRow" showAll="0">
      <items count="7">
        <item h="1" x="5"/>
        <item x="0"/>
        <item h="1" x="4"/>
        <item h="1" x="1"/>
        <item x="3"/>
        <item h="1" x="2"/>
        <item t="default"/>
      </items>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v="1"/>
    </i>
    <i>
      <x v="4"/>
    </i>
    <i t="grand">
      <x/>
    </i>
  </rowItems>
  <colItems count="1">
    <i/>
  </colItems>
  <dataFields count="1">
    <dataField name="Sum of Purchase Cost" fld="9" baseField="0" baseItem="0"/>
  </dataFields>
  <chartFormats count="13">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 chart="5" format="11">
      <pivotArea type="data" outline="0" fieldPosition="0">
        <references count="2">
          <reference field="4294967294" count="1" selected="0">
            <x v="0"/>
          </reference>
          <reference field="2" count="1" selected="0">
            <x v="4"/>
          </reference>
        </references>
      </pivotArea>
    </chartFormat>
    <chartFormat chart="5" format="12">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182CFC-92ED-4CA6-B03E-B041BC80DFD2}"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B19" firstHeaderRow="1" firstDataRow="1" firstDataCol="1"/>
  <pivotFields count="14">
    <pivotField showAll="0" includeNewItemsInFilter="1">
      <items count="148">
        <item x="110"/>
        <item x="117"/>
        <item x="112"/>
        <item x="27"/>
        <item x="38"/>
        <item x="52"/>
        <item x="114"/>
        <item x="48"/>
        <item x="91"/>
        <item x="133"/>
        <item x="143"/>
        <item x="43"/>
        <item x="63"/>
        <item x="129"/>
        <item x="102"/>
        <item x="55"/>
        <item x="128"/>
        <item x="121"/>
        <item x="104"/>
        <item x="78"/>
        <item x="8"/>
        <item x="31"/>
        <item x="1"/>
        <item x="140"/>
        <item x="56"/>
        <item x="80"/>
        <item x="6"/>
        <item x="126"/>
        <item x="57"/>
        <item x="17"/>
        <item x="3"/>
        <item x="60"/>
        <item x="42"/>
        <item x="36"/>
        <item x="79"/>
        <item x="28"/>
        <item x="23"/>
        <item x="145"/>
        <item x="62"/>
        <item x="45"/>
        <item x="33"/>
        <item x="15"/>
        <item x="81"/>
        <item x="22"/>
        <item x="116"/>
        <item x="0"/>
        <item x="13"/>
        <item x="111"/>
        <item x="136"/>
        <item x="30"/>
        <item x="58"/>
        <item x="109"/>
        <item x="54"/>
        <item x="118"/>
        <item x="108"/>
        <item x="37"/>
        <item x="85"/>
        <item x="16"/>
        <item x="5"/>
        <item x="122"/>
        <item x="87"/>
        <item x="68"/>
        <item x="41"/>
        <item x="9"/>
        <item x="11"/>
        <item x="64"/>
        <item x="25"/>
        <item x="73"/>
        <item x="49"/>
        <item x="124"/>
        <item x="40"/>
        <item x="130"/>
        <item x="144"/>
        <item x="51"/>
        <item x="106"/>
        <item x="134"/>
        <item x="119"/>
        <item x="127"/>
        <item x="29"/>
        <item x="113"/>
        <item x="103"/>
        <item x="93"/>
        <item x="32"/>
        <item x="75"/>
        <item x="61"/>
        <item x="86"/>
        <item x="47"/>
        <item x="4"/>
        <item x="137"/>
        <item x="46"/>
        <item x="70"/>
        <item x="125"/>
        <item x="18"/>
        <item x="142"/>
        <item x="101"/>
        <item x="24"/>
        <item x="123"/>
        <item x="59"/>
        <item x="10"/>
        <item x="21"/>
        <item x="7"/>
        <item x="89"/>
        <item x="65"/>
        <item x="44"/>
        <item x="53"/>
        <item x="138"/>
        <item x="141"/>
        <item x="50"/>
        <item x="99"/>
        <item x="105"/>
        <item x="132"/>
        <item x="69"/>
        <item x="76"/>
        <item x="100"/>
        <item x="77"/>
        <item x="2"/>
        <item x="26"/>
        <item x="39"/>
        <item x="139"/>
        <item x="12"/>
        <item x="72"/>
        <item x="95"/>
        <item x="71"/>
        <item x="74"/>
        <item x="131"/>
        <item x="84"/>
        <item x="35"/>
        <item x="82"/>
        <item x="19"/>
        <item x="146"/>
        <item x="97"/>
        <item x="120"/>
        <item x="14"/>
        <item x="115"/>
        <item x="20"/>
        <item x="67"/>
        <item x="83"/>
        <item x="90"/>
        <item x="92"/>
        <item x="88"/>
        <item x="107"/>
        <item x="96"/>
        <item x="135"/>
        <item x="34"/>
        <item x="98"/>
        <item x="66"/>
        <item x="94"/>
        <item t="default"/>
      </items>
    </pivotField>
    <pivotField showAll="0"/>
    <pivotField axis="axisRow" showAll="0">
      <items count="7">
        <item h="1" x="5"/>
        <item x="0"/>
        <item h="1" x="4"/>
        <item h="1" x="1"/>
        <item x="3"/>
        <item h="1" x="2"/>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v="1"/>
    </i>
    <i>
      <x v="4"/>
    </i>
    <i t="grand">
      <x/>
    </i>
  </rowItems>
  <colItems count="1">
    <i/>
  </colItems>
  <dataFields count="1">
    <dataField name="Sum of Sale Price" fld="10" baseField="0" baseItem="0"/>
  </dataFields>
  <chartFormats count="13">
    <chartFormat chart="0"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1"/>
          </reference>
        </references>
      </pivotArea>
    </chartFormat>
    <chartFormat chart="15" format="9">
      <pivotArea type="data" outline="0" fieldPosition="0">
        <references count="2">
          <reference field="4294967294" count="1" selected="0">
            <x v="0"/>
          </reference>
          <reference field="2" count="1" selected="0">
            <x v="2"/>
          </reference>
        </references>
      </pivotArea>
    </chartFormat>
    <chartFormat chart="15" format="10">
      <pivotArea type="data" outline="0" fieldPosition="0">
        <references count="2">
          <reference field="4294967294" count="1" selected="0">
            <x v="0"/>
          </reference>
          <reference field="2" count="1" selected="0">
            <x v="3"/>
          </reference>
        </references>
      </pivotArea>
    </chartFormat>
    <chartFormat chart="15" format="11">
      <pivotArea type="data" outline="0" fieldPosition="0">
        <references count="2">
          <reference field="4294967294" count="1" selected="0">
            <x v="0"/>
          </reference>
          <reference field="2" count="1" selected="0">
            <x v="4"/>
          </reference>
        </references>
      </pivotArea>
    </chartFormat>
    <chartFormat chart="15" format="12">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15" format="13">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35E3D1-4F7F-4B46-A581-C04AABF4938E}" sourceName="Category">
  <pivotTables>
    <pivotTable tabId="3" name="total sales"/>
    <pivotTable tabId="3" name="total profit cost "/>
    <pivotTable tabId="3" name="total purchase cost "/>
    <pivotTable tabId="3" name="Monthwise sales , profit"/>
    <pivotTable tabId="3" name="product wise sales and profit"/>
    <pivotTable tabId="3" name="State wise sales "/>
  </pivotTables>
  <data>
    <tabular pivotCacheId="1329886710">
      <items count="6">
        <i x="5"/>
        <i x="0" s="1"/>
        <i x="4"/>
        <i x="1"/>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7ADB6CC-13DE-4A2A-8DB6-F895EB7152C6}" cache="Slicer_Category" caption="Category" rowHeight="234950"/>
  <slicer name="Category 1" xr10:uid="{8A39D1BA-3F58-4814-9E4F-4DC30A7B458C}"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D8999D64-88D1-45B1-B233-7E84E4E76758}" cache="Slicer_Category" caption="Category" startItem="1" style="SlicerStyleLight3"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201"/>
  <sheetViews>
    <sheetView workbookViewId="0"/>
  </sheetViews>
  <sheetFormatPr defaultRowHeight="14.4" x14ac:dyDescent="0.3"/>
  <cols>
    <col min="1" max="1" width="11.88671875" bestFit="1" customWidth="1"/>
    <col min="2" max="2" width="11.77734375" bestFit="1" customWidth="1"/>
    <col min="3" max="3" width="9.88671875" bestFit="1" customWidth="1"/>
    <col min="4" max="4" width="13.21875" bestFit="1" customWidth="1"/>
    <col min="5" max="5" width="12.21875" bestFit="1" customWidth="1"/>
    <col min="6" max="6" width="7.109375" bestFit="1" customWidth="1"/>
    <col min="7" max="7" width="8.33203125" bestFit="1" customWidth="1"/>
    <col min="8" max="9" width="8" bestFit="1" customWidth="1"/>
    <col min="10" max="10" width="12.77734375" bestFit="1" customWidth="1"/>
    <col min="11" max="12" width="9"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159</v>
      </c>
      <c r="C2" t="s">
        <v>167</v>
      </c>
      <c r="D2" t="s">
        <v>173</v>
      </c>
      <c r="E2" t="s">
        <v>197</v>
      </c>
      <c r="F2" t="s">
        <v>203</v>
      </c>
      <c r="G2">
        <v>19</v>
      </c>
      <c r="H2">
        <v>1944.41</v>
      </c>
      <c r="I2">
        <v>2544.4</v>
      </c>
      <c r="J2">
        <v>1944.41</v>
      </c>
      <c r="K2">
        <v>2544.4</v>
      </c>
      <c r="L2">
        <v>11399.81</v>
      </c>
    </row>
    <row r="3" spans="1:12" x14ac:dyDescent="0.3">
      <c r="A3" t="s">
        <v>13</v>
      </c>
      <c r="B3" t="s">
        <v>160</v>
      </c>
      <c r="C3" t="s">
        <v>168</v>
      </c>
      <c r="D3" t="s">
        <v>174</v>
      </c>
      <c r="E3" t="s">
        <v>198</v>
      </c>
      <c r="F3" t="s">
        <v>203</v>
      </c>
      <c r="G3">
        <v>18</v>
      </c>
      <c r="H3">
        <v>1165.1600000000001</v>
      </c>
      <c r="I3">
        <v>1509.2</v>
      </c>
      <c r="J3">
        <v>1165.1600000000001</v>
      </c>
      <c r="K3">
        <v>1509.2</v>
      </c>
      <c r="L3">
        <v>6192.72</v>
      </c>
    </row>
    <row r="4" spans="1:12" x14ac:dyDescent="0.3">
      <c r="A4" t="s">
        <v>14</v>
      </c>
      <c r="B4" t="s">
        <v>161</v>
      </c>
      <c r="C4" t="s">
        <v>169</v>
      </c>
      <c r="D4" t="s">
        <v>175</v>
      </c>
      <c r="E4" t="s">
        <v>198</v>
      </c>
      <c r="F4" t="s">
        <v>204</v>
      </c>
      <c r="G4">
        <v>7</v>
      </c>
      <c r="H4">
        <v>969.94</v>
      </c>
      <c r="I4">
        <v>1366.14</v>
      </c>
      <c r="J4">
        <v>969.94</v>
      </c>
      <c r="K4">
        <v>1366.14</v>
      </c>
      <c r="L4">
        <v>2773.4</v>
      </c>
    </row>
    <row r="5" spans="1:12" x14ac:dyDescent="0.3">
      <c r="A5" t="s">
        <v>15</v>
      </c>
      <c r="B5" t="s">
        <v>160</v>
      </c>
      <c r="C5" t="s">
        <v>170</v>
      </c>
      <c r="D5" t="s">
        <v>176</v>
      </c>
      <c r="E5" t="s">
        <v>199</v>
      </c>
      <c r="F5" t="s">
        <v>204</v>
      </c>
      <c r="G5">
        <v>18</v>
      </c>
      <c r="H5">
        <v>1207.8599999999999</v>
      </c>
      <c r="I5">
        <v>1604.06</v>
      </c>
      <c r="J5">
        <v>1207.8599999999999</v>
      </c>
      <c r="K5">
        <v>1604.06</v>
      </c>
      <c r="L5">
        <v>7131.6</v>
      </c>
    </row>
    <row r="6" spans="1:12" x14ac:dyDescent="0.3">
      <c r="A6" t="s">
        <v>16</v>
      </c>
      <c r="B6" t="s">
        <v>162</v>
      </c>
      <c r="C6" t="s">
        <v>171</v>
      </c>
      <c r="D6" t="s">
        <v>177</v>
      </c>
      <c r="E6" t="s">
        <v>198</v>
      </c>
      <c r="F6" t="s">
        <v>204</v>
      </c>
      <c r="G6">
        <v>4</v>
      </c>
      <c r="H6">
        <v>722.87</v>
      </c>
      <c r="I6">
        <v>795.75</v>
      </c>
      <c r="J6">
        <v>722.87</v>
      </c>
      <c r="K6">
        <v>795.75</v>
      </c>
      <c r="L6">
        <v>291.52</v>
      </c>
    </row>
    <row r="7" spans="1:12" x14ac:dyDescent="0.3">
      <c r="A7" t="s">
        <v>17</v>
      </c>
      <c r="B7" t="s">
        <v>162</v>
      </c>
      <c r="C7" t="s">
        <v>167</v>
      </c>
      <c r="D7" t="s">
        <v>173</v>
      </c>
      <c r="E7" t="s">
        <v>200</v>
      </c>
      <c r="F7" t="s">
        <v>203</v>
      </c>
      <c r="G7">
        <v>16</v>
      </c>
      <c r="H7">
        <v>470.01</v>
      </c>
      <c r="I7">
        <v>634.05999999999995</v>
      </c>
      <c r="J7">
        <v>470.01</v>
      </c>
      <c r="K7">
        <v>634.05999999999995</v>
      </c>
      <c r="L7">
        <v>2624.8</v>
      </c>
    </row>
    <row r="8" spans="1:12" x14ac:dyDescent="0.3">
      <c r="A8" t="s">
        <v>18</v>
      </c>
      <c r="B8" t="s">
        <v>161</v>
      </c>
      <c r="C8" t="s">
        <v>167</v>
      </c>
      <c r="D8" t="s">
        <v>173</v>
      </c>
      <c r="E8" t="s">
        <v>198</v>
      </c>
      <c r="F8" t="s">
        <v>204</v>
      </c>
      <c r="G8">
        <v>14</v>
      </c>
      <c r="H8">
        <v>1637.78</v>
      </c>
      <c r="I8">
        <v>2276.63</v>
      </c>
      <c r="J8">
        <v>1637.78</v>
      </c>
      <c r="K8">
        <v>2276.63</v>
      </c>
      <c r="L8">
        <v>8943.9</v>
      </c>
    </row>
    <row r="9" spans="1:12" x14ac:dyDescent="0.3">
      <c r="A9" t="s">
        <v>19</v>
      </c>
      <c r="B9" t="s">
        <v>163</v>
      </c>
      <c r="C9" t="s">
        <v>169</v>
      </c>
      <c r="D9" t="s">
        <v>178</v>
      </c>
      <c r="E9" t="s">
        <v>199</v>
      </c>
      <c r="F9" t="s">
        <v>203</v>
      </c>
      <c r="G9">
        <v>2</v>
      </c>
      <c r="H9">
        <v>251.05</v>
      </c>
      <c r="I9">
        <v>294.39</v>
      </c>
      <c r="J9">
        <v>251.05</v>
      </c>
      <c r="K9">
        <v>294.39</v>
      </c>
      <c r="L9">
        <v>86.68</v>
      </c>
    </row>
    <row r="10" spans="1:12" x14ac:dyDescent="0.3">
      <c r="A10" t="s">
        <v>20</v>
      </c>
      <c r="B10" t="s">
        <v>162</v>
      </c>
      <c r="C10" t="s">
        <v>171</v>
      </c>
      <c r="D10" t="s">
        <v>177</v>
      </c>
      <c r="E10" t="s">
        <v>197</v>
      </c>
      <c r="F10" t="s">
        <v>203</v>
      </c>
      <c r="G10">
        <v>6</v>
      </c>
      <c r="H10">
        <v>1439.92</v>
      </c>
      <c r="I10">
        <v>2014.96</v>
      </c>
      <c r="J10">
        <v>1439.92</v>
      </c>
      <c r="K10">
        <v>2014.96</v>
      </c>
      <c r="L10">
        <v>3450.24</v>
      </c>
    </row>
    <row r="11" spans="1:12" x14ac:dyDescent="0.3">
      <c r="A11" t="s">
        <v>21</v>
      </c>
      <c r="B11" t="s">
        <v>160</v>
      </c>
      <c r="C11" t="s">
        <v>170</v>
      </c>
      <c r="D11" t="s">
        <v>179</v>
      </c>
      <c r="E11" t="s">
        <v>197</v>
      </c>
      <c r="F11" t="s">
        <v>204</v>
      </c>
      <c r="G11">
        <v>4</v>
      </c>
      <c r="H11">
        <v>1765.36</v>
      </c>
      <c r="I11">
        <v>2473.7800000000002</v>
      </c>
      <c r="J11">
        <v>1765.36</v>
      </c>
      <c r="K11">
        <v>2473.7800000000002</v>
      </c>
      <c r="L11">
        <v>2833.68</v>
      </c>
    </row>
    <row r="12" spans="1:12" x14ac:dyDescent="0.3">
      <c r="A12" t="s">
        <v>22</v>
      </c>
      <c r="B12" t="s">
        <v>162</v>
      </c>
      <c r="C12" t="s">
        <v>169</v>
      </c>
      <c r="D12" t="s">
        <v>178</v>
      </c>
      <c r="E12" t="s">
        <v>198</v>
      </c>
      <c r="F12" t="s">
        <v>203</v>
      </c>
      <c r="G12">
        <v>11</v>
      </c>
      <c r="H12">
        <v>1321.82</v>
      </c>
      <c r="I12">
        <v>1680.15</v>
      </c>
      <c r="J12">
        <v>1321.82</v>
      </c>
      <c r="K12">
        <v>1680.15</v>
      </c>
      <c r="L12">
        <v>3941.63</v>
      </c>
    </row>
    <row r="13" spans="1:12" x14ac:dyDescent="0.3">
      <c r="A13" t="s">
        <v>23</v>
      </c>
      <c r="B13" t="s">
        <v>164</v>
      </c>
      <c r="C13" t="s">
        <v>169</v>
      </c>
      <c r="D13" t="s">
        <v>178</v>
      </c>
      <c r="E13" t="s">
        <v>199</v>
      </c>
      <c r="F13" t="s">
        <v>203</v>
      </c>
      <c r="G13">
        <v>4</v>
      </c>
      <c r="H13">
        <v>1379.25</v>
      </c>
      <c r="I13">
        <v>1968.77</v>
      </c>
      <c r="J13">
        <v>1379.25</v>
      </c>
      <c r="K13">
        <v>1968.77</v>
      </c>
      <c r="L13">
        <v>2358.08</v>
      </c>
    </row>
    <row r="14" spans="1:12" x14ac:dyDescent="0.3">
      <c r="A14" t="s">
        <v>24</v>
      </c>
      <c r="B14" t="s">
        <v>163</v>
      </c>
      <c r="C14" t="s">
        <v>168</v>
      </c>
      <c r="D14" t="s">
        <v>180</v>
      </c>
      <c r="E14" t="s">
        <v>198</v>
      </c>
      <c r="F14" t="s">
        <v>204</v>
      </c>
      <c r="G14">
        <v>5</v>
      </c>
      <c r="H14">
        <v>1586.29</v>
      </c>
      <c r="I14">
        <v>2144.17</v>
      </c>
      <c r="J14">
        <v>1586.29</v>
      </c>
      <c r="K14">
        <v>2144.17</v>
      </c>
      <c r="L14">
        <v>2789.4</v>
      </c>
    </row>
    <row r="15" spans="1:12" x14ac:dyDescent="0.3">
      <c r="A15" t="s">
        <v>25</v>
      </c>
      <c r="B15" t="s">
        <v>159</v>
      </c>
      <c r="C15" t="s">
        <v>172</v>
      </c>
      <c r="D15" t="s">
        <v>181</v>
      </c>
      <c r="E15" t="s">
        <v>200</v>
      </c>
      <c r="F15" t="s">
        <v>204</v>
      </c>
      <c r="G15">
        <v>3</v>
      </c>
      <c r="H15">
        <v>809.7</v>
      </c>
      <c r="I15">
        <v>1148.8599999999999</v>
      </c>
      <c r="J15">
        <v>809.7</v>
      </c>
      <c r="K15">
        <v>1148.8599999999999</v>
      </c>
      <c r="L15">
        <v>1017.48</v>
      </c>
    </row>
    <row r="16" spans="1:12" x14ac:dyDescent="0.3">
      <c r="A16" t="s">
        <v>23</v>
      </c>
      <c r="B16" t="s">
        <v>164</v>
      </c>
      <c r="C16" t="s">
        <v>168</v>
      </c>
      <c r="D16" t="s">
        <v>174</v>
      </c>
      <c r="E16" t="s">
        <v>198</v>
      </c>
      <c r="F16" t="s">
        <v>204</v>
      </c>
      <c r="G16">
        <v>3</v>
      </c>
      <c r="H16">
        <v>1777.09</v>
      </c>
      <c r="I16">
        <v>2294.8200000000002</v>
      </c>
      <c r="J16">
        <v>1777.09</v>
      </c>
      <c r="K16">
        <v>2294.8200000000002</v>
      </c>
      <c r="L16">
        <v>1553.19</v>
      </c>
    </row>
    <row r="17" spans="1:12" x14ac:dyDescent="0.3">
      <c r="A17" t="s">
        <v>26</v>
      </c>
      <c r="B17" t="s">
        <v>162</v>
      </c>
      <c r="C17" t="s">
        <v>170</v>
      </c>
      <c r="D17" t="s">
        <v>176</v>
      </c>
      <c r="E17" t="s">
        <v>199</v>
      </c>
      <c r="F17" t="s">
        <v>204</v>
      </c>
      <c r="G17">
        <v>2</v>
      </c>
      <c r="H17">
        <v>515.09</v>
      </c>
      <c r="I17">
        <v>660.13</v>
      </c>
      <c r="J17">
        <v>515.09</v>
      </c>
      <c r="K17">
        <v>660.13</v>
      </c>
      <c r="L17">
        <v>290.08</v>
      </c>
    </row>
    <row r="18" spans="1:12" x14ac:dyDescent="0.3">
      <c r="A18" t="s">
        <v>27</v>
      </c>
      <c r="B18" t="s">
        <v>163</v>
      </c>
      <c r="C18" t="s">
        <v>168</v>
      </c>
      <c r="D18" t="s">
        <v>182</v>
      </c>
      <c r="E18" t="s">
        <v>197</v>
      </c>
      <c r="F18" t="s">
        <v>203</v>
      </c>
      <c r="G18">
        <v>3</v>
      </c>
      <c r="H18">
        <v>1408.57</v>
      </c>
      <c r="I18">
        <v>1580.15</v>
      </c>
      <c r="J18">
        <v>1408.57</v>
      </c>
      <c r="K18">
        <v>1580.15</v>
      </c>
      <c r="L18">
        <v>514.74</v>
      </c>
    </row>
    <row r="19" spans="1:12" x14ac:dyDescent="0.3">
      <c r="A19" t="s">
        <v>28</v>
      </c>
      <c r="B19" t="s">
        <v>165</v>
      </c>
      <c r="C19" t="s">
        <v>167</v>
      </c>
      <c r="D19" t="s">
        <v>173</v>
      </c>
      <c r="E19" t="s">
        <v>200</v>
      </c>
      <c r="F19" t="s">
        <v>204</v>
      </c>
      <c r="G19">
        <v>19</v>
      </c>
      <c r="H19">
        <v>1115.0999999999999</v>
      </c>
      <c r="I19">
        <v>1314.37</v>
      </c>
      <c r="J19">
        <v>1115.0999999999999</v>
      </c>
      <c r="K19">
        <v>1314.37</v>
      </c>
      <c r="L19">
        <v>3786.13</v>
      </c>
    </row>
    <row r="20" spans="1:12" x14ac:dyDescent="0.3">
      <c r="A20" t="s">
        <v>29</v>
      </c>
      <c r="B20" t="s">
        <v>161</v>
      </c>
      <c r="C20" t="s">
        <v>167</v>
      </c>
      <c r="D20" t="s">
        <v>173</v>
      </c>
      <c r="E20" t="s">
        <v>201</v>
      </c>
      <c r="F20" t="s">
        <v>204</v>
      </c>
      <c r="G20">
        <v>20</v>
      </c>
      <c r="H20">
        <v>156.93</v>
      </c>
      <c r="I20">
        <v>211.33</v>
      </c>
      <c r="J20">
        <v>156.93</v>
      </c>
      <c r="K20">
        <v>211.33</v>
      </c>
      <c r="L20">
        <v>1088</v>
      </c>
    </row>
    <row r="21" spans="1:12" x14ac:dyDescent="0.3">
      <c r="A21" t="s">
        <v>30</v>
      </c>
      <c r="B21" t="s">
        <v>166</v>
      </c>
      <c r="C21" t="s">
        <v>170</v>
      </c>
      <c r="D21" t="s">
        <v>179</v>
      </c>
      <c r="E21" t="s">
        <v>199</v>
      </c>
      <c r="F21" t="s">
        <v>204</v>
      </c>
      <c r="G21">
        <v>3</v>
      </c>
      <c r="H21">
        <v>121.05</v>
      </c>
      <c r="I21">
        <v>171.21</v>
      </c>
      <c r="J21">
        <v>121.05</v>
      </c>
      <c r="K21">
        <v>171.21</v>
      </c>
      <c r="L21">
        <v>150.47999999999999</v>
      </c>
    </row>
    <row r="22" spans="1:12" x14ac:dyDescent="0.3">
      <c r="A22" t="s">
        <v>31</v>
      </c>
      <c r="B22" t="s">
        <v>162</v>
      </c>
      <c r="C22" t="s">
        <v>169</v>
      </c>
      <c r="D22" t="s">
        <v>183</v>
      </c>
      <c r="E22" t="s">
        <v>198</v>
      </c>
      <c r="F22" t="s">
        <v>204</v>
      </c>
      <c r="G22">
        <v>8</v>
      </c>
      <c r="H22">
        <v>1616.59</v>
      </c>
      <c r="I22">
        <v>1830.43</v>
      </c>
      <c r="J22">
        <v>1616.59</v>
      </c>
      <c r="K22">
        <v>1830.43</v>
      </c>
      <c r="L22">
        <v>1710.72</v>
      </c>
    </row>
    <row r="23" spans="1:12" x14ac:dyDescent="0.3">
      <c r="A23" t="s">
        <v>32</v>
      </c>
      <c r="B23" t="s">
        <v>163</v>
      </c>
      <c r="C23" t="s">
        <v>170</v>
      </c>
      <c r="D23" t="s">
        <v>176</v>
      </c>
      <c r="E23" t="s">
        <v>202</v>
      </c>
      <c r="F23" t="s">
        <v>203</v>
      </c>
      <c r="G23">
        <v>10</v>
      </c>
      <c r="H23">
        <v>1162.22</v>
      </c>
      <c r="I23">
        <v>1704.43</v>
      </c>
      <c r="J23">
        <v>1162.22</v>
      </c>
      <c r="K23">
        <v>1704.43</v>
      </c>
      <c r="L23">
        <v>5422.1</v>
      </c>
    </row>
    <row r="24" spans="1:12" x14ac:dyDescent="0.3">
      <c r="A24" t="s">
        <v>23</v>
      </c>
      <c r="B24" t="s">
        <v>164</v>
      </c>
      <c r="C24" t="s">
        <v>172</v>
      </c>
      <c r="D24" t="s">
        <v>184</v>
      </c>
      <c r="E24" t="s">
        <v>197</v>
      </c>
      <c r="F24" t="s">
        <v>204</v>
      </c>
      <c r="G24">
        <v>10</v>
      </c>
      <c r="H24">
        <v>653.25</v>
      </c>
      <c r="I24">
        <v>934.39</v>
      </c>
      <c r="J24">
        <v>653.25</v>
      </c>
      <c r="K24">
        <v>934.39</v>
      </c>
      <c r="L24">
        <v>2811.4</v>
      </c>
    </row>
    <row r="25" spans="1:12" x14ac:dyDescent="0.3">
      <c r="A25" t="s">
        <v>33</v>
      </c>
      <c r="B25" t="s">
        <v>159</v>
      </c>
      <c r="C25" t="s">
        <v>167</v>
      </c>
      <c r="D25" t="s">
        <v>185</v>
      </c>
      <c r="E25" t="s">
        <v>197</v>
      </c>
      <c r="F25" t="s">
        <v>203</v>
      </c>
      <c r="G25">
        <v>17</v>
      </c>
      <c r="H25">
        <v>1834.77</v>
      </c>
      <c r="I25">
        <v>2114.27</v>
      </c>
      <c r="J25">
        <v>1834.77</v>
      </c>
      <c r="K25">
        <v>2114.27</v>
      </c>
      <c r="L25">
        <v>4751.5</v>
      </c>
    </row>
    <row r="26" spans="1:12" x14ac:dyDescent="0.3">
      <c r="A26" t="s">
        <v>34</v>
      </c>
      <c r="B26" t="s">
        <v>161</v>
      </c>
      <c r="C26" t="s">
        <v>169</v>
      </c>
      <c r="D26" t="s">
        <v>183</v>
      </c>
      <c r="E26" t="s">
        <v>202</v>
      </c>
      <c r="F26" t="s">
        <v>203</v>
      </c>
      <c r="G26">
        <v>12</v>
      </c>
      <c r="H26">
        <v>292.55</v>
      </c>
      <c r="I26">
        <v>387.72</v>
      </c>
      <c r="J26">
        <v>292.55</v>
      </c>
      <c r="K26">
        <v>387.72</v>
      </c>
      <c r="L26">
        <v>1142.04</v>
      </c>
    </row>
    <row r="27" spans="1:12" x14ac:dyDescent="0.3">
      <c r="A27" t="s">
        <v>29</v>
      </c>
      <c r="B27" t="s">
        <v>165</v>
      </c>
      <c r="C27" t="s">
        <v>172</v>
      </c>
      <c r="D27" t="s">
        <v>181</v>
      </c>
      <c r="E27" t="s">
        <v>201</v>
      </c>
      <c r="F27" t="s">
        <v>204</v>
      </c>
      <c r="G27">
        <v>20</v>
      </c>
      <c r="H27">
        <v>654.65</v>
      </c>
      <c r="I27">
        <v>830.8</v>
      </c>
      <c r="J27">
        <v>654.65</v>
      </c>
      <c r="K27">
        <v>830.8</v>
      </c>
      <c r="L27">
        <v>3523</v>
      </c>
    </row>
    <row r="28" spans="1:12" x14ac:dyDescent="0.3">
      <c r="A28" t="s">
        <v>35</v>
      </c>
      <c r="B28" t="s">
        <v>159</v>
      </c>
      <c r="C28" t="s">
        <v>169</v>
      </c>
      <c r="D28" t="s">
        <v>183</v>
      </c>
      <c r="E28" t="s">
        <v>198</v>
      </c>
      <c r="F28" t="s">
        <v>204</v>
      </c>
      <c r="G28">
        <v>8</v>
      </c>
      <c r="H28">
        <v>829.79</v>
      </c>
      <c r="I28">
        <v>1225.2</v>
      </c>
      <c r="J28">
        <v>829.79</v>
      </c>
      <c r="K28">
        <v>1225.2</v>
      </c>
      <c r="L28">
        <v>3163.28</v>
      </c>
    </row>
    <row r="29" spans="1:12" x14ac:dyDescent="0.3">
      <c r="A29" t="s">
        <v>35</v>
      </c>
      <c r="B29" t="s">
        <v>164</v>
      </c>
      <c r="C29" t="s">
        <v>169</v>
      </c>
      <c r="D29" t="s">
        <v>183</v>
      </c>
      <c r="E29" t="s">
        <v>200</v>
      </c>
      <c r="F29" t="s">
        <v>203</v>
      </c>
      <c r="G29">
        <v>14</v>
      </c>
      <c r="H29">
        <v>58.88</v>
      </c>
      <c r="I29">
        <v>86.09</v>
      </c>
      <c r="J29">
        <v>58.88</v>
      </c>
      <c r="K29">
        <v>86.09</v>
      </c>
      <c r="L29">
        <v>380.94</v>
      </c>
    </row>
    <row r="30" spans="1:12" x14ac:dyDescent="0.3">
      <c r="A30" t="s">
        <v>36</v>
      </c>
      <c r="B30" t="s">
        <v>161</v>
      </c>
      <c r="C30" t="s">
        <v>169</v>
      </c>
      <c r="D30" t="s">
        <v>175</v>
      </c>
      <c r="E30" t="s">
        <v>198</v>
      </c>
      <c r="F30" t="s">
        <v>203</v>
      </c>
      <c r="G30">
        <v>15</v>
      </c>
      <c r="H30">
        <v>827.97</v>
      </c>
      <c r="I30">
        <v>1110.9100000000001</v>
      </c>
      <c r="J30">
        <v>827.97</v>
      </c>
      <c r="K30">
        <v>1110.9100000000001</v>
      </c>
      <c r="L30">
        <v>4244.1000000000004</v>
      </c>
    </row>
    <row r="31" spans="1:12" x14ac:dyDescent="0.3">
      <c r="A31" t="s">
        <v>37</v>
      </c>
      <c r="B31" t="s">
        <v>165</v>
      </c>
      <c r="C31" t="s">
        <v>172</v>
      </c>
      <c r="D31" t="s">
        <v>184</v>
      </c>
      <c r="E31" t="s">
        <v>197</v>
      </c>
      <c r="F31" t="s">
        <v>203</v>
      </c>
      <c r="G31">
        <v>17</v>
      </c>
      <c r="H31">
        <v>1358.6</v>
      </c>
      <c r="I31">
        <v>1876.17</v>
      </c>
      <c r="J31">
        <v>1358.6</v>
      </c>
      <c r="K31">
        <v>1876.17</v>
      </c>
      <c r="L31">
        <v>8798.69</v>
      </c>
    </row>
    <row r="32" spans="1:12" x14ac:dyDescent="0.3">
      <c r="A32" t="s">
        <v>38</v>
      </c>
      <c r="B32" t="s">
        <v>162</v>
      </c>
      <c r="C32" t="s">
        <v>169</v>
      </c>
      <c r="D32" t="s">
        <v>186</v>
      </c>
      <c r="E32" t="s">
        <v>197</v>
      </c>
      <c r="F32" t="s">
        <v>203</v>
      </c>
      <c r="G32">
        <v>20</v>
      </c>
      <c r="H32">
        <v>1095.96</v>
      </c>
      <c r="I32">
        <v>1338.27</v>
      </c>
      <c r="J32">
        <v>1095.96</v>
      </c>
      <c r="K32">
        <v>1338.27</v>
      </c>
      <c r="L32">
        <v>4846.2</v>
      </c>
    </row>
    <row r="33" spans="1:12" x14ac:dyDescent="0.3">
      <c r="A33" t="s">
        <v>17</v>
      </c>
      <c r="B33" t="s">
        <v>163</v>
      </c>
      <c r="C33" t="s">
        <v>167</v>
      </c>
      <c r="D33" t="s">
        <v>185</v>
      </c>
      <c r="E33" t="s">
        <v>200</v>
      </c>
      <c r="F33" t="s">
        <v>204</v>
      </c>
      <c r="G33">
        <v>1</v>
      </c>
      <c r="H33">
        <v>875.84</v>
      </c>
      <c r="I33">
        <v>1280.9100000000001</v>
      </c>
      <c r="J33">
        <v>875.84</v>
      </c>
      <c r="K33">
        <v>1280.9100000000001</v>
      </c>
      <c r="L33">
        <v>405.07</v>
      </c>
    </row>
    <row r="34" spans="1:12" x14ac:dyDescent="0.3">
      <c r="A34" t="s">
        <v>39</v>
      </c>
      <c r="B34" t="s">
        <v>164</v>
      </c>
      <c r="C34" t="s">
        <v>169</v>
      </c>
      <c r="D34" t="s">
        <v>183</v>
      </c>
      <c r="E34" t="s">
        <v>200</v>
      </c>
      <c r="F34" t="s">
        <v>204</v>
      </c>
      <c r="G34">
        <v>12</v>
      </c>
      <c r="H34">
        <v>1103.95</v>
      </c>
      <c r="I34">
        <v>1538.38</v>
      </c>
      <c r="J34">
        <v>1103.95</v>
      </c>
      <c r="K34">
        <v>1538.38</v>
      </c>
      <c r="L34">
        <v>5213.16</v>
      </c>
    </row>
    <row r="35" spans="1:12" x14ac:dyDescent="0.3">
      <c r="A35" t="s">
        <v>40</v>
      </c>
      <c r="B35" t="s">
        <v>164</v>
      </c>
      <c r="C35" t="s">
        <v>172</v>
      </c>
      <c r="D35" t="s">
        <v>184</v>
      </c>
      <c r="E35" t="s">
        <v>199</v>
      </c>
      <c r="F35" t="s">
        <v>204</v>
      </c>
      <c r="G35">
        <v>15</v>
      </c>
      <c r="H35">
        <v>1904.98</v>
      </c>
      <c r="I35">
        <v>2220.75</v>
      </c>
      <c r="J35">
        <v>1904.98</v>
      </c>
      <c r="K35">
        <v>2220.75</v>
      </c>
      <c r="L35">
        <v>4736.55</v>
      </c>
    </row>
    <row r="36" spans="1:12" x14ac:dyDescent="0.3">
      <c r="A36" t="s">
        <v>41</v>
      </c>
      <c r="B36" t="s">
        <v>159</v>
      </c>
      <c r="C36" t="s">
        <v>172</v>
      </c>
      <c r="D36" t="s">
        <v>181</v>
      </c>
      <c r="E36" t="s">
        <v>202</v>
      </c>
      <c r="F36" t="s">
        <v>203</v>
      </c>
      <c r="G36">
        <v>5</v>
      </c>
      <c r="H36">
        <v>128</v>
      </c>
      <c r="I36">
        <v>147.27000000000001</v>
      </c>
      <c r="J36">
        <v>128</v>
      </c>
      <c r="K36">
        <v>147.27000000000001</v>
      </c>
      <c r="L36">
        <v>96.35</v>
      </c>
    </row>
    <row r="37" spans="1:12" x14ac:dyDescent="0.3">
      <c r="A37" t="s">
        <v>42</v>
      </c>
      <c r="B37" t="s">
        <v>161</v>
      </c>
      <c r="C37" t="s">
        <v>167</v>
      </c>
      <c r="D37" t="s">
        <v>187</v>
      </c>
      <c r="E37" t="s">
        <v>200</v>
      </c>
      <c r="F37" t="s">
        <v>203</v>
      </c>
      <c r="G37">
        <v>10</v>
      </c>
      <c r="H37">
        <v>929.52</v>
      </c>
      <c r="I37">
        <v>1202.5</v>
      </c>
      <c r="J37">
        <v>929.52</v>
      </c>
      <c r="K37">
        <v>1202.5</v>
      </c>
      <c r="L37">
        <v>2729.8</v>
      </c>
    </row>
    <row r="38" spans="1:12" x14ac:dyDescent="0.3">
      <c r="A38" t="s">
        <v>43</v>
      </c>
      <c r="B38" t="s">
        <v>164</v>
      </c>
      <c r="C38" t="s">
        <v>169</v>
      </c>
      <c r="D38" t="s">
        <v>183</v>
      </c>
      <c r="E38" t="s">
        <v>199</v>
      </c>
      <c r="F38" t="s">
        <v>204</v>
      </c>
      <c r="G38">
        <v>4</v>
      </c>
      <c r="H38">
        <v>127.3</v>
      </c>
      <c r="I38">
        <v>166</v>
      </c>
      <c r="J38">
        <v>127.3</v>
      </c>
      <c r="K38">
        <v>166</v>
      </c>
      <c r="L38">
        <v>154.80000000000001</v>
      </c>
    </row>
    <row r="39" spans="1:12" x14ac:dyDescent="0.3">
      <c r="A39" t="s">
        <v>44</v>
      </c>
      <c r="B39" t="s">
        <v>166</v>
      </c>
      <c r="C39" t="s">
        <v>170</v>
      </c>
      <c r="D39" t="s">
        <v>188</v>
      </c>
      <c r="E39" t="s">
        <v>198</v>
      </c>
      <c r="F39" t="s">
        <v>204</v>
      </c>
      <c r="G39">
        <v>3</v>
      </c>
      <c r="H39">
        <v>286.69</v>
      </c>
      <c r="I39">
        <v>412.96</v>
      </c>
      <c r="J39">
        <v>286.69</v>
      </c>
      <c r="K39">
        <v>412.96</v>
      </c>
      <c r="L39">
        <v>378.81</v>
      </c>
    </row>
    <row r="40" spans="1:12" x14ac:dyDescent="0.3">
      <c r="A40" t="s">
        <v>45</v>
      </c>
      <c r="B40" t="s">
        <v>163</v>
      </c>
      <c r="C40" t="s">
        <v>167</v>
      </c>
      <c r="D40" t="s">
        <v>185</v>
      </c>
      <c r="E40" t="s">
        <v>198</v>
      </c>
      <c r="F40" t="s">
        <v>204</v>
      </c>
      <c r="G40">
        <v>20</v>
      </c>
      <c r="H40">
        <v>1380.38</v>
      </c>
      <c r="I40">
        <v>1919.37</v>
      </c>
      <c r="J40">
        <v>1380.38</v>
      </c>
      <c r="K40">
        <v>1919.37</v>
      </c>
      <c r="L40">
        <v>10779.8</v>
      </c>
    </row>
    <row r="41" spans="1:12" x14ac:dyDescent="0.3">
      <c r="A41" t="s">
        <v>46</v>
      </c>
      <c r="B41" t="s">
        <v>159</v>
      </c>
      <c r="C41" t="s">
        <v>172</v>
      </c>
      <c r="D41" t="s">
        <v>189</v>
      </c>
      <c r="E41" t="s">
        <v>200</v>
      </c>
      <c r="F41" t="s">
        <v>204</v>
      </c>
      <c r="G41">
        <v>5</v>
      </c>
      <c r="H41">
        <v>987.68</v>
      </c>
      <c r="I41">
        <v>1311.72</v>
      </c>
      <c r="J41">
        <v>987.68</v>
      </c>
      <c r="K41">
        <v>1311.72</v>
      </c>
      <c r="L41">
        <v>1620.2</v>
      </c>
    </row>
    <row r="42" spans="1:12" x14ac:dyDescent="0.3">
      <c r="A42" t="s">
        <v>47</v>
      </c>
      <c r="B42" t="s">
        <v>163</v>
      </c>
      <c r="C42" t="s">
        <v>169</v>
      </c>
      <c r="D42" t="s">
        <v>186</v>
      </c>
      <c r="E42" t="s">
        <v>199</v>
      </c>
      <c r="F42" t="s">
        <v>204</v>
      </c>
      <c r="G42">
        <v>19</v>
      </c>
      <c r="H42">
        <v>1865.12</v>
      </c>
      <c r="I42">
        <v>2111.1999999999998</v>
      </c>
      <c r="J42">
        <v>1865.12</v>
      </c>
      <c r="K42">
        <v>2111.1999999999998</v>
      </c>
      <c r="L42">
        <v>4675.5200000000004</v>
      </c>
    </row>
    <row r="43" spans="1:12" x14ac:dyDescent="0.3">
      <c r="A43" t="s">
        <v>25</v>
      </c>
      <c r="B43" t="s">
        <v>161</v>
      </c>
      <c r="C43" t="s">
        <v>168</v>
      </c>
      <c r="D43" t="s">
        <v>182</v>
      </c>
      <c r="E43" t="s">
        <v>200</v>
      </c>
      <c r="F43" t="s">
        <v>204</v>
      </c>
      <c r="G43">
        <v>7</v>
      </c>
      <c r="H43">
        <v>777.86</v>
      </c>
      <c r="I43">
        <v>998.13</v>
      </c>
      <c r="J43">
        <v>777.86</v>
      </c>
      <c r="K43">
        <v>998.13</v>
      </c>
      <c r="L43">
        <v>1541.89</v>
      </c>
    </row>
    <row r="44" spans="1:12" x14ac:dyDescent="0.3">
      <c r="A44" t="s">
        <v>48</v>
      </c>
      <c r="B44" t="s">
        <v>159</v>
      </c>
      <c r="C44" t="s">
        <v>172</v>
      </c>
      <c r="D44" t="s">
        <v>181</v>
      </c>
      <c r="E44" t="s">
        <v>200</v>
      </c>
      <c r="F44" t="s">
        <v>204</v>
      </c>
      <c r="G44">
        <v>12</v>
      </c>
      <c r="H44">
        <v>524.62</v>
      </c>
      <c r="I44">
        <v>642.30999999999995</v>
      </c>
      <c r="J44">
        <v>524.62</v>
      </c>
      <c r="K44">
        <v>642.30999999999995</v>
      </c>
      <c r="L44">
        <v>1412.28</v>
      </c>
    </row>
    <row r="45" spans="1:12" x14ac:dyDescent="0.3">
      <c r="A45" t="s">
        <v>49</v>
      </c>
      <c r="B45" t="s">
        <v>165</v>
      </c>
      <c r="C45" t="s">
        <v>172</v>
      </c>
      <c r="D45" t="s">
        <v>184</v>
      </c>
      <c r="E45" t="s">
        <v>202</v>
      </c>
      <c r="F45" t="s">
        <v>204</v>
      </c>
      <c r="G45">
        <v>10</v>
      </c>
      <c r="H45">
        <v>1995.17</v>
      </c>
      <c r="I45">
        <v>2856.57</v>
      </c>
      <c r="J45">
        <v>1995.17</v>
      </c>
      <c r="K45">
        <v>2856.57</v>
      </c>
      <c r="L45">
        <v>8614</v>
      </c>
    </row>
    <row r="46" spans="1:12" x14ac:dyDescent="0.3">
      <c r="A46" t="s">
        <v>50</v>
      </c>
      <c r="B46" t="s">
        <v>160</v>
      </c>
      <c r="C46" t="s">
        <v>169</v>
      </c>
      <c r="D46" t="s">
        <v>175</v>
      </c>
      <c r="E46" t="s">
        <v>201</v>
      </c>
      <c r="F46" t="s">
        <v>203</v>
      </c>
      <c r="G46">
        <v>13</v>
      </c>
      <c r="H46">
        <v>1722.11</v>
      </c>
      <c r="I46">
        <v>2495.25</v>
      </c>
      <c r="J46">
        <v>1722.11</v>
      </c>
      <c r="K46">
        <v>2495.25</v>
      </c>
      <c r="L46">
        <v>10050.82</v>
      </c>
    </row>
    <row r="47" spans="1:12" x14ac:dyDescent="0.3">
      <c r="A47" t="s">
        <v>51</v>
      </c>
      <c r="B47" t="s">
        <v>163</v>
      </c>
      <c r="C47" t="s">
        <v>169</v>
      </c>
      <c r="D47" t="s">
        <v>186</v>
      </c>
      <c r="E47" t="s">
        <v>202</v>
      </c>
      <c r="F47" t="s">
        <v>204</v>
      </c>
      <c r="G47">
        <v>13</v>
      </c>
      <c r="H47">
        <v>657.82</v>
      </c>
      <c r="I47">
        <v>827.45</v>
      </c>
      <c r="J47">
        <v>657.82</v>
      </c>
      <c r="K47">
        <v>827.45</v>
      </c>
      <c r="L47">
        <v>2205.19</v>
      </c>
    </row>
    <row r="48" spans="1:12" x14ac:dyDescent="0.3">
      <c r="A48" t="s">
        <v>52</v>
      </c>
      <c r="B48" t="s">
        <v>159</v>
      </c>
      <c r="C48" t="s">
        <v>167</v>
      </c>
      <c r="D48" t="s">
        <v>187</v>
      </c>
      <c r="E48" t="s">
        <v>198</v>
      </c>
      <c r="F48" t="s">
        <v>203</v>
      </c>
      <c r="G48">
        <v>7</v>
      </c>
      <c r="H48">
        <v>564.76</v>
      </c>
      <c r="I48">
        <v>668.74</v>
      </c>
      <c r="J48">
        <v>564.76</v>
      </c>
      <c r="K48">
        <v>668.74</v>
      </c>
      <c r="L48">
        <v>727.86</v>
      </c>
    </row>
    <row r="49" spans="1:12" x14ac:dyDescent="0.3">
      <c r="A49" t="s">
        <v>53</v>
      </c>
      <c r="B49" t="s">
        <v>165</v>
      </c>
      <c r="C49" t="s">
        <v>172</v>
      </c>
      <c r="D49" t="s">
        <v>189</v>
      </c>
      <c r="E49" t="s">
        <v>201</v>
      </c>
      <c r="F49" t="s">
        <v>203</v>
      </c>
      <c r="G49">
        <v>8</v>
      </c>
      <c r="H49">
        <v>1353.32</v>
      </c>
      <c r="I49">
        <v>2017.72</v>
      </c>
      <c r="J49">
        <v>1353.32</v>
      </c>
      <c r="K49">
        <v>2017.72</v>
      </c>
      <c r="L49">
        <v>5315.2</v>
      </c>
    </row>
    <row r="50" spans="1:12" x14ac:dyDescent="0.3">
      <c r="A50" t="s">
        <v>54</v>
      </c>
      <c r="B50" t="s">
        <v>160</v>
      </c>
      <c r="C50" t="s">
        <v>172</v>
      </c>
      <c r="D50" t="s">
        <v>184</v>
      </c>
      <c r="E50" t="s">
        <v>197</v>
      </c>
      <c r="F50" t="s">
        <v>204</v>
      </c>
      <c r="G50">
        <v>19</v>
      </c>
      <c r="H50">
        <v>653.16999999999996</v>
      </c>
      <c r="I50">
        <v>792.18</v>
      </c>
      <c r="J50">
        <v>653.16999999999996</v>
      </c>
      <c r="K50">
        <v>792.18</v>
      </c>
      <c r="L50">
        <v>2641.19</v>
      </c>
    </row>
    <row r="51" spans="1:12" x14ac:dyDescent="0.3">
      <c r="A51" t="s">
        <v>55</v>
      </c>
      <c r="B51" t="s">
        <v>159</v>
      </c>
      <c r="C51" t="s">
        <v>169</v>
      </c>
      <c r="D51" t="s">
        <v>178</v>
      </c>
      <c r="E51" t="s">
        <v>197</v>
      </c>
      <c r="F51" t="s">
        <v>203</v>
      </c>
      <c r="G51">
        <v>10</v>
      </c>
      <c r="H51">
        <v>1367</v>
      </c>
      <c r="I51">
        <v>1620.29</v>
      </c>
      <c r="J51">
        <v>1367</v>
      </c>
      <c r="K51">
        <v>1620.29</v>
      </c>
      <c r="L51">
        <v>2532.9</v>
      </c>
    </row>
    <row r="52" spans="1:12" x14ac:dyDescent="0.3">
      <c r="A52" t="s">
        <v>56</v>
      </c>
      <c r="B52" t="s">
        <v>161</v>
      </c>
      <c r="C52" t="s">
        <v>167</v>
      </c>
      <c r="D52" t="s">
        <v>173</v>
      </c>
      <c r="E52" t="s">
        <v>202</v>
      </c>
      <c r="F52" t="s">
        <v>204</v>
      </c>
      <c r="G52">
        <v>10</v>
      </c>
      <c r="H52">
        <v>938.62</v>
      </c>
      <c r="I52">
        <v>1345.12</v>
      </c>
      <c r="J52">
        <v>938.62</v>
      </c>
      <c r="K52">
        <v>1345.12</v>
      </c>
      <c r="L52">
        <v>4065</v>
      </c>
    </row>
    <row r="53" spans="1:12" x14ac:dyDescent="0.3">
      <c r="A53" t="s">
        <v>57</v>
      </c>
      <c r="B53" t="s">
        <v>166</v>
      </c>
      <c r="C53" t="s">
        <v>170</v>
      </c>
      <c r="D53" t="s">
        <v>190</v>
      </c>
      <c r="E53" t="s">
        <v>199</v>
      </c>
      <c r="F53" t="s">
        <v>204</v>
      </c>
      <c r="G53">
        <v>20</v>
      </c>
      <c r="H53">
        <v>1508.08</v>
      </c>
      <c r="I53">
        <v>2172.2600000000002</v>
      </c>
      <c r="J53">
        <v>1508.08</v>
      </c>
      <c r="K53">
        <v>2172.2600000000002</v>
      </c>
      <c r="L53">
        <v>13283.6</v>
      </c>
    </row>
    <row r="54" spans="1:12" x14ac:dyDescent="0.3">
      <c r="A54" t="s">
        <v>58</v>
      </c>
      <c r="B54" t="s">
        <v>166</v>
      </c>
      <c r="C54" t="s">
        <v>170</v>
      </c>
      <c r="D54" t="s">
        <v>188</v>
      </c>
      <c r="E54" t="s">
        <v>201</v>
      </c>
      <c r="F54" t="s">
        <v>204</v>
      </c>
      <c r="G54">
        <v>1</v>
      </c>
      <c r="H54">
        <v>1967.57</v>
      </c>
      <c r="I54">
        <v>2873.84</v>
      </c>
      <c r="J54">
        <v>1967.57</v>
      </c>
      <c r="K54">
        <v>2873.84</v>
      </c>
      <c r="L54">
        <v>906.27</v>
      </c>
    </row>
    <row r="55" spans="1:12" x14ac:dyDescent="0.3">
      <c r="A55" t="s">
        <v>37</v>
      </c>
      <c r="B55" t="s">
        <v>159</v>
      </c>
      <c r="C55" t="s">
        <v>171</v>
      </c>
      <c r="D55" t="s">
        <v>177</v>
      </c>
      <c r="E55" t="s">
        <v>201</v>
      </c>
      <c r="F55" t="s">
        <v>204</v>
      </c>
      <c r="G55">
        <v>8</v>
      </c>
      <c r="H55">
        <v>596.63</v>
      </c>
      <c r="I55">
        <v>833.06</v>
      </c>
      <c r="J55">
        <v>596.63</v>
      </c>
      <c r="K55">
        <v>833.06</v>
      </c>
      <c r="L55">
        <v>1891.44</v>
      </c>
    </row>
    <row r="56" spans="1:12" x14ac:dyDescent="0.3">
      <c r="A56" t="s">
        <v>59</v>
      </c>
      <c r="B56" t="s">
        <v>166</v>
      </c>
      <c r="C56" t="s">
        <v>170</v>
      </c>
      <c r="D56" t="s">
        <v>190</v>
      </c>
      <c r="E56" t="s">
        <v>200</v>
      </c>
      <c r="F56" t="s">
        <v>204</v>
      </c>
      <c r="G56">
        <v>19</v>
      </c>
      <c r="H56">
        <v>1584.31</v>
      </c>
      <c r="I56">
        <v>1917.69</v>
      </c>
      <c r="J56">
        <v>1584.31</v>
      </c>
      <c r="K56">
        <v>1917.69</v>
      </c>
      <c r="L56">
        <v>6334.22</v>
      </c>
    </row>
    <row r="57" spans="1:12" x14ac:dyDescent="0.3">
      <c r="A57" t="s">
        <v>60</v>
      </c>
      <c r="B57" t="s">
        <v>159</v>
      </c>
      <c r="C57" t="s">
        <v>168</v>
      </c>
      <c r="D57" t="s">
        <v>180</v>
      </c>
      <c r="E57" t="s">
        <v>198</v>
      </c>
      <c r="F57" t="s">
        <v>203</v>
      </c>
      <c r="G57">
        <v>16</v>
      </c>
      <c r="H57">
        <v>1686.73</v>
      </c>
      <c r="I57">
        <v>1935.6</v>
      </c>
      <c r="J57">
        <v>1686.73</v>
      </c>
      <c r="K57">
        <v>1935.6</v>
      </c>
      <c r="L57">
        <v>3981.92</v>
      </c>
    </row>
    <row r="58" spans="1:12" x14ac:dyDescent="0.3">
      <c r="A58" t="s">
        <v>61</v>
      </c>
      <c r="B58" t="s">
        <v>166</v>
      </c>
      <c r="C58" t="s">
        <v>170</v>
      </c>
      <c r="D58" t="s">
        <v>179</v>
      </c>
      <c r="E58" t="s">
        <v>197</v>
      </c>
      <c r="F58" t="s">
        <v>204</v>
      </c>
      <c r="G58">
        <v>2</v>
      </c>
      <c r="H58">
        <v>588.36</v>
      </c>
      <c r="I58">
        <v>863.46</v>
      </c>
      <c r="J58">
        <v>588.36</v>
      </c>
      <c r="K58">
        <v>863.46</v>
      </c>
      <c r="L58">
        <v>550.20000000000005</v>
      </c>
    </row>
    <row r="59" spans="1:12" x14ac:dyDescent="0.3">
      <c r="A59" t="s">
        <v>62</v>
      </c>
      <c r="B59" t="s">
        <v>161</v>
      </c>
      <c r="C59" t="s">
        <v>167</v>
      </c>
      <c r="D59" t="s">
        <v>187</v>
      </c>
      <c r="E59" t="s">
        <v>197</v>
      </c>
      <c r="F59" t="s">
        <v>203</v>
      </c>
      <c r="G59">
        <v>5</v>
      </c>
      <c r="H59">
        <v>1744.84</v>
      </c>
      <c r="I59">
        <v>2064.89</v>
      </c>
      <c r="J59">
        <v>1744.84</v>
      </c>
      <c r="K59">
        <v>2064.89</v>
      </c>
      <c r="L59">
        <v>1600.25</v>
      </c>
    </row>
    <row r="60" spans="1:12" x14ac:dyDescent="0.3">
      <c r="A60" t="s">
        <v>63</v>
      </c>
      <c r="B60" t="s">
        <v>165</v>
      </c>
      <c r="C60" t="s">
        <v>170</v>
      </c>
      <c r="D60" t="s">
        <v>176</v>
      </c>
      <c r="E60" t="s">
        <v>199</v>
      </c>
      <c r="F60" t="s">
        <v>204</v>
      </c>
      <c r="G60">
        <v>16</v>
      </c>
      <c r="H60">
        <v>1852.45</v>
      </c>
      <c r="I60">
        <v>2111.5700000000002</v>
      </c>
      <c r="J60">
        <v>1852.45</v>
      </c>
      <c r="K60">
        <v>2111.5700000000002</v>
      </c>
      <c r="L60">
        <v>4145.92</v>
      </c>
    </row>
    <row r="61" spans="1:12" x14ac:dyDescent="0.3">
      <c r="A61" t="s">
        <v>64</v>
      </c>
      <c r="B61" t="s">
        <v>163</v>
      </c>
      <c r="C61" t="s">
        <v>172</v>
      </c>
      <c r="D61" t="s">
        <v>181</v>
      </c>
      <c r="E61" t="s">
        <v>202</v>
      </c>
      <c r="F61" t="s">
        <v>204</v>
      </c>
      <c r="G61">
        <v>20</v>
      </c>
      <c r="H61">
        <v>877.36</v>
      </c>
      <c r="I61">
        <v>1192.5899999999999</v>
      </c>
      <c r="J61">
        <v>877.36</v>
      </c>
      <c r="K61">
        <v>1192.5899999999999</v>
      </c>
      <c r="L61">
        <v>6304.6</v>
      </c>
    </row>
    <row r="62" spans="1:12" x14ac:dyDescent="0.3">
      <c r="A62" t="s">
        <v>65</v>
      </c>
      <c r="B62" t="s">
        <v>165</v>
      </c>
      <c r="C62" t="s">
        <v>171</v>
      </c>
      <c r="D62" t="s">
        <v>177</v>
      </c>
      <c r="E62" t="s">
        <v>202</v>
      </c>
      <c r="F62" t="s">
        <v>204</v>
      </c>
      <c r="G62">
        <v>2</v>
      </c>
      <c r="H62">
        <v>1485.99</v>
      </c>
      <c r="I62">
        <v>2090.9299999999998</v>
      </c>
      <c r="J62">
        <v>1485.99</v>
      </c>
      <c r="K62">
        <v>2090.9299999999998</v>
      </c>
      <c r="L62">
        <v>1209.8800000000001</v>
      </c>
    </row>
    <row r="63" spans="1:12" x14ac:dyDescent="0.3">
      <c r="A63" t="s">
        <v>66</v>
      </c>
      <c r="B63" t="s">
        <v>160</v>
      </c>
      <c r="C63" t="s">
        <v>170</v>
      </c>
      <c r="D63" t="s">
        <v>176</v>
      </c>
      <c r="E63" t="s">
        <v>199</v>
      </c>
      <c r="F63" t="s">
        <v>204</v>
      </c>
      <c r="G63">
        <v>20</v>
      </c>
      <c r="H63">
        <v>1344.77</v>
      </c>
      <c r="I63">
        <v>1899.08</v>
      </c>
      <c r="J63">
        <v>1344.77</v>
      </c>
      <c r="K63">
        <v>1899.08</v>
      </c>
      <c r="L63">
        <v>11086.2</v>
      </c>
    </row>
    <row r="64" spans="1:12" x14ac:dyDescent="0.3">
      <c r="A64" t="s">
        <v>67</v>
      </c>
      <c r="B64" t="s">
        <v>162</v>
      </c>
      <c r="C64" t="s">
        <v>172</v>
      </c>
      <c r="D64" t="s">
        <v>189</v>
      </c>
      <c r="E64" t="s">
        <v>198</v>
      </c>
      <c r="F64" t="s">
        <v>204</v>
      </c>
      <c r="G64">
        <v>5</v>
      </c>
      <c r="H64">
        <v>448.43</v>
      </c>
      <c r="I64">
        <v>577.67999999999995</v>
      </c>
      <c r="J64">
        <v>448.43</v>
      </c>
      <c r="K64">
        <v>577.67999999999995</v>
      </c>
      <c r="L64">
        <v>646.25</v>
      </c>
    </row>
    <row r="65" spans="1:12" x14ac:dyDescent="0.3">
      <c r="A65" t="s">
        <v>68</v>
      </c>
      <c r="B65" t="s">
        <v>163</v>
      </c>
      <c r="C65" t="s">
        <v>167</v>
      </c>
      <c r="D65" t="s">
        <v>187</v>
      </c>
      <c r="E65" t="s">
        <v>198</v>
      </c>
      <c r="F65" t="s">
        <v>203</v>
      </c>
      <c r="G65">
        <v>12</v>
      </c>
      <c r="H65">
        <v>1208.29</v>
      </c>
      <c r="I65">
        <v>1753.83</v>
      </c>
      <c r="J65">
        <v>1208.29</v>
      </c>
      <c r="K65">
        <v>1753.83</v>
      </c>
      <c r="L65">
        <v>6546.48</v>
      </c>
    </row>
    <row r="66" spans="1:12" x14ac:dyDescent="0.3">
      <c r="A66" t="s">
        <v>69</v>
      </c>
      <c r="B66" t="s">
        <v>161</v>
      </c>
      <c r="C66" t="s">
        <v>171</v>
      </c>
      <c r="D66" t="s">
        <v>191</v>
      </c>
      <c r="E66" t="s">
        <v>199</v>
      </c>
      <c r="F66" t="s">
        <v>203</v>
      </c>
      <c r="G66">
        <v>19</v>
      </c>
      <c r="H66">
        <v>1431.7</v>
      </c>
      <c r="I66">
        <v>2146.17</v>
      </c>
      <c r="J66">
        <v>1431.7</v>
      </c>
      <c r="K66">
        <v>2146.17</v>
      </c>
      <c r="L66">
        <v>13574.93</v>
      </c>
    </row>
    <row r="67" spans="1:12" x14ac:dyDescent="0.3">
      <c r="A67" t="s">
        <v>70</v>
      </c>
      <c r="B67" t="s">
        <v>162</v>
      </c>
      <c r="C67" t="s">
        <v>169</v>
      </c>
      <c r="D67" t="s">
        <v>175</v>
      </c>
      <c r="E67" t="s">
        <v>199</v>
      </c>
      <c r="F67" t="s">
        <v>203</v>
      </c>
      <c r="G67">
        <v>7</v>
      </c>
      <c r="H67">
        <v>109.43</v>
      </c>
      <c r="I67">
        <v>148.03</v>
      </c>
      <c r="J67">
        <v>109.43</v>
      </c>
      <c r="K67">
        <v>148.03</v>
      </c>
      <c r="L67">
        <v>270.2</v>
      </c>
    </row>
    <row r="68" spans="1:12" x14ac:dyDescent="0.3">
      <c r="A68" t="s">
        <v>71</v>
      </c>
      <c r="B68" t="s">
        <v>163</v>
      </c>
      <c r="C68" t="s">
        <v>169</v>
      </c>
      <c r="D68" t="s">
        <v>183</v>
      </c>
      <c r="E68" t="s">
        <v>202</v>
      </c>
      <c r="F68" t="s">
        <v>203</v>
      </c>
      <c r="G68">
        <v>16</v>
      </c>
      <c r="H68">
        <v>493.57</v>
      </c>
      <c r="I68">
        <v>644.15</v>
      </c>
      <c r="J68">
        <v>493.57</v>
      </c>
      <c r="K68">
        <v>644.15</v>
      </c>
      <c r="L68">
        <v>2409.2800000000002</v>
      </c>
    </row>
    <row r="69" spans="1:12" x14ac:dyDescent="0.3">
      <c r="A69" t="s">
        <v>72</v>
      </c>
      <c r="B69" t="s">
        <v>163</v>
      </c>
      <c r="C69" t="s">
        <v>171</v>
      </c>
      <c r="D69" t="s">
        <v>192</v>
      </c>
      <c r="E69" t="s">
        <v>197</v>
      </c>
      <c r="F69" t="s">
        <v>203</v>
      </c>
      <c r="G69">
        <v>20</v>
      </c>
      <c r="H69">
        <v>440.54</v>
      </c>
      <c r="I69">
        <v>511.06</v>
      </c>
      <c r="J69">
        <v>440.54</v>
      </c>
      <c r="K69">
        <v>511.06</v>
      </c>
      <c r="L69">
        <v>1410.4</v>
      </c>
    </row>
    <row r="70" spans="1:12" x14ac:dyDescent="0.3">
      <c r="A70" t="s">
        <v>73</v>
      </c>
      <c r="B70" t="s">
        <v>165</v>
      </c>
      <c r="C70" t="s">
        <v>170</v>
      </c>
      <c r="D70" t="s">
        <v>188</v>
      </c>
      <c r="E70" t="s">
        <v>198</v>
      </c>
      <c r="F70" t="s">
        <v>204</v>
      </c>
      <c r="G70">
        <v>1</v>
      </c>
      <c r="H70">
        <v>1198.24</v>
      </c>
      <c r="I70">
        <v>1327.25</v>
      </c>
      <c r="J70">
        <v>1198.24</v>
      </c>
      <c r="K70">
        <v>1327.25</v>
      </c>
      <c r="L70">
        <v>129.01</v>
      </c>
    </row>
    <row r="71" spans="1:12" x14ac:dyDescent="0.3">
      <c r="A71" t="s">
        <v>59</v>
      </c>
      <c r="B71" t="s">
        <v>163</v>
      </c>
      <c r="C71" t="s">
        <v>167</v>
      </c>
      <c r="D71" t="s">
        <v>187</v>
      </c>
      <c r="E71" t="s">
        <v>202</v>
      </c>
      <c r="F71" t="s">
        <v>204</v>
      </c>
      <c r="G71">
        <v>11</v>
      </c>
      <c r="H71">
        <v>366.88</v>
      </c>
      <c r="I71">
        <v>506.18</v>
      </c>
      <c r="J71">
        <v>366.88</v>
      </c>
      <c r="K71">
        <v>506.18</v>
      </c>
      <c r="L71">
        <v>1532.3</v>
      </c>
    </row>
    <row r="72" spans="1:12" x14ac:dyDescent="0.3">
      <c r="A72" t="s">
        <v>74</v>
      </c>
      <c r="B72" t="s">
        <v>163</v>
      </c>
      <c r="C72" t="s">
        <v>171</v>
      </c>
      <c r="D72" t="s">
        <v>192</v>
      </c>
      <c r="E72" t="s">
        <v>199</v>
      </c>
      <c r="F72" t="s">
        <v>203</v>
      </c>
      <c r="G72">
        <v>19</v>
      </c>
      <c r="H72">
        <v>432.21</v>
      </c>
      <c r="I72">
        <v>646.29</v>
      </c>
      <c r="J72">
        <v>432.21</v>
      </c>
      <c r="K72">
        <v>646.29</v>
      </c>
      <c r="L72">
        <v>4067.52</v>
      </c>
    </row>
    <row r="73" spans="1:12" x14ac:dyDescent="0.3">
      <c r="A73" t="s">
        <v>60</v>
      </c>
      <c r="B73" t="s">
        <v>161</v>
      </c>
      <c r="C73" t="s">
        <v>167</v>
      </c>
      <c r="D73" t="s">
        <v>187</v>
      </c>
      <c r="E73" t="s">
        <v>200</v>
      </c>
      <c r="F73" t="s">
        <v>203</v>
      </c>
      <c r="G73">
        <v>15</v>
      </c>
      <c r="H73">
        <v>988.53</v>
      </c>
      <c r="I73">
        <v>1219.02</v>
      </c>
      <c r="J73">
        <v>988.53</v>
      </c>
      <c r="K73">
        <v>1219.02</v>
      </c>
      <c r="L73">
        <v>3457.35</v>
      </c>
    </row>
    <row r="74" spans="1:12" x14ac:dyDescent="0.3">
      <c r="A74" t="s">
        <v>75</v>
      </c>
      <c r="B74" t="s">
        <v>160</v>
      </c>
      <c r="C74" t="s">
        <v>168</v>
      </c>
      <c r="D74" t="s">
        <v>193</v>
      </c>
      <c r="E74" t="s">
        <v>199</v>
      </c>
      <c r="F74" t="s">
        <v>203</v>
      </c>
      <c r="G74">
        <v>15</v>
      </c>
      <c r="H74">
        <v>330.56</v>
      </c>
      <c r="I74">
        <v>420.66</v>
      </c>
      <c r="J74">
        <v>330.56</v>
      </c>
      <c r="K74">
        <v>420.66</v>
      </c>
      <c r="L74">
        <v>1351.5</v>
      </c>
    </row>
    <row r="75" spans="1:12" x14ac:dyDescent="0.3">
      <c r="A75" t="s">
        <v>76</v>
      </c>
      <c r="B75" t="s">
        <v>159</v>
      </c>
      <c r="C75" t="s">
        <v>168</v>
      </c>
      <c r="D75" t="s">
        <v>174</v>
      </c>
      <c r="E75" t="s">
        <v>197</v>
      </c>
      <c r="F75" t="s">
        <v>203</v>
      </c>
      <c r="G75">
        <v>19</v>
      </c>
      <c r="H75">
        <v>1535.15</v>
      </c>
      <c r="I75">
        <v>2199.02</v>
      </c>
      <c r="J75">
        <v>1535.15</v>
      </c>
      <c r="K75">
        <v>2199.02</v>
      </c>
      <c r="L75">
        <v>12613.53</v>
      </c>
    </row>
    <row r="76" spans="1:12" x14ac:dyDescent="0.3">
      <c r="A76" t="s">
        <v>77</v>
      </c>
      <c r="B76" t="s">
        <v>162</v>
      </c>
      <c r="C76" t="s">
        <v>171</v>
      </c>
      <c r="D76" t="s">
        <v>191</v>
      </c>
      <c r="E76" t="s">
        <v>201</v>
      </c>
      <c r="F76" t="s">
        <v>204</v>
      </c>
      <c r="G76">
        <v>5</v>
      </c>
      <c r="H76">
        <v>1915.81</v>
      </c>
      <c r="I76">
        <v>2295.35</v>
      </c>
      <c r="J76">
        <v>1915.81</v>
      </c>
      <c r="K76">
        <v>2295.35</v>
      </c>
      <c r="L76">
        <v>1897.7</v>
      </c>
    </row>
    <row r="77" spans="1:12" x14ac:dyDescent="0.3">
      <c r="A77" t="s">
        <v>78</v>
      </c>
      <c r="B77" t="s">
        <v>162</v>
      </c>
      <c r="C77" t="s">
        <v>168</v>
      </c>
      <c r="D77" t="s">
        <v>180</v>
      </c>
      <c r="E77" t="s">
        <v>200</v>
      </c>
      <c r="F77" t="s">
        <v>203</v>
      </c>
      <c r="G77">
        <v>9</v>
      </c>
      <c r="H77">
        <v>599.80999999999995</v>
      </c>
      <c r="I77">
        <v>774.34</v>
      </c>
      <c r="J77">
        <v>599.80999999999995</v>
      </c>
      <c r="K77">
        <v>774.34</v>
      </c>
      <c r="L77">
        <v>1570.77</v>
      </c>
    </row>
    <row r="78" spans="1:12" x14ac:dyDescent="0.3">
      <c r="A78" t="s">
        <v>79</v>
      </c>
      <c r="B78" t="s">
        <v>160</v>
      </c>
      <c r="C78" t="s">
        <v>169</v>
      </c>
      <c r="D78" t="s">
        <v>186</v>
      </c>
      <c r="E78" t="s">
        <v>198</v>
      </c>
      <c r="F78" t="s">
        <v>204</v>
      </c>
      <c r="G78">
        <v>18</v>
      </c>
      <c r="H78">
        <v>64.819999999999993</v>
      </c>
      <c r="I78">
        <v>87.86</v>
      </c>
      <c r="J78">
        <v>64.819999999999993</v>
      </c>
      <c r="K78">
        <v>87.86</v>
      </c>
      <c r="L78">
        <v>414.72</v>
      </c>
    </row>
    <row r="79" spans="1:12" x14ac:dyDescent="0.3">
      <c r="A79" t="s">
        <v>80</v>
      </c>
      <c r="B79" t="s">
        <v>163</v>
      </c>
      <c r="C79" t="s">
        <v>172</v>
      </c>
      <c r="D79" t="s">
        <v>194</v>
      </c>
      <c r="E79" t="s">
        <v>200</v>
      </c>
      <c r="F79" t="s">
        <v>204</v>
      </c>
      <c r="G79">
        <v>11</v>
      </c>
      <c r="H79">
        <v>1732.49</v>
      </c>
      <c r="I79">
        <v>2317.16</v>
      </c>
      <c r="J79">
        <v>1732.49</v>
      </c>
      <c r="K79">
        <v>2317.16</v>
      </c>
      <c r="L79">
        <v>6431.37</v>
      </c>
    </row>
    <row r="80" spans="1:12" x14ac:dyDescent="0.3">
      <c r="A80" t="s">
        <v>81</v>
      </c>
      <c r="B80" t="s">
        <v>162</v>
      </c>
      <c r="C80" t="s">
        <v>171</v>
      </c>
      <c r="D80" t="s">
        <v>191</v>
      </c>
      <c r="E80" t="s">
        <v>198</v>
      </c>
      <c r="F80" t="s">
        <v>203</v>
      </c>
      <c r="G80">
        <v>6</v>
      </c>
      <c r="H80">
        <v>1475.8</v>
      </c>
      <c r="I80">
        <v>1787.29</v>
      </c>
      <c r="J80">
        <v>1475.8</v>
      </c>
      <c r="K80">
        <v>1787.29</v>
      </c>
      <c r="L80">
        <v>1868.94</v>
      </c>
    </row>
    <row r="81" spans="1:12" x14ac:dyDescent="0.3">
      <c r="A81" t="s">
        <v>82</v>
      </c>
      <c r="B81" t="s">
        <v>166</v>
      </c>
      <c r="C81" t="s">
        <v>170</v>
      </c>
      <c r="D81" t="s">
        <v>190</v>
      </c>
      <c r="E81" t="s">
        <v>201</v>
      </c>
      <c r="F81" t="s">
        <v>204</v>
      </c>
      <c r="G81">
        <v>3</v>
      </c>
      <c r="H81">
        <v>401.99</v>
      </c>
      <c r="I81">
        <v>501.55</v>
      </c>
      <c r="J81">
        <v>401.99</v>
      </c>
      <c r="K81">
        <v>501.55</v>
      </c>
      <c r="L81">
        <v>298.68</v>
      </c>
    </row>
    <row r="82" spans="1:12" x14ac:dyDescent="0.3">
      <c r="A82" t="s">
        <v>83</v>
      </c>
      <c r="B82" t="s">
        <v>160</v>
      </c>
      <c r="C82" t="s">
        <v>168</v>
      </c>
      <c r="D82" t="s">
        <v>193</v>
      </c>
      <c r="E82" t="s">
        <v>197</v>
      </c>
      <c r="F82" t="s">
        <v>203</v>
      </c>
      <c r="G82">
        <v>10</v>
      </c>
      <c r="H82">
        <v>144.59</v>
      </c>
      <c r="I82">
        <v>167.1</v>
      </c>
      <c r="J82">
        <v>144.59</v>
      </c>
      <c r="K82">
        <v>167.1</v>
      </c>
      <c r="L82">
        <v>225.1</v>
      </c>
    </row>
    <row r="83" spans="1:12" x14ac:dyDescent="0.3">
      <c r="A83" t="s">
        <v>44</v>
      </c>
      <c r="B83" t="s">
        <v>159</v>
      </c>
      <c r="C83" t="s">
        <v>169</v>
      </c>
      <c r="D83" t="s">
        <v>186</v>
      </c>
      <c r="E83" t="s">
        <v>198</v>
      </c>
      <c r="F83" t="s">
        <v>203</v>
      </c>
      <c r="G83">
        <v>18</v>
      </c>
      <c r="H83">
        <v>1268.3499999999999</v>
      </c>
      <c r="I83">
        <v>1438.77</v>
      </c>
      <c r="J83">
        <v>1268.3499999999999</v>
      </c>
      <c r="K83">
        <v>1438.77</v>
      </c>
      <c r="L83">
        <v>3067.56</v>
      </c>
    </row>
    <row r="84" spans="1:12" x14ac:dyDescent="0.3">
      <c r="A84" t="s">
        <v>84</v>
      </c>
      <c r="B84" t="s">
        <v>166</v>
      </c>
      <c r="C84" t="s">
        <v>169</v>
      </c>
      <c r="D84" t="s">
        <v>175</v>
      </c>
      <c r="E84" t="s">
        <v>197</v>
      </c>
      <c r="F84" t="s">
        <v>204</v>
      </c>
      <c r="G84">
        <v>19</v>
      </c>
      <c r="H84">
        <v>1585.42</v>
      </c>
      <c r="I84">
        <v>1888.11</v>
      </c>
      <c r="J84">
        <v>1585.42</v>
      </c>
      <c r="K84">
        <v>1888.11</v>
      </c>
      <c r="L84">
        <v>5751.11</v>
      </c>
    </row>
    <row r="85" spans="1:12" x14ac:dyDescent="0.3">
      <c r="A85" t="s">
        <v>85</v>
      </c>
      <c r="B85" t="s">
        <v>162</v>
      </c>
      <c r="C85" t="s">
        <v>170</v>
      </c>
      <c r="D85" t="s">
        <v>188</v>
      </c>
      <c r="E85" t="s">
        <v>200</v>
      </c>
      <c r="F85" t="s">
        <v>204</v>
      </c>
      <c r="G85">
        <v>18</v>
      </c>
      <c r="H85">
        <v>1170.23</v>
      </c>
      <c r="I85">
        <v>1515.72</v>
      </c>
      <c r="J85">
        <v>1170.23</v>
      </c>
      <c r="K85">
        <v>1515.72</v>
      </c>
      <c r="L85">
        <v>6218.82</v>
      </c>
    </row>
    <row r="86" spans="1:12" x14ac:dyDescent="0.3">
      <c r="A86" t="s">
        <v>86</v>
      </c>
      <c r="B86" t="s">
        <v>165</v>
      </c>
      <c r="C86" t="s">
        <v>171</v>
      </c>
      <c r="D86" t="s">
        <v>177</v>
      </c>
      <c r="E86" t="s">
        <v>198</v>
      </c>
      <c r="F86" t="s">
        <v>203</v>
      </c>
      <c r="G86">
        <v>6</v>
      </c>
      <c r="H86">
        <v>1397.55</v>
      </c>
      <c r="I86">
        <v>1791.08</v>
      </c>
      <c r="J86">
        <v>1397.55</v>
      </c>
      <c r="K86">
        <v>1791.08</v>
      </c>
      <c r="L86">
        <v>2361.1799999999998</v>
      </c>
    </row>
    <row r="87" spans="1:12" x14ac:dyDescent="0.3">
      <c r="A87" t="s">
        <v>82</v>
      </c>
      <c r="B87" t="s">
        <v>162</v>
      </c>
      <c r="C87" t="s">
        <v>170</v>
      </c>
      <c r="D87" t="s">
        <v>176</v>
      </c>
      <c r="E87" t="s">
        <v>199</v>
      </c>
      <c r="F87" t="s">
        <v>203</v>
      </c>
      <c r="G87">
        <v>3</v>
      </c>
      <c r="H87">
        <v>843.08</v>
      </c>
      <c r="I87">
        <v>1031.92</v>
      </c>
      <c r="J87">
        <v>843.08</v>
      </c>
      <c r="K87">
        <v>1031.92</v>
      </c>
      <c r="L87">
        <v>566.52</v>
      </c>
    </row>
    <row r="88" spans="1:12" x14ac:dyDescent="0.3">
      <c r="A88" t="s">
        <v>20</v>
      </c>
      <c r="B88" t="s">
        <v>159</v>
      </c>
      <c r="C88" t="s">
        <v>169</v>
      </c>
      <c r="D88" t="s">
        <v>178</v>
      </c>
      <c r="E88" t="s">
        <v>200</v>
      </c>
      <c r="F88" t="s">
        <v>204</v>
      </c>
      <c r="G88">
        <v>12</v>
      </c>
      <c r="H88">
        <v>237.8</v>
      </c>
      <c r="I88">
        <v>348.18</v>
      </c>
      <c r="J88">
        <v>237.8</v>
      </c>
      <c r="K88">
        <v>348.18</v>
      </c>
      <c r="L88">
        <v>1324.56</v>
      </c>
    </row>
    <row r="89" spans="1:12" x14ac:dyDescent="0.3">
      <c r="A89" t="s">
        <v>87</v>
      </c>
      <c r="B89" t="s">
        <v>160</v>
      </c>
      <c r="C89" t="s">
        <v>170</v>
      </c>
      <c r="D89" t="s">
        <v>179</v>
      </c>
      <c r="E89" t="s">
        <v>197</v>
      </c>
      <c r="F89" t="s">
        <v>204</v>
      </c>
      <c r="G89">
        <v>18</v>
      </c>
      <c r="H89">
        <v>1106.9100000000001</v>
      </c>
      <c r="I89">
        <v>1329.36</v>
      </c>
      <c r="J89">
        <v>1106.9100000000001</v>
      </c>
      <c r="K89">
        <v>1329.36</v>
      </c>
      <c r="L89">
        <v>4004.1</v>
      </c>
    </row>
    <row r="90" spans="1:12" x14ac:dyDescent="0.3">
      <c r="A90" t="s">
        <v>88</v>
      </c>
      <c r="B90" t="s">
        <v>162</v>
      </c>
      <c r="C90" t="s">
        <v>168</v>
      </c>
      <c r="D90" t="s">
        <v>180</v>
      </c>
      <c r="E90" t="s">
        <v>200</v>
      </c>
      <c r="F90" t="s">
        <v>203</v>
      </c>
      <c r="G90">
        <v>5</v>
      </c>
      <c r="H90">
        <v>433.82</v>
      </c>
      <c r="I90">
        <v>590.64</v>
      </c>
      <c r="J90">
        <v>433.82</v>
      </c>
      <c r="K90">
        <v>590.64</v>
      </c>
      <c r="L90">
        <v>784.1</v>
      </c>
    </row>
    <row r="91" spans="1:12" x14ac:dyDescent="0.3">
      <c r="A91" t="s">
        <v>89</v>
      </c>
      <c r="B91" t="s">
        <v>161</v>
      </c>
      <c r="C91" t="s">
        <v>172</v>
      </c>
      <c r="D91" t="s">
        <v>194</v>
      </c>
      <c r="E91" t="s">
        <v>199</v>
      </c>
      <c r="F91" t="s">
        <v>203</v>
      </c>
      <c r="G91">
        <v>3</v>
      </c>
      <c r="H91">
        <v>1130.93</v>
      </c>
      <c r="I91">
        <v>1443.3</v>
      </c>
      <c r="J91">
        <v>1130.93</v>
      </c>
      <c r="K91">
        <v>1443.3</v>
      </c>
      <c r="L91">
        <v>937.11</v>
      </c>
    </row>
    <row r="92" spans="1:12" x14ac:dyDescent="0.3">
      <c r="A92" t="s">
        <v>90</v>
      </c>
      <c r="B92" t="s">
        <v>162</v>
      </c>
      <c r="C92" t="s">
        <v>169</v>
      </c>
      <c r="D92" t="s">
        <v>178</v>
      </c>
      <c r="E92" t="s">
        <v>201</v>
      </c>
      <c r="F92" t="s">
        <v>203</v>
      </c>
      <c r="G92">
        <v>12</v>
      </c>
      <c r="H92">
        <v>483.94</v>
      </c>
      <c r="I92">
        <v>695.8</v>
      </c>
      <c r="J92">
        <v>483.94</v>
      </c>
      <c r="K92">
        <v>695.8</v>
      </c>
      <c r="L92">
        <v>2542.3200000000002</v>
      </c>
    </row>
    <row r="93" spans="1:12" x14ac:dyDescent="0.3">
      <c r="A93" t="s">
        <v>91</v>
      </c>
      <c r="B93" t="s">
        <v>166</v>
      </c>
      <c r="C93" t="s">
        <v>170</v>
      </c>
      <c r="D93" t="s">
        <v>188</v>
      </c>
      <c r="E93" t="s">
        <v>201</v>
      </c>
      <c r="F93" t="s">
        <v>203</v>
      </c>
      <c r="G93">
        <v>5</v>
      </c>
      <c r="H93">
        <v>1202.24</v>
      </c>
      <c r="I93">
        <v>1768.67</v>
      </c>
      <c r="J93">
        <v>1202.24</v>
      </c>
      <c r="K93">
        <v>1768.67</v>
      </c>
      <c r="L93">
        <v>2832.15</v>
      </c>
    </row>
    <row r="94" spans="1:12" x14ac:dyDescent="0.3">
      <c r="A94" t="s">
        <v>29</v>
      </c>
      <c r="B94" t="s">
        <v>165</v>
      </c>
      <c r="C94" t="s">
        <v>172</v>
      </c>
      <c r="D94" t="s">
        <v>194</v>
      </c>
      <c r="E94" t="s">
        <v>201</v>
      </c>
      <c r="F94" t="s">
        <v>204</v>
      </c>
      <c r="G94">
        <v>4</v>
      </c>
      <c r="H94">
        <v>377.27</v>
      </c>
      <c r="I94">
        <v>463.27</v>
      </c>
      <c r="J94">
        <v>377.27</v>
      </c>
      <c r="K94">
        <v>463.27</v>
      </c>
      <c r="L94">
        <v>344</v>
      </c>
    </row>
    <row r="95" spans="1:12" x14ac:dyDescent="0.3">
      <c r="A95" t="s">
        <v>92</v>
      </c>
      <c r="B95" t="s">
        <v>166</v>
      </c>
      <c r="C95" t="s">
        <v>167</v>
      </c>
      <c r="D95" t="s">
        <v>173</v>
      </c>
      <c r="E95" t="s">
        <v>202</v>
      </c>
      <c r="F95" t="s">
        <v>203</v>
      </c>
      <c r="G95">
        <v>13</v>
      </c>
      <c r="H95">
        <v>351.31</v>
      </c>
      <c r="I95">
        <v>462.93</v>
      </c>
      <c r="J95">
        <v>351.31</v>
      </c>
      <c r="K95">
        <v>462.93</v>
      </c>
      <c r="L95">
        <v>1451.06</v>
      </c>
    </row>
    <row r="96" spans="1:12" x14ac:dyDescent="0.3">
      <c r="A96" t="s">
        <v>93</v>
      </c>
      <c r="B96" t="s">
        <v>163</v>
      </c>
      <c r="C96" t="s">
        <v>169</v>
      </c>
      <c r="D96" t="s">
        <v>183</v>
      </c>
      <c r="E96" t="s">
        <v>201</v>
      </c>
      <c r="F96" t="s">
        <v>203</v>
      </c>
      <c r="G96">
        <v>2</v>
      </c>
      <c r="H96">
        <v>499.73</v>
      </c>
      <c r="I96">
        <v>647.85</v>
      </c>
      <c r="J96">
        <v>499.73</v>
      </c>
      <c r="K96">
        <v>647.85</v>
      </c>
      <c r="L96">
        <v>296.24</v>
      </c>
    </row>
    <row r="97" spans="1:12" x14ac:dyDescent="0.3">
      <c r="A97" t="s">
        <v>84</v>
      </c>
      <c r="B97" t="s">
        <v>163</v>
      </c>
      <c r="C97" t="s">
        <v>171</v>
      </c>
      <c r="D97" t="s">
        <v>195</v>
      </c>
      <c r="E97" t="s">
        <v>199</v>
      </c>
      <c r="F97" t="s">
        <v>204</v>
      </c>
      <c r="G97">
        <v>16</v>
      </c>
      <c r="H97">
        <v>847.13</v>
      </c>
      <c r="I97">
        <v>1089.48</v>
      </c>
      <c r="J97">
        <v>847.13</v>
      </c>
      <c r="K97">
        <v>1089.48</v>
      </c>
      <c r="L97">
        <v>3877.6</v>
      </c>
    </row>
    <row r="98" spans="1:12" x14ac:dyDescent="0.3">
      <c r="A98" t="s">
        <v>94</v>
      </c>
      <c r="B98" t="s">
        <v>162</v>
      </c>
      <c r="C98" t="s">
        <v>169</v>
      </c>
      <c r="D98" t="s">
        <v>186</v>
      </c>
      <c r="E98" t="s">
        <v>201</v>
      </c>
      <c r="F98" t="s">
        <v>204</v>
      </c>
      <c r="G98">
        <v>8</v>
      </c>
      <c r="H98">
        <v>1004.73</v>
      </c>
      <c r="I98">
        <v>1155.69</v>
      </c>
      <c r="J98">
        <v>1004.73</v>
      </c>
      <c r="K98">
        <v>1155.69</v>
      </c>
      <c r="L98">
        <v>1207.68</v>
      </c>
    </row>
    <row r="99" spans="1:12" x14ac:dyDescent="0.3">
      <c r="A99" t="s">
        <v>21</v>
      </c>
      <c r="B99" t="s">
        <v>165</v>
      </c>
      <c r="C99" t="s">
        <v>171</v>
      </c>
      <c r="D99" t="s">
        <v>191</v>
      </c>
      <c r="E99" t="s">
        <v>202</v>
      </c>
      <c r="F99" t="s">
        <v>203</v>
      </c>
      <c r="G99">
        <v>5</v>
      </c>
      <c r="H99">
        <v>585.79999999999995</v>
      </c>
      <c r="I99">
        <v>771.16</v>
      </c>
      <c r="J99">
        <v>585.79999999999995</v>
      </c>
      <c r="K99">
        <v>771.16</v>
      </c>
      <c r="L99">
        <v>926.8</v>
      </c>
    </row>
    <row r="100" spans="1:12" x14ac:dyDescent="0.3">
      <c r="A100" t="s">
        <v>65</v>
      </c>
      <c r="B100" t="s">
        <v>164</v>
      </c>
      <c r="C100" t="s">
        <v>167</v>
      </c>
      <c r="D100" t="s">
        <v>185</v>
      </c>
      <c r="E100" t="s">
        <v>199</v>
      </c>
      <c r="F100" t="s">
        <v>203</v>
      </c>
      <c r="G100">
        <v>4</v>
      </c>
      <c r="H100">
        <v>565.96</v>
      </c>
      <c r="I100">
        <v>804.33</v>
      </c>
      <c r="J100">
        <v>565.96</v>
      </c>
      <c r="K100">
        <v>804.33</v>
      </c>
      <c r="L100">
        <v>953.48</v>
      </c>
    </row>
    <row r="101" spans="1:12" x14ac:dyDescent="0.3">
      <c r="A101" t="s">
        <v>12</v>
      </c>
      <c r="B101" t="s">
        <v>160</v>
      </c>
      <c r="C101" t="s">
        <v>169</v>
      </c>
      <c r="D101" t="s">
        <v>178</v>
      </c>
      <c r="E101" t="s">
        <v>202</v>
      </c>
      <c r="F101" t="s">
        <v>203</v>
      </c>
      <c r="G101">
        <v>6</v>
      </c>
      <c r="H101">
        <v>1284.8499999999999</v>
      </c>
      <c r="I101">
        <v>1751.24</v>
      </c>
      <c r="J101">
        <v>1284.8499999999999</v>
      </c>
      <c r="K101">
        <v>1751.24</v>
      </c>
      <c r="L101">
        <v>2798.34</v>
      </c>
    </row>
    <row r="102" spans="1:12" x14ac:dyDescent="0.3">
      <c r="A102" t="s">
        <v>48</v>
      </c>
      <c r="B102" t="s">
        <v>162</v>
      </c>
      <c r="C102" t="s">
        <v>172</v>
      </c>
      <c r="D102" t="s">
        <v>184</v>
      </c>
      <c r="E102" t="s">
        <v>199</v>
      </c>
      <c r="F102" t="s">
        <v>204</v>
      </c>
      <c r="G102">
        <v>11</v>
      </c>
      <c r="H102">
        <v>1368.11</v>
      </c>
      <c r="I102">
        <v>2048.08</v>
      </c>
      <c r="J102">
        <v>1368.11</v>
      </c>
      <c r="K102">
        <v>2048.08</v>
      </c>
      <c r="L102">
        <v>7479.67</v>
      </c>
    </row>
    <row r="103" spans="1:12" x14ac:dyDescent="0.3">
      <c r="A103" t="s">
        <v>95</v>
      </c>
      <c r="B103" t="s">
        <v>162</v>
      </c>
      <c r="C103" t="s">
        <v>168</v>
      </c>
      <c r="D103" t="s">
        <v>193</v>
      </c>
      <c r="E103" t="s">
        <v>200</v>
      </c>
      <c r="F103" t="s">
        <v>204</v>
      </c>
      <c r="G103">
        <v>2</v>
      </c>
      <c r="H103">
        <v>1242.77</v>
      </c>
      <c r="I103">
        <v>1676.21</v>
      </c>
      <c r="J103">
        <v>1242.77</v>
      </c>
      <c r="K103">
        <v>1676.21</v>
      </c>
      <c r="L103">
        <v>866.88</v>
      </c>
    </row>
    <row r="104" spans="1:12" x14ac:dyDescent="0.3">
      <c r="A104" t="s">
        <v>96</v>
      </c>
      <c r="B104" t="s">
        <v>165</v>
      </c>
      <c r="C104" t="s">
        <v>172</v>
      </c>
      <c r="D104" t="s">
        <v>194</v>
      </c>
      <c r="E104" t="s">
        <v>197</v>
      </c>
      <c r="F104" t="s">
        <v>204</v>
      </c>
      <c r="G104">
        <v>5</v>
      </c>
      <c r="H104">
        <v>648.73</v>
      </c>
      <c r="I104">
        <v>736.34</v>
      </c>
      <c r="J104">
        <v>648.73</v>
      </c>
      <c r="K104">
        <v>736.34</v>
      </c>
      <c r="L104">
        <v>438.05</v>
      </c>
    </row>
    <row r="105" spans="1:12" x14ac:dyDescent="0.3">
      <c r="A105" t="s">
        <v>97</v>
      </c>
      <c r="B105" t="s">
        <v>160</v>
      </c>
      <c r="C105" t="s">
        <v>167</v>
      </c>
      <c r="D105" t="s">
        <v>185</v>
      </c>
      <c r="E105" t="s">
        <v>200</v>
      </c>
      <c r="F105" t="s">
        <v>204</v>
      </c>
      <c r="G105">
        <v>19</v>
      </c>
      <c r="H105">
        <v>224.8</v>
      </c>
      <c r="I105">
        <v>265.77</v>
      </c>
      <c r="J105">
        <v>224.8</v>
      </c>
      <c r="K105">
        <v>265.77</v>
      </c>
      <c r="L105">
        <v>778.43</v>
      </c>
    </row>
    <row r="106" spans="1:12" x14ac:dyDescent="0.3">
      <c r="A106" t="s">
        <v>98</v>
      </c>
      <c r="B106" t="s">
        <v>163</v>
      </c>
      <c r="C106" t="s">
        <v>168</v>
      </c>
      <c r="D106" t="s">
        <v>193</v>
      </c>
      <c r="E106" t="s">
        <v>201</v>
      </c>
      <c r="F106" t="s">
        <v>204</v>
      </c>
      <c r="G106">
        <v>2</v>
      </c>
      <c r="H106">
        <v>1745.11</v>
      </c>
      <c r="I106">
        <v>2031.79</v>
      </c>
      <c r="J106">
        <v>1745.11</v>
      </c>
      <c r="K106">
        <v>2031.79</v>
      </c>
      <c r="L106">
        <v>573.36</v>
      </c>
    </row>
    <row r="107" spans="1:12" x14ac:dyDescent="0.3">
      <c r="A107" t="s">
        <v>99</v>
      </c>
      <c r="B107" t="s">
        <v>166</v>
      </c>
      <c r="C107" t="s">
        <v>167</v>
      </c>
      <c r="D107" t="s">
        <v>196</v>
      </c>
      <c r="E107" t="s">
        <v>202</v>
      </c>
      <c r="F107" t="s">
        <v>204</v>
      </c>
      <c r="G107">
        <v>10</v>
      </c>
      <c r="H107">
        <v>452.75</v>
      </c>
      <c r="I107">
        <v>553.21</v>
      </c>
      <c r="J107">
        <v>452.75</v>
      </c>
      <c r="K107">
        <v>553.21</v>
      </c>
      <c r="L107">
        <v>1004.6</v>
      </c>
    </row>
    <row r="108" spans="1:12" x14ac:dyDescent="0.3">
      <c r="A108" t="s">
        <v>81</v>
      </c>
      <c r="B108" t="s">
        <v>160</v>
      </c>
      <c r="C108" t="s">
        <v>171</v>
      </c>
      <c r="D108" t="s">
        <v>192</v>
      </c>
      <c r="E108" t="s">
        <v>199</v>
      </c>
      <c r="F108" t="s">
        <v>204</v>
      </c>
      <c r="G108">
        <v>2</v>
      </c>
      <c r="H108">
        <v>217.03</v>
      </c>
      <c r="I108">
        <v>275.49</v>
      </c>
      <c r="J108">
        <v>217.03</v>
      </c>
      <c r="K108">
        <v>275.49</v>
      </c>
      <c r="L108">
        <v>116.92</v>
      </c>
    </row>
    <row r="109" spans="1:12" x14ac:dyDescent="0.3">
      <c r="A109" t="s">
        <v>92</v>
      </c>
      <c r="B109" t="s">
        <v>166</v>
      </c>
      <c r="C109" t="s">
        <v>172</v>
      </c>
      <c r="D109" t="s">
        <v>184</v>
      </c>
      <c r="E109" t="s">
        <v>197</v>
      </c>
      <c r="F109" t="s">
        <v>204</v>
      </c>
      <c r="G109">
        <v>18</v>
      </c>
      <c r="H109">
        <v>1421.71</v>
      </c>
      <c r="I109">
        <v>2043.11</v>
      </c>
      <c r="J109">
        <v>1421.71</v>
      </c>
      <c r="K109">
        <v>2043.11</v>
      </c>
      <c r="L109">
        <v>11185.2</v>
      </c>
    </row>
    <row r="110" spans="1:12" x14ac:dyDescent="0.3">
      <c r="A110" t="s">
        <v>100</v>
      </c>
      <c r="B110" t="s">
        <v>165</v>
      </c>
      <c r="C110" t="s">
        <v>170</v>
      </c>
      <c r="D110" t="s">
        <v>179</v>
      </c>
      <c r="E110" t="s">
        <v>198</v>
      </c>
      <c r="F110" t="s">
        <v>204</v>
      </c>
      <c r="G110">
        <v>5</v>
      </c>
      <c r="H110">
        <v>573.39</v>
      </c>
      <c r="I110">
        <v>656.76</v>
      </c>
      <c r="J110">
        <v>573.39</v>
      </c>
      <c r="K110">
        <v>656.76</v>
      </c>
      <c r="L110">
        <v>416.85</v>
      </c>
    </row>
    <row r="111" spans="1:12" x14ac:dyDescent="0.3">
      <c r="A111" t="s">
        <v>101</v>
      </c>
      <c r="B111" t="s">
        <v>166</v>
      </c>
      <c r="C111" t="s">
        <v>167</v>
      </c>
      <c r="D111" t="s">
        <v>187</v>
      </c>
      <c r="E111" t="s">
        <v>201</v>
      </c>
      <c r="F111" t="s">
        <v>204</v>
      </c>
      <c r="G111">
        <v>19</v>
      </c>
      <c r="H111">
        <v>1170.54</v>
      </c>
      <c r="I111">
        <v>1299.48</v>
      </c>
      <c r="J111">
        <v>1170.54</v>
      </c>
      <c r="K111">
        <v>1299.48</v>
      </c>
      <c r="L111">
        <v>2449.86</v>
      </c>
    </row>
    <row r="112" spans="1:12" x14ac:dyDescent="0.3">
      <c r="A112" t="s">
        <v>102</v>
      </c>
      <c r="B112" t="s">
        <v>166</v>
      </c>
      <c r="C112" t="s">
        <v>171</v>
      </c>
      <c r="D112" t="s">
        <v>195</v>
      </c>
      <c r="E112" t="s">
        <v>198</v>
      </c>
      <c r="F112" t="s">
        <v>204</v>
      </c>
      <c r="G112">
        <v>14</v>
      </c>
      <c r="H112">
        <v>1031.95</v>
      </c>
      <c r="I112">
        <v>1429.08</v>
      </c>
      <c r="J112">
        <v>1031.95</v>
      </c>
      <c r="K112">
        <v>1429.08</v>
      </c>
      <c r="L112">
        <v>5559.82</v>
      </c>
    </row>
    <row r="113" spans="1:12" x14ac:dyDescent="0.3">
      <c r="A113" t="s">
        <v>47</v>
      </c>
      <c r="B113" t="s">
        <v>163</v>
      </c>
      <c r="C113" t="s">
        <v>169</v>
      </c>
      <c r="D113" t="s">
        <v>178</v>
      </c>
      <c r="E113" t="s">
        <v>197</v>
      </c>
      <c r="F113" t="s">
        <v>203</v>
      </c>
      <c r="G113">
        <v>12</v>
      </c>
      <c r="H113">
        <v>1496.62</v>
      </c>
      <c r="I113">
        <v>2210.59</v>
      </c>
      <c r="J113">
        <v>1496.62</v>
      </c>
      <c r="K113">
        <v>2210.59</v>
      </c>
      <c r="L113">
        <v>8567.64</v>
      </c>
    </row>
    <row r="114" spans="1:12" x14ac:dyDescent="0.3">
      <c r="A114" t="s">
        <v>103</v>
      </c>
      <c r="B114" t="s">
        <v>160</v>
      </c>
      <c r="C114" t="s">
        <v>170</v>
      </c>
      <c r="D114" t="s">
        <v>188</v>
      </c>
      <c r="E114" t="s">
        <v>197</v>
      </c>
      <c r="F114" t="s">
        <v>203</v>
      </c>
      <c r="G114">
        <v>2</v>
      </c>
      <c r="H114">
        <v>1987.57</v>
      </c>
      <c r="I114">
        <v>2277.39</v>
      </c>
      <c r="J114">
        <v>1987.57</v>
      </c>
      <c r="K114">
        <v>2277.39</v>
      </c>
      <c r="L114">
        <v>579.64</v>
      </c>
    </row>
    <row r="115" spans="1:12" x14ac:dyDescent="0.3">
      <c r="A115" t="s">
        <v>104</v>
      </c>
      <c r="B115" t="s">
        <v>165</v>
      </c>
      <c r="C115" t="s">
        <v>167</v>
      </c>
      <c r="D115" t="s">
        <v>185</v>
      </c>
      <c r="E115" t="s">
        <v>201</v>
      </c>
      <c r="F115" t="s">
        <v>204</v>
      </c>
      <c r="G115">
        <v>7</v>
      </c>
      <c r="H115">
        <v>785.06</v>
      </c>
      <c r="I115">
        <v>924.44</v>
      </c>
      <c r="J115">
        <v>785.06</v>
      </c>
      <c r="K115">
        <v>924.44</v>
      </c>
      <c r="L115">
        <v>975.66</v>
      </c>
    </row>
    <row r="116" spans="1:12" x14ac:dyDescent="0.3">
      <c r="A116" t="s">
        <v>91</v>
      </c>
      <c r="B116" t="s">
        <v>162</v>
      </c>
      <c r="C116" t="s">
        <v>171</v>
      </c>
      <c r="D116" t="s">
        <v>191</v>
      </c>
      <c r="E116" t="s">
        <v>201</v>
      </c>
      <c r="F116" t="s">
        <v>203</v>
      </c>
      <c r="G116">
        <v>1</v>
      </c>
      <c r="H116">
        <v>1189.99</v>
      </c>
      <c r="I116">
        <v>1648.08</v>
      </c>
      <c r="J116">
        <v>1189.99</v>
      </c>
      <c r="K116">
        <v>1648.08</v>
      </c>
      <c r="L116">
        <v>458.09</v>
      </c>
    </row>
    <row r="117" spans="1:12" x14ac:dyDescent="0.3">
      <c r="A117" t="s">
        <v>105</v>
      </c>
      <c r="B117" t="s">
        <v>160</v>
      </c>
      <c r="C117" t="s">
        <v>172</v>
      </c>
      <c r="D117" t="s">
        <v>189</v>
      </c>
      <c r="E117" t="s">
        <v>199</v>
      </c>
      <c r="F117" t="s">
        <v>203</v>
      </c>
      <c r="G117">
        <v>18</v>
      </c>
      <c r="H117">
        <v>105.13</v>
      </c>
      <c r="I117">
        <v>119.87</v>
      </c>
      <c r="J117">
        <v>105.13</v>
      </c>
      <c r="K117">
        <v>119.87</v>
      </c>
      <c r="L117">
        <v>265.32</v>
      </c>
    </row>
    <row r="118" spans="1:12" x14ac:dyDescent="0.3">
      <c r="A118" t="s">
        <v>106</v>
      </c>
      <c r="B118" t="s">
        <v>164</v>
      </c>
      <c r="C118" t="s">
        <v>170</v>
      </c>
      <c r="D118" t="s">
        <v>176</v>
      </c>
      <c r="E118" t="s">
        <v>202</v>
      </c>
      <c r="F118" t="s">
        <v>204</v>
      </c>
      <c r="G118">
        <v>18</v>
      </c>
      <c r="H118">
        <v>925.1</v>
      </c>
      <c r="I118">
        <v>1079.22</v>
      </c>
      <c r="J118">
        <v>925.1</v>
      </c>
      <c r="K118">
        <v>1079.22</v>
      </c>
      <c r="L118">
        <v>2774.16</v>
      </c>
    </row>
    <row r="119" spans="1:12" x14ac:dyDescent="0.3">
      <c r="A119" t="s">
        <v>107</v>
      </c>
      <c r="B119" t="s">
        <v>161</v>
      </c>
      <c r="C119" t="s">
        <v>168</v>
      </c>
      <c r="D119" t="s">
        <v>174</v>
      </c>
      <c r="E119" t="s">
        <v>202</v>
      </c>
      <c r="F119" t="s">
        <v>204</v>
      </c>
      <c r="G119">
        <v>3</v>
      </c>
      <c r="H119">
        <v>1442.76</v>
      </c>
      <c r="I119">
        <v>1671.58</v>
      </c>
      <c r="J119">
        <v>1442.76</v>
      </c>
      <c r="K119">
        <v>1671.58</v>
      </c>
      <c r="L119">
        <v>686.46</v>
      </c>
    </row>
    <row r="120" spans="1:12" x14ac:dyDescent="0.3">
      <c r="A120" t="s">
        <v>108</v>
      </c>
      <c r="B120" t="s">
        <v>161</v>
      </c>
      <c r="C120" t="s">
        <v>168</v>
      </c>
      <c r="D120" t="s">
        <v>180</v>
      </c>
      <c r="E120" t="s">
        <v>198</v>
      </c>
      <c r="F120" t="s">
        <v>204</v>
      </c>
      <c r="G120">
        <v>9</v>
      </c>
      <c r="H120">
        <v>235.73</v>
      </c>
      <c r="I120">
        <v>267.41000000000003</v>
      </c>
      <c r="J120">
        <v>235.73</v>
      </c>
      <c r="K120">
        <v>267.41000000000003</v>
      </c>
      <c r="L120">
        <v>285.12</v>
      </c>
    </row>
    <row r="121" spans="1:12" x14ac:dyDescent="0.3">
      <c r="A121" t="s">
        <v>109</v>
      </c>
      <c r="B121" t="s">
        <v>160</v>
      </c>
      <c r="C121" t="s">
        <v>172</v>
      </c>
      <c r="D121" t="s">
        <v>189</v>
      </c>
      <c r="E121" t="s">
        <v>202</v>
      </c>
      <c r="F121" t="s">
        <v>203</v>
      </c>
      <c r="G121">
        <v>7</v>
      </c>
      <c r="H121">
        <v>493.24</v>
      </c>
      <c r="I121">
        <v>592.44000000000005</v>
      </c>
      <c r="J121">
        <v>493.24</v>
      </c>
      <c r="K121">
        <v>592.44000000000005</v>
      </c>
      <c r="L121">
        <v>694.4</v>
      </c>
    </row>
    <row r="122" spans="1:12" x14ac:dyDescent="0.3">
      <c r="A122" t="s">
        <v>89</v>
      </c>
      <c r="B122" t="s">
        <v>162</v>
      </c>
      <c r="C122" t="s">
        <v>171</v>
      </c>
      <c r="D122" t="s">
        <v>191</v>
      </c>
      <c r="E122" t="s">
        <v>197</v>
      </c>
      <c r="F122" t="s">
        <v>204</v>
      </c>
      <c r="G122">
        <v>18</v>
      </c>
      <c r="H122">
        <v>707.15</v>
      </c>
      <c r="I122">
        <v>961.26</v>
      </c>
      <c r="J122">
        <v>707.15</v>
      </c>
      <c r="K122">
        <v>961.26</v>
      </c>
      <c r="L122">
        <v>4573.9799999999996</v>
      </c>
    </row>
    <row r="123" spans="1:12" x14ac:dyDescent="0.3">
      <c r="A123" t="s">
        <v>110</v>
      </c>
      <c r="B123" t="s">
        <v>164</v>
      </c>
      <c r="C123" t="s">
        <v>167</v>
      </c>
      <c r="D123" t="s">
        <v>173</v>
      </c>
      <c r="E123" t="s">
        <v>202</v>
      </c>
      <c r="F123" t="s">
        <v>204</v>
      </c>
      <c r="G123">
        <v>18</v>
      </c>
      <c r="H123">
        <v>654.87</v>
      </c>
      <c r="I123">
        <v>914.61</v>
      </c>
      <c r="J123">
        <v>654.87</v>
      </c>
      <c r="K123">
        <v>914.61</v>
      </c>
      <c r="L123">
        <v>4675.32</v>
      </c>
    </row>
    <row r="124" spans="1:12" x14ac:dyDescent="0.3">
      <c r="A124" t="s">
        <v>111</v>
      </c>
      <c r="B124" t="s">
        <v>160</v>
      </c>
      <c r="C124" t="s">
        <v>168</v>
      </c>
      <c r="D124" t="s">
        <v>182</v>
      </c>
      <c r="E124" t="s">
        <v>199</v>
      </c>
      <c r="F124" t="s">
        <v>203</v>
      </c>
      <c r="G124">
        <v>10</v>
      </c>
      <c r="H124">
        <v>977.9</v>
      </c>
      <c r="I124">
        <v>1410.19</v>
      </c>
      <c r="J124">
        <v>977.9</v>
      </c>
      <c r="K124">
        <v>1410.19</v>
      </c>
      <c r="L124">
        <v>4322.8999999999996</v>
      </c>
    </row>
    <row r="125" spans="1:12" x14ac:dyDescent="0.3">
      <c r="A125" t="s">
        <v>112</v>
      </c>
      <c r="B125" t="s">
        <v>162</v>
      </c>
      <c r="C125" t="s">
        <v>170</v>
      </c>
      <c r="D125" t="s">
        <v>176</v>
      </c>
      <c r="E125" t="s">
        <v>200</v>
      </c>
      <c r="F125" t="s">
        <v>204</v>
      </c>
      <c r="G125">
        <v>12</v>
      </c>
      <c r="H125">
        <v>220.47</v>
      </c>
      <c r="I125">
        <v>245.35</v>
      </c>
      <c r="J125">
        <v>220.47</v>
      </c>
      <c r="K125">
        <v>245.35</v>
      </c>
      <c r="L125">
        <v>298.56</v>
      </c>
    </row>
    <row r="126" spans="1:12" x14ac:dyDescent="0.3">
      <c r="A126" t="s">
        <v>113</v>
      </c>
      <c r="B126" t="s">
        <v>164</v>
      </c>
      <c r="C126" t="s">
        <v>169</v>
      </c>
      <c r="D126" t="s">
        <v>178</v>
      </c>
      <c r="E126" t="s">
        <v>199</v>
      </c>
      <c r="F126" t="s">
        <v>204</v>
      </c>
      <c r="G126">
        <v>6</v>
      </c>
      <c r="H126">
        <v>296.51</v>
      </c>
      <c r="I126">
        <v>367.3</v>
      </c>
      <c r="J126">
        <v>296.51</v>
      </c>
      <c r="K126">
        <v>367.3</v>
      </c>
      <c r="L126">
        <v>424.74</v>
      </c>
    </row>
    <row r="127" spans="1:12" x14ac:dyDescent="0.3">
      <c r="A127" t="s">
        <v>68</v>
      </c>
      <c r="B127" t="s">
        <v>163</v>
      </c>
      <c r="C127" t="s">
        <v>170</v>
      </c>
      <c r="D127" t="s">
        <v>179</v>
      </c>
      <c r="E127" t="s">
        <v>200</v>
      </c>
      <c r="F127" t="s">
        <v>203</v>
      </c>
      <c r="G127">
        <v>19</v>
      </c>
      <c r="H127">
        <v>113.21</v>
      </c>
      <c r="I127">
        <v>144.79</v>
      </c>
      <c r="J127">
        <v>113.21</v>
      </c>
      <c r="K127">
        <v>144.79</v>
      </c>
      <c r="L127">
        <v>600.02</v>
      </c>
    </row>
    <row r="128" spans="1:12" x14ac:dyDescent="0.3">
      <c r="A128" t="s">
        <v>114</v>
      </c>
      <c r="B128" t="s">
        <v>166</v>
      </c>
      <c r="C128" t="s">
        <v>169</v>
      </c>
      <c r="D128" t="s">
        <v>175</v>
      </c>
      <c r="E128" t="s">
        <v>200</v>
      </c>
      <c r="F128" t="s">
        <v>203</v>
      </c>
      <c r="G128">
        <v>11</v>
      </c>
      <c r="H128">
        <v>1540.64</v>
      </c>
      <c r="I128">
        <v>2239.3200000000002</v>
      </c>
      <c r="J128">
        <v>1540.64</v>
      </c>
      <c r="K128">
        <v>2239.3200000000002</v>
      </c>
      <c r="L128">
        <v>7685.48</v>
      </c>
    </row>
    <row r="129" spans="1:12" x14ac:dyDescent="0.3">
      <c r="A129" t="s">
        <v>79</v>
      </c>
      <c r="B129" t="s">
        <v>164</v>
      </c>
      <c r="C129" t="s">
        <v>172</v>
      </c>
      <c r="D129" t="s">
        <v>184</v>
      </c>
      <c r="E129" t="s">
        <v>198</v>
      </c>
      <c r="F129" t="s">
        <v>203</v>
      </c>
      <c r="G129">
        <v>19</v>
      </c>
      <c r="H129">
        <v>1085.43</v>
      </c>
      <c r="I129">
        <v>1476.28</v>
      </c>
      <c r="J129">
        <v>1085.43</v>
      </c>
      <c r="K129">
        <v>1476.28</v>
      </c>
      <c r="L129">
        <v>7426.15</v>
      </c>
    </row>
    <row r="130" spans="1:12" x14ac:dyDescent="0.3">
      <c r="A130" t="s">
        <v>115</v>
      </c>
      <c r="B130" t="s">
        <v>161</v>
      </c>
      <c r="C130" t="s">
        <v>167</v>
      </c>
      <c r="D130" t="s">
        <v>185</v>
      </c>
      <c r="E130" t="s">
        <v>200</v>
      </c>
      <c r="F130" t="s">
        <v>204</v>
      </c>
      <c r="G130">
        <v>8</v>
      </c>
      <c r="H130">
        <v>1751.27</v>
      </c>
      <c r="I130">
        <v>2394.5500000000002</v>
      </c>
      <c r="J130">
        <v>1751.27</v>
      </c>
      <c r="K130">
        <v>2394.5500000000002</v>
      </c>
      <c r="L130">
        <v>5146.24</v>
      </c>
    </row>
    <row r="131" spans="1:12" x14ac:dyDescent="0.3">
      <c r="A131" t="s">
        <v>16</v>
      </c>
      <c r="B131" t="s">
        <v>164</v>
      </c>
      <c r="C131" t="s">
        <v>171</v>
      </c>
      <c r="D131" t="s">
        <v>192</v>
      </c>
      <c r="E131" t="s">
        <v>199</v>
      </c>
      <c r="F131" t="s">
        <v>204</v>
      </c>
      <c r="G131">
        <v>12</v>
      </c>
      <c r="H131">
        <v>1207.73</v>
      </c>
      <c r="I131">
        <v>1694.76</v>
      </c>
      <c r="J131">
        <v>1207.73</v>
      </c>
      <c r="K131">
        <v>1694.76</v>
      </c>
      <c r="L131">
        <v>5844.36</v>
      </c>
    </row>
    <row r="132" spans="1:12" x14ac:dyDescent="0.3">
      <c r="A132" t="s">
        <v>116</v>
      </c>
      <c r="B132" t="s">
        <v>166</v>
      </c>
      <c r="C132" t="s">
        <v>171</v>
      </c>
      <c r="D132" t="s">
        <v>177</v>
      </c>
      <c r="E132" t="s">
        <v>198</v>
      </c>
      <c r="F132" t="s">
        <v>204</v>
      </c>
      <c r="G132">
        <v>12</v>
      </c>
      <c r="H132">
        <v>275.07</v>
      </c>
      <c r="I132">
        <v>367.56</v>
      </c>
      <c r="J132">
        <v>275.07</v>
      </c>
      <c r="K132">
        <v>367.56</v>
      </c>
      <c r="L132">
        <v>1109.8800000000001</v>
      </c>
    </row>
    <row r="133" spans="1:12" x14ac:dyDescent="0.3">
      <c r="A133" t="s">
        <v>92</v>
      </c>
      <c r="B133" t="s">
        <v>160</v>
      </c>
      <c r="C133" t="s">
        <v>172</v>
      </c>
      <c r="D133" t="s">
        <v>184</v>
      </c>
      <c r="E133" t="s">
        <v>200</v>
      </c>
      <c r="F133" t="s">
        <v>204</v>
      </c>
      <c r="G133">
        <v>17</v>
      </c>
      <c r="H133">
        <v>188.41</v>
      </c>
      <c r="I133">
        <v>241.44</v>
      </c>
      <c r="J133">
        <v>188.41</v>
      </c>
      <c r="K133">
        <v>241.44</v>
      </c>
      <c r="L133">
        <v>901.51</v>
      </c>
    </row>
    <row r="134" spans="1:12" x14ac:dyDescent="0.3">
      <c r="A134" t="s">
        <v>41</v>
      </c>
      <c r="B134" t="s">
        <v>162</v>
      </c>
      <c r="C134" t="s">
        <v>167</v>
      </c>
      <c r="D134" t="s">
        <v>187</v>
      </c>
      <c r="E134" t="s">
        <v>199</v>
      </c>
      <c r="F134" t="s">
        <v>203</v>
      </c>
      <c r="G134">
        <v>20</v>
      </c>
      <c r="H134">
        <v>1513.77</v>
      </c>
      <c r="I134">
        <v>1818.85</v>
      </c>
      <c r="J134">
        <v>1513.77</v>
      </c>
      <c r="K134">
        <v>1818.85</v>
      </c>
      <c r="L134">
        <v>6101.6</v>
      </c>
    </row>
    <row r="135" spans="1:12" x14ac:dyDescent="0.3">
      <c r="A135" t="s">
        <v>117</v>
      </c>
      <c r="B135" t="s">
        <v>165</v>
      </c>
      <c r="C135" t="s">
        <v>170</v>
      </c>
      <c r="D135" t="s">
        <v>179</v>
      </c>
      <c r="E135" t="s">
        <v>198</v>
      </c>
      <c r="F135" t="s">
        <v>203</v>
      </c>
      <c r="G135">
        <v>12</v>
      </c>
      <c r="H135">
        <v>569.13</v>
      </c>
      <c r="I135">
        <v>825.24</v>
      </c>
      <c r="J135">
        <v>569.13</v>
      </c>
      <c r="K135">
        <v>825.24</v>
      </c>
      <c r="L135">
        <v>3073.32</v>
      </c>
    </row>
    <row r="136" spans="1:12" x14ac:dyDescent="0.3">
      <c r="A136" t="s">
        <v>115</v>
      </c>
      <c r="B136" t="s">
        <v>165</v>
      </c>
      <c r="C136" t="s">
        <v>170</v>
      </c>
      <c r="D136" t="s">
        <v>179</v>
      </c>
      <c r="E136" t="s">
        <v>199</v>
      </c>
      <c r="F136" t="s">
        <v>204</v>
      </c>
      <c r="G136">
        <v>9</v>
      </c>
      <c r="H136">
        <v>224.32</v>
      </c>
      <c r="I136">
        <v>288.91000000000003</v>
      </c>
      <c r="J136">
        <v>224.32</v>
      </c>
      <c r="K136">
        <v>288.91000000000003</v>
      </c>
      <c r="L136">
        <v>581.30999999999995</v>
      </c>
    </row>
    <row r="137" spans="1:12" x14ac:dyDescent="0.3">
      <c r="A137" t="s">
        <v>118</v>
      </c>
      <c r="B137" t="s">
        <v>160</v>
      </c>
      <c r="C137" t="s">
        <v>172</v>
      </c>
      <c r="D137" t="s">
        <v>189</v>
      </c>
      <c r="E137" t="s">
        <v>202</v>
      </c>
      <c r="F137" t="s">
        <v>203</v>
      </c>
      <c r="G137">
        <v>6</v>
      </c>
      <c r="H137">
        <v>262.13</v>
      </c>
      <c r="I137">
        <v>390.79</v>
      </c>
      <c r="J137">
        <v>262.13</v>
      </c>
      <c r="K137">
        <v>390.79</v>
      </c>
      <c r="L137">
        <v>771.96</v>
      </c>
    </row>
    <row r="138" spans="1:12" x14ac:dyDescent="0.3">
      <c r="A138" t="s">
        <v>119</v>
      </c>
      <c r="B138" t="s">
        <v>160</v>
      </c>
      <c r="C138" t="s">
        <v>172</v>
      </c>
      <c r="D138" t="s">
        <v>184</v>
      </c>
      <c r="E138" t="s">
        <v>201</v>
      </c>
      <c r="F138" t="s">
        <v>203</v>
      </c>
      <c r="G138">
        <v>17</v>
      </c>
      <c r="H138">
        <v>1222.77</v>
      </c>
      <c r="I138">
        <v>1355.52</v>
      </c>
      <c r="J138">
        <v>1222.77</v>
      </c>
      <c r="K138">
        <v>1355.52</v>
      </c>
      <c r="L138">
        <v>2256.75</v>
      </c>
    </row>
    <row r="139" spans="1:12" x14ac:dyDescent="0.3">
      <c r="A139" t="s">
        <v>120</v>
      </c>
      <c r="B139" t="s">
        <v>159</v>
      </c>
      <c r="C139" t="s">
        <v>168</v>
      </c>
      <c r="D139" t="s">
        <v>182</v>
      </c>
      <c r="E139" t="s">
        <v>198</v>
      </c>
      <c r="F139" t="s">
        <v>204</v>
      </c>
      <c r="G139">
        <v>4</v>
      </c>
      <c r="H139">
        <v>953.98</v>
      </c>
      <c r="I139">
        <v>1228.33</v>
      </c>
      <c r="J139">
        <v>953.98</v>
      </c>
      <c r="K139">
        <v>1228.33</v>
      </c>
      <c r="L139">
        <v>1097.4000000000001</v>
      </c>
    </row>
    <row r="140" spans="1:12" x14ac:dyDescent="0.3">
      <c r="A140" t="s">
        <v>95</v>
      </c>
      <c r="B140" t="s">
        <v>163</v>
      </c>
      <c r="C140" t="s">
        <v>167</v>
      </c>
      <c r="D140" t="s">
        <v>196</v>
      </c>
      <c r="E140" t="s">
        <v>200</v>
      </c>
      <c r="F140" t="s">
        <v>204</v>
      </c>
      <c r="G140">
        <v>16</v>
      </c>
      <c r="H140">
        <v>286.58</v>
      </c>
      <c r="I140">
        <v>379.72</v>
      </c>
      <c r="J140">
        <v>286.58</v>
      </c>
      <c r="K140">
        <v>379.72</v>
      </c>
      <c r="L140">
        <v>1490.24</v>
      </c>
    </row>
    <row r="141" spans="1:12" x14ac:dyDescent="0.3">
      <c r="A141" t="s">
        <v>77</v>
      </c>
      <c r="B141" t="s">
        <v>162</v>
      </c>
      <c r="C141" t="s">
        <v>171</v>
      </c>
      <c r="D141" t="s">
        <v>192</v>
      </c>
      <c r="E141" t="s">
        <v>198</v>
      </c>
      <c r="F141" t="s">
        <v>204</v>
      </c>
      <c r="G141">
        <v>15</v>
      </c>
      <c r="H141">
        <v>1606.06</v>
      </c>
      <c r="I141">
        <v>1946.17</v>
      </c>
      <c r="J141">
        <v>1606.06</v>
      </c>
      <c r="K141">
        <v>1946.17</v>
      </c>
      <c r="L141">
        <v>5101.6499999999996</v>
      </c>
    </row>
    <row r="142" spans="1:12" x14ac:dyDescent="0.3">
      <c r="A142" t="s">
        <v>109</v>
      </c>
      <c r="B142" t="s">
        <v>162</v>
      </c>
      <c r="C142" t="s">
        <v>170</v>
      </c>
      <c r="D142" t="s">
        <v>179</v>
      </c>
      <c r="E142" t="s">
        <v>202</v>
      </c>
      <c r="F142" t="s">
        <v>204</v>
      </c>
      <c r="G142">
        <v>16</v>
      </c>
      <c r="H142">
        <v>1788.82</v>
      </c>
      <c r="I142">
        <v>2002.26</v>
      </c>
      <c r="J142">
        <v>1788.82</v>
      </c>
      <c r="K142">
        <v>2002.26</v>
      </c>
      <c r="L142">
        <v>3415.04</v>
      </c>
    </row>
    <row r="143" spans="1:12" x14ac:dyDescent="0.3">
      <c r="A143" t="s">
        <v>121</v>
      </c>
      <c r="B143" t="s">
        <v>165</v>
      </c>
      <c r="C143" t="s">
        <v>172</v>
      </c>
      <c r="D143" t="s">
        <v>184</v>
      </c>
      <c r="E143" t="s">
        <v>199</v>
      </c>
      <c r="F143" t="s">
        <v>204</v>
      </c>
      <c r="G143">
        <v>4</v>
      </c>
      <c r="H143">
        <v>1850.33</v>
      </c>
      <c r="I143">
        <v>2445.08</v>
      </c>
      <c r="J143">
        <v>1850.33</v>
      </c>
      <c r="K143">
        <v>2445.08</v>
      </c>
      <c r="L143">
        <v>2379</v>
      </c>
    </row>
    <row r="144" spans="1:12" x14ac:dyDescent="0.3">
      <c r="A144" t="s">
        <v>122</v>
      </c>
      <c r="B144" t="s">
        <v>162</v>
      </c>
      <c r="C144" t="s">
        <v>170</v>
      </c>
      <c r="D144" t="s">
        <v>179</v>
      </c>
      <c r="E144" t="s">
        <v>200</v>
      </c>
      <c r="F144" t="s">
        <v>203</v>
      </c>
      <c r="G144">
        <v>1</v>
      </c>
      <c r="H144">
        <v>1286.46</v>
      </c>
      <c r="I144">
        <v>1441.76</v>
      </c>
      <c r="J144">
        <v>1286.46</v>
      </c>
      <c r="K144">
        <v>1441.76</v>
      </c>
      <c r="L144">
        <v>155.30000000000001</v>
      </c>
    </row>
    <row r="145" spans="1:12" x14ac:dyDescent="0.3">
      <c r="A145" t="s">
        <v>123</v>
      </c>
      <c r="B145" t="s">
        <v>162</v>
      </c>
      <c r="C145" t="s">
        <v>167</v>
      </c>
      <c r="D145" t="s">
        <v>187</v>
      </c>
      <c r="E145" t="s">
        <v>200</v>
      </c>
      <c r="F145" t="s">
        <v>204</v>
      </c>
      <c r="G145">
        <v>10</v>
      </c>
      <c r="H145">
        <v>1263.04</v>
      </c>
      <c r="I145">
        <v>1443.38</v>
      </c>
      <c r="J145">
        <v>1263.04</v>
      </c>
      <c r="K145">
        <v>1443.38</v>
      </c>
      <c r="L145">
        <v>1803.4</v>
      </c>
    </row>
    <row r="146" spans="1:12" x14ac:dyDescent="0.3">
      <c r="A146" t="s">
        <v>28</v>
      </c>
      <c r="B146" t="s">
        <v>162</v>
      </c>
      <c r="C146" t="s">
        <v>171</v>
      </c>
      <c r="D146" t="s">
        <v>177</v>
      </c>
      <c r="E146" t="s">
        <v>198</v>
      </c>
      <c r="F146" t="s">
        <v>203</v>
      </c>
      <c r="G146">
        <v>4</v>
      </c>
      <c r="H146">
        <v>1806.76</v>
      </c>
      <c r="I146">
        <v>2006.44</v>
      </c>
      <c r="J146">
        <v>1806.76</v>
      </c>
      <c r="K146">
        <v>2006.44</v>
      </c>
      <c r="L146">
        <v>798.72</v>
      </c>
    </row>
    <row r="147" spans="1:12" x14ac:dyDescent="0.3">
      <c r="A147" t="s">
        <v>124</v>
      </c>
      <c r="B147" t="s">
        <v>160</v>
      </c>
      <c r="C147" t="s">
        <v>168</v>
      </c>
      <c r="D147" t="s">
        <v>180</v>
      </c>
      <c r="E147" t="s">
        <v>199</v>
      </c>
      <c r="F147" t="s">
        <v>203</v>
      </c>
      <c r="G147">
        <v>18</v>
      </c>
      <c r="H147">
        <v>1202.72</v>
      </c>
      <c r="I147">
        <v>1587.58</v>
      </c>
      <c r="J147">
        <v>1202.72</v>
      </c>
      <c r="K147">
        <v>1587.58</v>
      </c>
      <c r="L147">
        <v>6927.48</v>
      </c>
    </row>
    <row r="148" spans="1:12" x14ac:dyDescent="0.3">
      <c r="A148" t="s">
        <v>125</v>
      </c>
      <c r="B148" t="s">
        <v>163</v>
      </c>
      <c r="C148" t="s">
        <v>169</v>
      </c>
      <c r="D148" t="s">
        <v>183</v>
      </c>
      <c r="E148" t="s">
        <v>199</v>
      </c>
      <c r="F148" t="s">
        <v>204</v>
      </c>
      <c r="G148">
        <v>4</v>
      </c>
      <c r="H148">
        <v>461.85</v>
      </c>
      <c r="I148">
        <v>669.98</v>
      </c>
      <c r="J148">
        <v>461.85</v>
      </c>
      <c r="K148">
        <v>669.98</v>
      </c>
      <c r="L148">
        <v>832.52</v>
      </c>
    </row>
    <row r="149" spans="1:12" x14ac:dyDescent="0.3">
      <c r="A149" t="s">
        <v>126</v>
      </c>
      <c r="B149" t="s">
        <v>164</v>
      </c>
      <c r="C149" t="s">
        <v>172</v>
      </c>
      <c r="D149" t="s">
        <v>189</v>
      </c>
      <c r="E149" t="s">
        <v>201</v>
      </c>
      <c r="F149" t="s">
        <v>204</v>
      </c>
      <c r="G149">
        <v>16</v>
      </c>
      <c r="H149">
        <v>1751.62</v>
      </c>
      <c r="I149">
        <v>2437.39</v>
      </c>
      <c r="J149">
        <v>1751.62</v>
      </c>
      <c r="K149">
        <v>2437.39</v>
      </c>
      <c r="L149">
        <v>10972.32</v>
      </c>
    </row>
    <row r="150" spans="1:12" x14ac:dyDescent="0.3">
      <c r="A150" t="s">
        <v>94</v>
      </c>
      <c r="B150" t="s">
        <v>166</v>
      </c>
      <c r="C150" t="s">
        <v>169</v>
      </c>
      <c r="D150" t="s">
        <v>178</v>
      </c>
      <c r="E150" t="s">
        <v>198</v>
      </c>
      <c r="F150" t="s">
        <v>203</v>
      </c>
      <c r="G150">
        <v>20</v>
      </c>
      <c r="H150">
        <v>1704.25</v>
      </c>
      <c r="I150">
        <v>2404.2600000000002</v>
      </c>
      <c r="J150">
        <v>1704.25</v>
      </c>
      <c r="K150">
        <v>2404.2600000000002</v>
      </c>
      <c r="L150">
        <v>14000.2</v>
      </c>
    </row>
    <row r="151" spans="1:12" x14ac:dyDescent="0.3">
      <c r="A151" t="s">
        <v>90</v>
      </c>
      <c r="B151" t="s">
        <v>162</v>
      </c>
      <c r="C151" t="s">
        <v>167</v>
      </c>
      <c r="D151" t="s">
        <v>196</v>
      </c>
      <c r="E151" t="s">
        <v>200</v>
      </c>
      <c r="F151" t="s">
        <v>203</v>
      </c>
      <c r="G151">
        <v>18</v>
      </c>
      <c r="H151">
        <v>1483.65</v>
      </c>
      <c r="I151">
        <v>1889.64</v>
      </c>
      <c r="J151">
        <v>1483.65</v>
      </c>
      <c r="K151">
        <v>1889.64</v>
      </c>
      <c r="L151">
        <v>7307.82</v>
      </c>
    </row>
    <row r="152" spans="1:12" x14ac:dyDescent="0.3">
      <c r="A152" t="s">
        <v>127</v>
      </c>
      <c r="B152" t="s">
        <v>160</v>
      </c>
      <c r="C152" t="s">
        <v>171</v>
      </c>
      <c r="D152" t="s">
        <v>191</v>
      </c>
      <c r="E152" t="s">
        <v>198</v>
      </c>
      <c r="F152" t="s">
        <v>204</v>
      </c>
      <c r="G152">
        <v>8</v>
      </c>
      <c r="H152">
        <v>388.76</v>
      </c>
      <c r="I152">
        <v>452.55</v>
      </c>
      <c r="J152">
        <v>388.76</v>
      </c>
      <c r="K152">
        <v>452.55</v>
      </c>
      <c r="L152">
        <v>510.32</v>
      </c>
    </row>
    <row r="153" spans="1:12" x14ac:dyDescent="0.3">
      <c r="A153" t="s">
        <v>128</v>
      </c>
      <c r="B153" t="s">
        <v>162</v>
      </c>
      <c r="C153" t="s">
        <v>170</v>
      </c>
      <c r="D153" t="s">
        <v>190</v>
      </c>
      <c r="E153" t="s">
        <v>199</v>
      </c>
      <c r="F153" t="s">
        <v>203</v>
      </c>
      <c r="G153">
        <v>15</v>
      </c>
      <c r="H153">
        <v>1784.27</v>
      </c>
      <c r="I153">
        <v>2562.19</v>
      </c>
      <c r="J153">
        <v>1784.27</v>
      </c>
      <c r="K153">
        <v>2562.19</v>
      </c>
      <c r="L153">
        <v>11668.8</v>
      </c>
    </row>
    <row r="154" spans="1:12" x14ac:dyDescent="0.3">
      <c r="A154" t="s">
        <v>129</v>
      </c>
      <c r="B154" t="s">
        <v>163</v>
      </c>
      <c r="C154" t="s">
        <v>170</v>
      </c>
      <c r="D154" t="s">
        <v>188</v>
      </c>
      <c r="E154" t="s">
        <v>200</v>
      </c>
      <c r="F154" t="s">
        <v>204</v>
      </c>
      <c r="G154">
        <v>8</v>
      </c>
      <c r="H154">
        <v>1069.93</v>
      </c>
      <c r="I154">
        <v>1218.47</v>
      </c>
      <c r="J154">
        <v>1069.93</v>
      </c>
      <c r="K154">
        <v>1218.47</v>
      </c>
      <c r="L154">
        <v>1188.32</v>
      </c>
    </row>
    <row r="155" spans="1:12" x14ac:dyDescent="0.3">
      <c r="A155" t="s">
        <v>130</v>
      </c>
      <c r="B155" t="s">
        <v>161</v>
      </c>
      <c r="C155" t="s">
        <v>167</v>
      </c>
      <c r="D155" t="s">
        <v>187</v>
      </c>
      <c r="E155" t="s">
        <v>200</v>
      </c>
      <c r="F155" t="s">
        <v>204</v>
      </c>
      <c r="G155">
        <v>3</v>
      </c>
      <c r="H155">
        <v>1110.51</v>
      </c>
      <c r="I155">
        <v>1542.5</v>
      </c>
      <c r="J155">
        <v>1110.51</v>
      </c>
      <c r="K155">
        <v>1542.5</v>
      </c>
      <c r="L155">
        <v>1295.97</v>
      </c>
    </row>
    <row r="156" spans="1:12" x14ac:dyDescent="0.3">
      <c r="A156" t="s">
        <v>105</v>
      </c>
      <c r="B156" t="s">
        <v>161</v>
      </c>
      <c r="C156" t="s">
        <v>172</v>
      </c>
      <c r="D156" t="s">
        <v>189</v>
      </c>
      <c r="E156" t="s">
        <v>198</v>
      </c>
      <c r="F156" t="s">
        <v>203</v>
      </c>
      <c r="G156">
        <v>12</v>
      </c>
      <c r="H156">
        <v>634.05999999999995</v>
      </c>
      <c r="I156">
        <v>870.36</v>
      </c>
      <c r="J156">
        <v>634.05999999999995</v>
      </c>
      <c r="K156">
        <v>870.36</v>
      </c>
      <c r="L156">
        <v>2835.6</v>
      </c>
    </row>
    <row r="157" spans="1:12" x14ac:dyDescent="0.3">
      <c r="A157" t="s">
        <v>25</v>
      </c>
      <c r="B157" t="s">
        <v>161</v>
      </c>
      <c r="C157" t="s">
        <v>171</v>
      </c>
      <c r="D157" t="s">
        <v>195</v>
      </c>
      <c r="E157" t="s">
        <v>200</v>
      </c>
      <c r="F157" t="s">
        <v>203</v>
      </c>
      <c r="G157">
        <v>10</v>
      </c>
      <c r="H157">
        <v>1272.43</v>
      </c>
      <c r="I157">
        <v>1705.69</v>
      </c>
      <c r="J157">
        <v>1272.43</v>
      </c>
      <c r="K157">
        <v>1705.69</v>
      </c>
      <c r="L157">
        <v>4332.6000000000004</v>
      </c>
    </row>
    <row r="158" spans="1:12" x14ac:dyDescent="0.3">
      <c r="A158" t="s">
        <v>129</v>
      </c>
      <c r="B158" t="s">
        <v>159</v>
      </c>
      <c r="C158" t="s">
        <v>167</v>
      </c>
      <c r="D158" t="s">
        <v>185</v>
      </c>
      <c r="E158" t="s">
        <v>198</v>
      </c>
      <c r="F158" t="s">
        <v>203</v>
      </c>
      <c r="G158">
        <v>1</v>
      </c>
      <c r="H158">
        <v>1323.41</v>
      </c>
      <c r="I158">
        <v>1566.41</v>
      </c>
      <c r="J158">
        <v>1323.41</v>
      </c>
      <c r="K158">
        <v>1566.41</v>
      </c>
      <c r="L158">
        <v>243</v>
      </c>
    </row>
    <row r="159" spans="1:12" x14ac:dyDescent="0.3">
      <c r="A159" t="s">
        <v>131</v>
      </c>
      <c r="B159" t="s">
        <v>164</v>
      </c>
      <c r="C159" t="s">
        <v>167</v>
      </c>
      <c r="D159" t="s">
        <v>196</v>
      </c>
      <c r="E159" t="s">
        <v>202</v>
      </c>
      <c r="F159" t="s">
        <v>203</v>
      </c>
      <c r="G159">
        <v>8</v>
      </c>
      <c r="H159">
        <v>1740.32</v>
      </c>
      <c r="I159">
        <v>2569.5300000000002</v>
      </c>
      <c r="J159">
        <v>1740.32</v>
      </c>
      <c r="K159">
        <v>2569.5300000000002</v>
      </c>
      <c r="L159">
        <v>6633.68</v>
      </c>
    </row>
    <row r="160" spans="1:12" x14ac:dyDescent="0.3">
      <c r="A160" t="s">
        <v>29</v>
      </c>
      <c r="B160" t="s">
        <v>166</v>
      </c>
      <c r="C160" t="s">
        <v>170</v>
      </c>
      <c r="D160" t="s">
        <v>190</v>
      </c>
      <c r="E160" t="s">
        <v>200</v>
      </c>
      <c r="F160" t="s">
        <v>204</v>
      </c>
      <c r="G160">
        <v>15</v>
      </c>
      <c r="H160">
        <v>537.44000000000005</v>
      </c>
      <c r="I160">
        <v>636.75</v>
      </c>
      <c r="J160">
        <v>537.44000000000005</v>
      </c>
      <c r="K160">
        <v>636.75</v>
      </c>
      <c r="L160">
        <v>1489.65</v>
      </c>
    </row>
    <row r="161" spans="1:12" x14ac:dyDescent="0.3">
      <c r="A161" t="s">
        <v>65</v>
      </c>
      <c r="B161" t="s">
        <v>163</v>
      </c>
      <c r="C161" t="s">
        <v>171</v>
      </c>
      <c r="D161" t="s">
        <v>195</v>
      </c>
      <c r="E161" t="s">
        <v>202</v>
      </c>
      <c r="F161" t="s">
        <v>204</v>
      </c>
      <c r="G161">
        <v>20</v>
      </c>
      <c r="H161">
        <v>1153.97</v>
      </c>
      <c r="I161">
        <v>1692.78</v>
      </c>
      <c r="J161">
        <v>1153.97</v>
      </c>
      <c r="K161">
        <v>1692.78</v>
      </c>
      <c r="L161">
        <v>10776.2</v>
      </c>
    </row>
    <row r="162" spans="1:12" x14ac:dyDescent="0.3">
      <c r="A162" t="s">
        <v>132</v>
      </c>
      <c r="B162" t="s">
        <v>162</v>
      </c>
      <c r="C162" t="s">
        <v>169</v>
      </c>
      <c r="D162" t="s">
        <v>178</v>
      </c>
      <c r="E162" t="s">
        <v>202</v>
      </c>
      <c r="F162" t="s">
        <v>203</v>
      </c>
      <c r="G162">
        <v>6</v>
      </c>
      <c r="H162">
        <v>1099.58</v>
      </c>
      <c r="I162">
        <v>1596.48</v>
      </c>
      <c r="J162">
        <v>1099.58</v>
      </c>
      <c r="K162">
        <v>1596.48</v>
      </c>
      <c r="L162">
        <v>2981.4</v>
      </c>
    </row>
    <row r="163" spans="1:12" x14ac:dyDescent="0.3">
      <c r="A163" t="s">
        <v>118</v>
      </c>
      <c r="B163" t="s">
        <v>165</v>
      </c>
      <c r="C163" t="s">
        <v>168</v>
      </c>
      <c r="D163" t="s">
        <v>174</v>
      </c>
      <c r="E163" t="s">
        <v>200</v>
      </c>
      <c r="F163" t="s">
        <v>203</v>
      </c>
      <c r="G163">
        <v>6</v>
      </c>
      <c r="H163">
        <v>1115.79</v>
      </c>
      <c r="I163">
        <v>1583.18</v>
      </c>
      <c r="J163">
        <v>1115.79</v>
      </c>
      <c r="K163">
        <v>1583.18</v>
      </c>
      <c r="L163">
        <v>2804.34</v>
      </c>
    </row>
    <row r="164" spans="1:12" x14ac:dyDescent="0.3">
      <c r="A164" t="s">
        <v>133</v>
      </c>
      <c r="B164" t="s">
        <v>160</v>
      </c>
      <c r="C164" t="s">
        <v>169</v>
      </c>
      <c r="D164" t="s">
        <v>186</v>
      </c>
      <c r="E164" t="s">
        <v>201</v>
      </c>
      <c r="F164" t="s">
        <v>203</v>
      </c>
      <c r="G164">
        <v>4</v>
      </c>
      <c r="H164">
        <v>1255.73</v>
      </c>
      <c r="I164">
        <v>1554.63</v>
      </c>
      <c r="J164">
        <v>1255.73</v>
      </c>
      <c r="K164">
        <v>1554.63</v>
      </c>
      <c r="L164">
        <v>1195.5999999999999</v>
      </c>
    </row>
    <row r="165" spans="1:12" x14ac:dyDescent="0.3">
      <c r="A165" t="s">
        <v>134</v>
      </c>
      <c r="B165" t="s">
        <v>164</v>
      </c>
      <c r="C165" t="s">
        <v>167</v>
      </c>
      <c r="D165" t="s">
        <v>187</v>
      </c>
      <c r="E165" t="s">
        <v>202</v>
      </c>
      <c r="F165" t="s">
        <v>204</v>
      </c>
      <c r="G165">
        <v>3</v>
      </c>
      <c r="H165">
        <v>894.64</v>
      </c>
      <c r="I165">
        <v>1186.5999999999999</v>
      </c>
      <c r="J165">
        <v>894.64</v>
      </c>
      <c r="K165">
        <v>1186.5999999999999</v>
      </c>
      <c r="L165">
        <v>875.88</v>
      </c>
    </row>
    <row r="166" spans="1:12" x14ac:dyDescent="0.3">
      <c r="A166" t="s">
        <v>60</v>
      </c>
      <c r="B166" t="s">
        <v>161</v>
      </c>
      <c r="C166" t="s">
        <v>171</v>
      </c>
      <c r="D166" t="s">
        <v>195</v>
      </c>
      <c r="E166" t="s">
        <v>198</v>
      </c>
      <c r="F166" t="s">
        <v>204</v>
      </c>
      <c r="G166">
        <v>13</v>
      </c>
      <c r="H166">
        <v>1949.84</v>
      </c>
      <c r="I166">
        <v>2317.08</v>
      </c>
      <c r="J166">
        <v>1949.84</v>
      </c>
      <c r="K166">
        <v>2317.08</v>
      </c>
      <c r="L166">
        <v>4774.12</v>
      </c>
    </row>
    <row r="167" spans="1:12" x14ac:dyDescent="0.3">
      <c r="A167" t="s">
        <v>135</v>
      </c>
      <c r="B167" t="s">
        <v>162</v>
      </c>
      <c r="C167" t="s">
        <v>172</v>
      </c>
      <c r="D167" t="s">
        <v>189</v>
      </c>
      <c r="E167" t="s">
        <v>199</v>
      </c>
      <c r="F167" t="s">
        <v>203</v>
      </c>
      <c r="G167">
        <v>6</v>
      </c>
      <c r="H167">
        <v>637.82000000000005</v>
      </c>
      <c r="I167">
        <v>763.81</v>
      </c>
      <c r="J167">
        <v>637.82000000000005</v>
      </c>
      <c r="K167">
        <v>763.81</v>
      </c>
      <c r="L167">
        <v>755.94</v>
      </c>
    </row>
    <row r="168" spans="1:12" x14ac:dyDescent="0.3">
      <c r="A168" t="s">
        <v>136</v>
      </c>
      <c r="B168" t="s">
        <v>162</v>
      </c>
      <c r="C168" t="s">
        <v>169</v>
      </c>
      <c r="D168" t="s">
        <v>178</v>
      </c>
      <c r="E168" t="s">
        <v>202</v>
      </c>
      <c r="F168" t="s">
        <v>203</v>
      </c>
      <c r="G168">
        <v>14</v>
      </c>
      <c r="H168">
        <v>680.17</v>
      </c>
      <c r="I168">
        <v>980.78</v>
      </c>
      <c r="J168">
        <v>680.17</v>
      </c>
      <c r="K168">
        <v>980.78</v>
      </c>
      <c r="L168">
        <v>4208.54</v>
      </c>
    </row>
    <row r="169" spans="1:12" x14ac:dyDescent="0.3">
      <c r="A169" t="s">
        <v>137</v>
      </c>
      <c r="B169" t="s">
        <v>163</v>
      </c>
      <c r="C169" t="s">
        <v>169</v>
      </c>
      <c r="D169" t="s">
        <v>175</v>
      </c>
      <c r="E169" t="s">
        <v>199</v>
      </c>
      <c r="F169" t="s">
        <v>204</v>
      </c>
      <c r="G169">
        <v>7</v>
      </c>
      <c r="H169">
        <v>1393.82</v>
      </c>
      <c r="I169">
        <v>1875.51</v>
      </c>
      <c r="J169">
        <v>1393.82</v>
      </c>
      <c r="K169">
        <v>1875.51</v>
      </c>
      <c r="L169">
        <v>3371.83</v>
      </c>
    </row>
    <row r="170" spans="1:12" x14ac:dyDescent="0.3">
      <c r="A170" t="s">
        <v>138</v>
      </c>
      <c r="B170" t="s">
        <v>162</v>
      </c>
      <c r="C170" t="s">
        <v>169</v>
      </c>
      <c r="D170" t="s">
        <v>186</v>
      </c>
      <c r="E170" t="s">
        <v>197</v>
      </c>
      <c r="F170" t="s">
        <v>203</v>
      </c>
      <c r="G170">
        <v>10</v>
      </c>
      <c r="H170">
        <v>585.48</v>
      </c>
      <c r="I170">
        <v>668.95</v>
      </c>
      <c r="J170">
        <v>585.48</v>
      </c>
      <c r="K170">
        <v>668.95</v>
      </c>
      <c r="L170">
        <v>834.7</v>
      </c>
    </row>
    <row r="171" spans="1:12" x14ac:dyDescent="0.3">
      <c r="A171" t="s">
        <v>139</v>
      </c>
      <c r="B171" t="s">
        <v>161</v>
      </c>
      <c r="C171" t="s">
        <v>167</v>
      </c>
      <c r="D171" t="s">
        <v>196</v>
      </c>
      <c r="E171" t="s">
        <v>201</v>
      </c>
      <c r="F171" t="s">
        <v>204</v>
      </c>
      <c r="G171">
        <v>20</v>
      </c>
      <c r="H171">
        <v>1684.59</v>
      </c>
      <c r="I171">
        <v>2130.85</v>
      </c>
      <c r="J171">
        <v>1684.59</v>
      </c>
      <c r="K171">
        <v>2130.85</v>
      </c>
      <c r="L171">
        <v>8925.2000000000007</v>
      </c>
    </row>
    <row r="172" spans="1:12" x14ac:dyDescent="0.3">
      <c r="A172" t="s">
        <v>36</v>
      </c>
      <c r="B172" t="s">
        <v>160</v>
      </c>
      <c r="C172" t="s">
        <v>172</v>
      </c>
      <c r="D172" t="s">
        <v>181</v>
      </c>
      <c r="E172" t="s">
        <v>198</v>
      </c>
      <c r="F172" t="s">
        <v>204</v>
      </c>
      <c r="G172">
        <v>2</v>
      </c>
      <c r="H172">
        <v>1023.02</v>
      </c>
      <c r="I172">
        <v>1152.02</v>
      </c>
      <c r="J172">
        <v>1023.02</v>
      </c>
      <c r="K172">
        <v>1152.02</v>
      </c>
      <c r="L172">
        <v>258</v>
      </c>
    </row>
    <row r="173" spans="1:12" x14ac:dyDescent="0.3">
      <c r="A173" t="s">
        <v>140</v>
      </c>
      <c r="B173" t="s">
        <v>165</v>
      </c>
      <c r="C173" t="s">
        <v>172</v>
      </c>
      <c r="D173" t="s">
        <v>181</v>
      </c>
      <c r="E173" t="s">
        <v>200</v>
      </c>
      <c r="F173" t="s">
        <v>203</v>
      </c>
      <c r="G173">
        <v>3</v>
      </c>
      <c r="H173">
        <v>321.27999999999997</v>
      </c>
      <c r="I173">
        <v>354.92</v>
      </c>
      <c r="J173">
        <v>321.27999999999997</v>
      </c>
      <c r="K173">
        <v>354.92</v>
      </c>
      <c r="L173">
        <v>100.92</v>
      </c>
    </row>
    <row r="174" spans="1:12" x14ac:dyDescent="0.3">
      <c r="A174" t="s">
        <v>141</v>
      </c>
      <c r="B174" t="s">
        <v>161</v>
      </c>
      <c r="C174" t="s">
        <v>167</v>
      </c>
      <c r="D174" t="s">
        <v>187</v>
      </c>
      <c r="E174" t="s">
        <v>199</v>
      </c>
      <c r="F174" t="s">
        <v>204</v>
      </c>
      <c r="G174">
        <v>18</v>
      </c>
      <c r="H174">
        <v>302.62</v>
      </c>
      <c r="I174">
        <v>368.82</v>
      </c>
      <c r="J174">
        <v>302.62</v>
      </c>
      <c r="K174">
        <v>368.82</v>
      </c>
      <c r="L174">
        <v>1191.5999999999999</v>
      </c>
    </row>
    <row r="175" spans="1:12" x14ac:dyDescent="0.3">
      <c r="A175" t="s">
        <v>66</v>
      </c>
      <c r="B175" t="s">
        <v>166</v>
      </c>
      <c r="C175" t="s">
        <v>171</v>
      </c>
      <c r="D175" t="s">
        <v>192</v>
      </c>
      <c r="E175" t="s">
        <v>200</v>
      </c>
      <c r="F175" t="s">
        <v>204</v>
      </c>
      <c r="G175">
        <v>10</v>
      </c>
      <c r="H175">
        <v>1382.72</v>
      </c>
      <c r="I175">
        <v>1564.12</v>
      </c>
      <c r="J175">
        <v>1382.72</v>
      </c>
      <c r="K175">
        <v>1564.12</v>
      </c>
      <c r="L175">
        <v>1814</v>
      </c>
    </row>
    <row r="176" spans="1:12" x14ac:dyDescent="0.3">
      <c r="A176" t="s">
        <v>129</v>
      </c>
      <c r="B176" t="s">
        <v>159</v>
      </c>
      <c r="C176" t="s">
        <v>170</v>
      </c>
      <c r="D176" t="s">
        <v>179</v>
      </c>
      <c r="E176" t="s">
        <v>202</v>
      </c>
      <c r="F176" t="s">
        <v>204</v>
      </c>
      <c r="G176">
        <v>4</v>
      </c>
      <c r="H176">
        <v>1139.25</v>
      </c>
      <c r="I176">
        <v>1362.74</v>
      </c>
      <c r="J176">
        <v>1139.25</v>
      </c>
      <c r="K176">
        <v>1362.74</v>
      </c>
      <c r="L176">
        <v>893.96</v>
      </c>
    </row>
    <row r="177" spans="1:12" x14ac:dyDescent="0.3">
      <c r="A177" t="s">
        <v>142</v>
      </c>
      <c r="B177" t="s">
        <v>165</v>
      </c>
      <c r="C177" t="s">
        <v>171</v>
      </c>
      <c r="D177" t="s">
        <v>195</v>
      </c>
      <c r="E177" t="s">
        <v>198</v>
      </c>
      <c r="F177" t="s">
        <v>203</v>
      </c>
      <c r="G177">
        <v>7</v>
      </c>
      <c r="H177">
        <v>149.94999999999999</v>
      </c>
      <c r="I177">
        <v>188.52</v>
      </c>
      <c r="J177">
        <v>149.94999999999999</v>
      </c>
      <c r="K177">
        <v>188.52</v>
      </c>
      <c r="L177">
        <v>269.99</v>
      </c>
    </row>
    <row r="178" spans="1:12" x14ac:dyDescent="0.3">
      <c r="A178" t="s">
        <v>143</v>
      </c>
      <c r="B178" t="s">
        <v>166</v>
      </c>
      <c r="C178" t="s">
        <v>170</v>
      </c>
      <c r="D178" t="s">
        <v>188</v>
      </c>
      <c r="E178" t="s">
        <v>199</v>
      </c>
      <c r="F178" t="s">
        <v>204</v>
      </c>
      <c r="G178">
        <v>17</v>
      </c>
      <c r="H178">
        <v>448.67</v>
      </c>
      <c r="I178">
        <v>576.82000000000005</v>
      </c>
      <c r="J178">
        <v>448.67</v>
      </c>
      <c r="K178">
        <v>576.82000000000005</v>
      </c>
      <c r="L178">
        <v>2178.5500000000002</v>
      </c>
    </row>
    <row r="179" spans="1:12" x14ac:dyDescent="0.3">
      <c r="A179" t="s">
        <v>144</v>
      </c>
      <c r="B179" t="s">
        <v>166</v>
      </c>
      <c r="C179" t="s">
        <v>172</v>
      </c>
      <c r="D179" t="s">
        <v>194</v>
      </c>
      <c r="E179" t="s">
        <v>198</v>
      </c>
      <c r="F179" t="s">
        <v>203</v>
      </c>
      <c r="G179">
        <v>19</v>
      </c>
      <c r="H179">
        <v>1718.16</v>
      </c>
      <c r="I179">
        <v>2007.59</v>
      </c>
      <c r="J179">
        <v>1718.16</v>
      </c>
      <c r="K179">
        <v>2007.59</v>
      </c>
      <c r="L179">
        <v>5499.17</v>
      </c>
    </row>
    <row r="180" spans="1:12" x14ac:dyDescent="0.3">
      <c r="A180" t="s">
        <v>145</v>
      </c>
      <c r="B180" t="s">
        <v>160</v>
      </c>
      <c r="C180" t="s">
        <v>169</v>
      </c>
      <c r="D180" t="s">
        <v>183</v>
      </c>
      <c r="E180" t="s">
        <v>197</v>
      </c>
      <c r="F180" t="s">
        <v>203</v>
      </c>
      <c r="G180">
        <v>19</v>
      </c>
      <c r="H180">
        <v>840.44</v>
      </c>
      <c r="I180">
        <v>984.84</v>
      </c>
      <c r="J180">
        <v>840.44</v>
      </c>
      <c r="K180">
        <v>984.84</v>
      </c>
      <c r="L180">
        <v>2743.6</v>
      </c>
    </row>
    <row r="181" spans="1:12" x14ac:dyDescent="0.3">
      <c r="A181" t="s">
        <v>146</v>
      </c>
      <c r="B181" t="s">
        <v>161</v>
      </c>
      <c r="C181" t="s">
        <v>172</v>
      </c>
      <c r="D181" t="s">
        <v>181</v>
      </c>
      <c r="E181" t="s">
        <v>198</v>
      </c>
      <c r="F181" t="s">
        <v>203</v>
      </c>
      <c r="G181">
        <v>9</v>
      </c>
      <c r="H181">
        <v>413.09</v>
      </c>
      <c r="I181">
        <v>550.72</v>
      </c>
      <c r="J181">
        <v>413.09</v>
      </c>
      <c r="K181">
        <v>550.72</v>
      </c>
      <c r="L181">
        <v>1238.67</v>
      </c>
    </row>
    <row r="182" spans="1:12" x14ac:dyDescent="0.3">
      <c r="A182" t="s">
        <v>119</v>
      </c>
      <c r="B182" t="s">
        <v>163</v>
      </c>
      <c r="C182" t="s">
        <v>167</v>
      </c>
      <c r="D182" t="s">
        <v>196</v>
      </c>
      <c r="E182" t="s">
        <v>201</v>
      </c>
      <c r="F182" t="s">
        <v>204</v>
      </c>
      <c r="G182">
        <v>17</v>
      </c>
      <c r="H182">
        <v>1503.03</v>
      </c>
      <c r="I182">
        <v>1874.96</v>
      </c>
      <c r="J182">
        <v>1503.03</v>
      </c>
      <c r="K182">
        <v>1874.96</v>
      </c>
      <c r="L182">
        <v>6322.81</v>
      </c>
    </row>
    <row r="183" spans="1:12" x14ac:dyDescent="0.3">
      <c r="A183" t="s">
        <v>147</v>
      </c>
      <c r="B183" t="s">
        <v>164</v>
      </c>
      <c r="C183" t="s">
        <v>168</v>
      </c>
      <c r="D183" t="s">
        <v>193</v>
      </c>
      <c r="E183" t="s">
        <v>197</v>
      </c>
      <c r="F183" t="s">
        <v>204</v>
      </c>
      <c r="G183">
        <v>7</v>
      </c>
      <c r="H183">
        <v>1783.28</v>
      </c>
      <c r="I183">
        <v>2586.86</v>
      </c>
      <c r="J183">
        <v>1783.28</v>
      </c>
      <c r="K183">
        <v>2586.86</v>
      </c>
      <c r="L183">
        <v>5625.06</v>
      </c>
    </row>
    <row r="184" spans="1:12" x14ac:dyDescent="0.3">
      <c r="A184" t="s">
        <v>148</v>
      </c>
      <c r="B184" t="s">
        <v>164</v>
      </c>
      <c r="C184" t="s">
        <v>167</v>
      </c>
      <c r="D184" t="s">
        <v>187</v>
      </c>
      <c r="E184" t="s">
        <v>197</v>
      </c>
      <c r="F184" t="s">
        <v>204</v>
      </c>
      <c r="G184">
        <v>17</v>
      </c>
      <c r="H184">
        <v>794.7</v>
      </c>
      <c r="I184">
        <v>913.13</v>
      </c>
      <c r="J184">
        <v>794.7</v>
      </c>
      <c r="K184">
        <v>913.13</v>
      </c>
      <c r="L184">
        <v>2013.31</v>
      </c>
    </row>
    <row r="185" spans="1:12" x14ac:dyDescent="0.3">
      <c r="A185" t="s">
        <v>129</v>
      </c>
      <c r="B185" t="s">
        <v>160</v>
      </c>
      <c r="C185" t="s">
        <v>170</v>
      </c>
      <c r="D185" t="s">
        <v>188</v>
      </c>
      <c r="E185" t="s">
        <v>201</v>
      </c>
      <c r="F185" t="s">
        <v>204</v>
      </c>
      <c r="G185">
        <v>10</v>
      </c>
      <c r="H185">
        <v>1366.1</v>
      </c>
      <c r="I185">
        <v>1873.98</v>
      </c>
      <c r="J185">
        <v>1366.1</v>
      </c>
      <c r="K185">
        <v>1873.98</v>
      </c>
      <c r="L185">
        <v>5078.8</v>
      </c>
    </row>
    <row r="186" spans="1:12" x14ac:dyDescent="0.3">
      <c r="A186" t="s">
        <v>23</v>
      </c>
      <c r="B186" t="s">
        <v>165</v>
      </c>
      <c r="C186" t="s">
        <v>172</v>
      </c>
      <c r="D186" t="s">
        <v>181</v>
      </c>
      <c r="E186" t="s">
        <v>198</v>
      </c>
      <c r="F186" t="s">
        <v>204</v>
      </c>
      <c r="G186">
        <v>5</v>
      </c>
      <c r="H186">
        <v>1618.72</v>
      </c>
      <c r="I186">
        <v>1884.72</v>
      </c>
      <c r="J186">
        <v>1618.72</v>
      </c>
      <c r="K186">
        <v>1884.72</v>
      </c>
      <c r="L186">
        <v>1330</v>
      </c>
    </row>
    <row r="187" spans="1:12" x14ac:dyDescent="0.3">
      <c r="A187" t="s">
        <v>149</v>
      </c>
      <c r="B187" t="s">
        <v>161</v>
      </c>
      <c r="C187" t="s">
        <v>169</v>
      </c>
      <c r="D187" t="s">
        <v>183</v>
      </c>
      <c r="E187" t="s">
        <v>197</v>
      </c>
      <c r="F187" t="s">
        <v>203</v>
      </c>
      <c r="G187">
        <v>18</v>
      </c>
      <c r="H187">
        <v>958.68</v>
      </c>
      <c r="I187">
        <v>1257.8399999999999</v>
      </c>
      <c r="J187">
        <v>958.68</v>
      </c>
      <c r="K187">
        <v>1257.8399999999999</v>
      </c>
      <c r="L187">
        <v>5384.88</v>
      </c>
    </row>
    <row r="188" spans="1:12" x14ac:dyDescent="0.3">
      <c r="A188" t="s">
        <v>49</v>
      </c>
      <c r="B188" t="s">
        <v>160</v>
      </c>
      <c r="C188" t="s">
        <v>171</v>
      </c>
      <c r="D188" t="s">
        <v>191</v>
      </c>
      <c r="E188" t="s">
        <v>201</v>
      </c>
      <c r="F188" t="s">
        <v>203</v>
      </c>
      <c r="G188">
        <v>6</v>
      </c>
      <c r="H188">
        <v>1795.25</v>
      </c>
      <c r="I188">
        <v>1981.43</v>
      </c>
      <c r="J188">
        <v>1795.25</v>
      </c>
      <c r="K188">
        <v>1981.43</v>
      </c>
      <c r="L188">
        <v>1117.08</v>
      </c>
    </row>
    <row r="189" spans="1:12" x14ac:dyDescent="0.3">
      <c r="A189" t="s">
        <v>150</v>
      </c>
      <c r="B189" t="s">
        <v>159</v>
      </c>
      <c r="C189" t="s">
        <v>168</v>
      </c>
      <c r="D189" t="s">
        <v>174</v>
      </c>
      <c r="E189" t="s">
        <v>199</v>
      </c>
      <c r="F189" t="s">
        <v>204</v>
      </c>
      <c r="G189">
        <v>20</v>
      </c>
      <c r="H189">
        <v>388.43</v>
      </c>
      <c r="I189">
        <v>529.95000000000005</v>
      </c>
      <c r="J189">
        <v>388.43</v>
      </c>
      <c r="K189">
        <v>529.95000000000005</v>
      </c>
      <c r="L189">
        <v>2830.4</v>
      </c>
    </row>
    <row r="190" spans="1:12" x14ac:dyDescent="0.3">
      <c r="A190" t="s">
        <v>151</v>
      </c>
      <c r="B190" t="s">
        <v>162</v>
      </c>
      <c r="C190" t="s">
        <v>172</v>
      </c>
      <c r="D190" t="s">
        <v>194</v>
      </c>
      <c r="E190" t="s">
        <v>199</v>
      </c>
      <c r="F190" t="s">
        <v>203</v>
      </c>
      <c r="G190">
        <v>12</v>
      </c>
      <c r="H190">
        <v>531.08000000000004</v>
      </c>
      <c r="I190">
        <v>641.17999999999995</v>
      </c>
      <c r="J190">
        <v>531.08000000000004</v>
      </c>
      <c r="K190">
        <v>641.17999999999995</v>
      </c>
      <c r="L190">
        <v>1321.2</v>
      </c>
    </row>
    <row r="191" spans="1:12" x14ac:dyDescent="0.3">
      <c r="A191" t="s">
        <v>152</v>
      </c>
      <c r="B191" t="s">
        <v>160</v>
      </c>
      <c r="C191" t="s">
        <v>167</v>
      </c>
      <c r="D191" t="s">
        <v>196</v>
      </c>
      <c r="E191" t="s">
        <v>201</v>
      </c>
      <c r="F191" t="s">
        <v>204</v>
      </c>
      <c r="G191">
        <v>14</v>
      </c>
      <c r="H191">
        <v>1242.32</v>
      </c>
      <c r="I191">
        <v>1548.27</v>
      </c>
      <c r="J191">
        <v>1242.32</v>
      </c>
      <c r="K191">
        <v>1548.27</v>
      </c>
      <c r="L191">
        <v>4283.3</v>
      </c>
    </row>
    <row r="192" spans="1:12" x14ac:dyDescent="0.3">
      <c r="A192" t="s">
        <v>153</v>
      </c>
      <c r="B192" t="s">
        <v>163</v>
      </c>
      <c r="C192" t="s">
        <v>169</v>
      </c>
      <c r="D192" t="s">
        <v>186</v>
      </c>
      <c r="E192" t="s">
        <v>197</v>
      </c>
      <c r="F192" t="s">
        <v>203</v>
      </c>
      <c r="G192">
        <v>5</v>
      </c>
      <c r="H192">
        <v>1649.63</v>
      </c>
      <c r="I192">
        <v>1868.44</v>
      </c>
      <c r="J192">
        <v>1649.63</v>
      </c>
      <c r="K192">
        <v>1868.44</v>
      </c>
      <c r="L192">
        <v>1094.05</v>
      </c>
    </row>
    <row r="193" spans="1:12" x14ac:dyDescent="0.3">
      <c r="A193" t="s">
        <v>85</v>
      </c>
      <c r="B193" t="s">
        <v>166</v>
      </c>
      <c r="C193" t="s">
        <v>167</v>
      </c>
      <c r="D193" t="s">
        <v>187</v>
      </c>
      <c r="E193" t="s">
        <v>202</v>
      </c>
      <c r="F193" t="s">
        <v>204</v>
      </c>
      <c r="G193">
        <v>4</v>
      </c>
      <c r="H193">
        <v>1484.19</v>
      </c>
      <c r="I193">
        <v>1703.32</v>
      </c>
      <c r="J193">
        <v>1484.19</v>
      </c>
      <c r="K193">
        <v>1703.32</v>
      </c>
      <c r="L193">
        <v>876.52</v>
      </c>
    </row>
    <row r="194" spans="1:12" x14ac:dyDescent="0.3">
      <c r="A194" t="s">
        <v>154</v>
      </c>
      <c r="B194" t="s">
        <v>166</v>
      </c>
      <c r="C194" t="s">
        <v>171</v>
      </c>
      <c r="D194" t="s">
        <v>192</v>
      </c>
      <c r="E194" t="s">
        <v>201</v>
      </c>
      <c r="F194" t="s">
        <v>204</v>
      </c>
      <c r="G194">
        <v>14</v>
      </c>
      <c r="H194">
        <v>1085.2</v>
      </c>
      <c r="I194">
        <v>1463.01</v>
      </c>
      <c r="J194">
        <v>1085.2</v>
      </c>
      <c r="K194">
        <v>1463.01</v>
      </c>
      <c r="L194">
        <v>5289.34</v>
      </c>
    </row>
    <row r="195" spans="1:12" x14ac:dyDescent="0.3">
      <c r="A195" t="s">
        <v>155</v>
      </c>
      <c r="B195" t="s">
        <v>160</v>
      </c>
      <c r="C195" t="s">
        <v>170</v>
      </c>
      <c r="D195" t="s">
        <v>188</v>
      </c>
      <c r="E195" t="s">
        <v>198</v>
      </c>
      <c r="F195" t="s">
        <v>203</v>
      </c>
      <c r="G195">
        <v>2</v>
      </c>
      <c r="H195">
        <v>1348.4</v>
      </c>
      <c r="I195">
        <v>1546.34</v>
      </c>
      <c r="J195">
        <v>1348.4</v>
      </c>
      <c r="K195">
        <v>1546.34</v>
      </c>
      <c r="L195">
        <v>395.88</v>
      </c>
    </row>
    <row r="196" spans="1:12" x14ac:dyDescent="0.3">
      <c r="A196" t="s">
        <v>156</v>
      </c>
      <c r="B196" t="s">
        <v>161</v>
      </c>
      <c r="C196" t="s">
        <v>168</v>
      </c>
      <c r="D196" t="s">
        <v>193</v>
      </c>
      <c r="E196" t="s">
        <v>202</v>
      </c>
      <c r="F196" t="s">
        <v>203</v>
      </c>
      <c r="G196">
        <v>2</v>
      </c>
      <c r="H196">
        <v>860.71</v>
      </c>
      <c r="I196">
        <v>1184.4000000000001</v>
      </c>
      <c r="J196">
        <v>860.71</v>
      </c>
      <c r="K196">
        <v>1184.4000000000001</v>
      </c>
      <c r="L196">
        <v>647.38</v>
      </c>
    </row>
    <row r="197" spans="1:12" x14ac:dyDescent="0.3">
      <c r="A197" t="s">
        <v>86</v>
      </c>
      <c r="B197" t="s">
        <v>164</v>
      </c>
      <c r="C197" t="s">
        <v>172</v>
      </c>
      <c r="D197" t="s">
        <v>194</v>
      </c>
      <c r="E197" t="s">
        <v>200</v>
      </c>
      <c r="F197" t="s">
        <v>204</v>
      </c>
      <c r="G197">
        <v>1</v>
      </c>
      <c r="H197">
        <v>1383.51</v>
      </c>
      <c r="I197">
        <v>1602.58</v>
      </c>
      <c r="J197">
        <v>1383.51</v>
      </c>
      <c r="K197">
        <v>1602.58</v>
      </c>
      <c r="L197">
        <v>219.07</v>
      </c>
    </row>
    <row r="198" spans="1:12" x14ac:dyDescent="0.3">
      <c r="A198" t="s">
        <v>157</v>
      </c>
      <c r="B198" t="s">
        <v>165</v>
      </c>
      <c r="C198" t="s">
        <v>170</v>
      </c>
      <c r="D198" t="s">
        <v>176</v>
      </c>
      <c r="E198" t="s">
        <v>197</v>
      </c>
      <c r="F198" t="s">
        <v>203</v>
      </c>
      <c r="G198">
        <v>5</v>
      </c>
      <c r="H198">
        <v>1688.16</v>
      </c>
      <c r="I198">
        <v>2081.6799999999998</v>
      </c>
      <c r="J198">
        <v>1688.16</v>
      </c>
      <c r="K198">
        <v>2081.6799999999998</v>
      </c>
      <c r="L198">
        <v>1967.6</v>
      </c>
    </row>
    <row r="199" spans="1:12" x14ac:dyDescent="0.3">
      <c r="A199" t="s">
        <v>105</v>
      </c>
      <c r="B199" t="s">
        <v>160</v>
      </c>
      <c r="C199" t="s">
        <v>172</v>
      </c>
      <c r="D199" t="s">
        <v>189</v>
      </c>
      <c r="E199" t="s">
        <v>202</v>
      </c>
      <c r="F199" t="s">
        <v>204</v>
      </c>
      <c r="G199">
        <v>5</v>
      </c>
      <c r="H199">
        <v>1700.93</v>
      </c>
      <c r="I199">
        <v>2347.4699999999998</v>
      </c>
      <c r="J199">
        <v>1700.93</v>
      </c>
      <c r="K199">
        <v>2347.4699999999998</v>
      </c>
      <c r="L199">
        <v>3232.7</v>
      </c>
    </row>
    <row r="200" spans="1:12" x14ac:dyDescent="0.3">
      <c r="A200" t="s">
        <v>158</v>
      </c>
      <c r="B200" t="s">
        <v>164</v>
      </c>
      <c r="C200" t="s">
        <v>172</v>
      </c>
      <c r="D200" t="s">
        <v>189</v>
      </c>
      <c r="E200" t="s">
        <v>199</v>
      </c>
      <c r="F200" t="s">
        <v>203</v>
      </c>
      <c r="G200">
        <v>16</v>
      </c>
      <c r="H200">
        <v>838.24</v>
      </c>
      <c r="I200">
        <v>960.83</v>
      </c>
      <c r="J200">
        <v>838.24</v>
      </c>
      <c r="K200">
        <v>960.83</v>
      </c>
      <c r="L200">
        <v>1961.44</v>
      </c>
    </row>
    <row r="201" spans="1:12" x14ac:dyDescent="0.3">
      <c r="A201" t="s">
        <v>88</v>
      </c>
      <c r="B201" t="s">
        <v>163</v>
      </c>
      <c r="C201" t="s">
        <v>168</v>
      </c>
      <c r="D201" t="s">
        <v>180</v>
      </c>
      <c r="E201" t="s">
        <v>197</v>
      </c>
      <c r="F201" t="s">
        <v>204</v>
      </c>
      <c r="G201">
        <v>4</v>
      </c>
      <c r="H201">
        <v>1754.51</v>
      </c>
      <c r="I201">
        <v>2552.8000000000002</v>
      </c>
      <c r="J201">
        <v>1754.51</v>
      </c>
      <c r="K201">
        <v>2552.8000000000002</v>
      </c>
      <c r="L201">
        <v>3193.16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CCB43-4489-4582-85E4-D89ECFEB2FF5}">
  <sheetPr>
    <tabColor rgb="FF00B050"/>
  </sheetPr>
  <dimension ref="A1:L201"/>
  <sheetViews>
    <sheetView workbookViewId="0">
      <selection activeCell="A5" sqref="A5"/>
    </sheetView>
  </sheetViews>
  <sheetFormatPr defaultRowHeight="14.4" x14ac:dyDescent="0.3"/>
  <cols>
    <col min="1" max="1" width="11.88671875" bestFit="1" customWidth="1"/>
    <col min="2" max="2" width="11.77734375" bestFit="1" customWidth="1"/>
    <col min="3" max="3" width="9.88671875" bestFit="1" customWidth="1"/>
    <col min="4" max="4" width="13.21875" bestFit="1" customWidth="1"/>
    <col min="5" max="5" width="12.21875" bestFit="1" customWidth="1"/>
    <col min="6" max="6" width="7.109375" bestFit="1" customWidth="1"/>
    <col min="7" max="7" width="8.33203125" bestFit="1" customWidth="1"/>
    <col min="8" max="9" width="8" bestFit="1" customWidth="1"/>
    <col min="10" max="10" width="12.77734375" bestFit="1" customWidth="1"/>
    <col min="11" max="12" width="9" bestFit="1" customWidth="1"/>
  </cols>
  <sheetData>
    <row r="1" spans="1:12" x14ac:dyDescent="0.3">
      <c r="A1" s="6" t="s">
        <v>0</v>
      </c>
      <c r="B1" s="1" t="s">
        <v>1</v>
      </c>
      <c r="C1" s="1" t="s">
        <v>2</v>
      </c>
      <c r="D1" s="1" t="s">
        <v>3</v>
      </c>
      <c r="E1" s="1" t="s">
        <v>4</v>
      </c>
      <c r="F1" s="1" t="s">
        <v>5</v>
      </c>
      <c r="G1" s="1" t="s">
        <v>6</v>
      </c>
      <c r="H1" s="1" t="s">
        <v>7</v>
      </c>
      <c r="I1" s="1" t="s">
        <v>8</v>
      </c>
      <c r="J1" s="1" t="s">
        <v>9</v>
      </c>
      <c r="K1" s="1" t="s">
        <v>10</v>
      </c>
      <c r="L1" s="1" t="s">
        <v>11</v>
      </c>
    </row>
    <row r="2" spans="1:12" x14ac:dyDescent="0.3">
      <c r="A2" s="7">
        <v>45730</v>
      </c>
      <c r="B2" t="s">
        <v>159</v>
      </c>
      <c r="C2" t="s">
        <v>167</v>
      </c>
      <c r="D2" t="s">
        <v>173</v>
      </c>
      <c r="E2" t="s">
        <v>197</v>
      </c>
      <c r="F2" t="s">
        <v>203</v>
      </c>
      <c r="G2">
        <v>19</v>
      </c>
      <c r="H2">
        <v>1944.41</v>
      </c>
      <c r="I2">
        <v>2544.4</v>
      </c>
      <c r="J2">
        <v>1944.41</v>
      </c>
      <c r="K2">
        <v>2544.4</v>
      </c>
      <c r="L2">
        <v>11399.81</v>
      </c>
    </row>
    <row r="3" spans="1:12" x14ac:dyDescent="0.3">
      <c r="A3" s="7">
        <v>45694</v>
      </c>
      <c r="B3" t="s">
        <v>160</v>
      </c>
      <c r="C3" t="s">
        <v>168</v>
      </c>
      <c r="D3" t="s">
        <v>174</v>
      </c>
      <c r="E3" t="s">
        <v>198</v>
      </c>
      <c r="F3" t="s">
        <v>203</v>
      </c>
      <c r="G3">
        <v>18</v>
      </c>
      <c r="H3">
        <v>1165.1600000000001</v>
      </c>
      <c r="I3">
        <v>1509.2</v>
      </c>
      <c r="J3">
        <v>1165.1600000000001</v>
      </c>
      <c r="K3">
        <v>1509.2</v>
      </c>
      <c r="L3">
        <v>6192.72</v>
      </c>
    </row>
    <row r="4" spans="1:12" x14ac:dyDescent="0.3">
      <c r="A4" s="7">
        <v>45845</v>
      </c>
      <c r="B4" t="s">
        <v>161</v>
      </c>
      <c r="C4" t="s">
        <v>169</v>
      </c>
      <c r="D4" t="s">
        <v>175</v>
      </c>
      <c r="E4" t="s">
        <v>198</v>
      </c>
      <c r="F4" t="s">
        <v>204</v>
      </c>
      <c r="G4">
        <v>7</v>
      </c>
      <c r="H4">
        <v>969.94</v>
      </c>
      <c r="I4">
        <v>1366.14</v>
      </c>
      <c r="J4">
        <v>969.94</v>
      </c>
      <c r="K4">
        <v>1366.14</v>
      </c>
      <c r="L4">
        <v>2773.4</v>
      </c>
    </row>
    <row r="5" spans="1:12" x14ac:dyDescent="0.3">
      <c r="A5" s="7">
        <v>45703</v>
      </c>
      <c r="B5" t="s">
        <v>160</v>
      </c>
      <c r="C5" t="s">
        <v>170</v>
      </c>
      <c r="D5" t="s">
        <v>176</v>
      </c>
      <c r="E5" t="s">
        <v>199</v>
      </c>
      <c r="F5" t="s">
        <v>204</v>
      </c>
      <c r="G5">
        <v>18</v>
      </c>
      <c r="H5">
        <v>1207.8599999999999</v>
      </c>
      <c r="I5">
        <v>1604.06</v>
      </c>
      <c r="J5">
        <v>1207.8599999999999</v>
      </c>
      <c r="K5">
        <v>1604.06</v>
      </c>
      <c r="L5">
        <v>7131.6</v>
      </c>
    </row>
    <row r="6" spans="1:12" x14ac:dyDescent="0.3">
      <c r="A6" s="7">
        <v>45803</v>
      </c>
      <c r="B6" t="s">
        <v>162</v>
      </c>
      <c r="C6" t="s">
        <v>171</v>
      </c>
      <c r="D6" t="s">
        <v>177</v>
      </c>
      <c r="E6" t="s">
        <v>198</v>
      </c>
      <c r="F6" t="s">
        <v>204</v>
      </c>
      <c r="G6">
        <v>4</v>
      </c>
      <c r="H6">
        <v>722.87</v>
      </c>
      <c r="I6">
        <v>795.75</v>
      </c>
      <c r="J6">
        <v>722.87</v>
      </c>
      <c r="K6">
        <v>795.75</v>
      </c>
      <c r="L6">
        <v>291.52</v>
      </c>
    </row>
    <row r="7" spans="1:12" x14ac:dyDescent="0.3">
      <c r="A7" s="7">
        <v>45749</v>
      </c>
      <c r="B7" t="s">
        <v>162</v>
      </c>
      <c r="C7" t="s">
        <v>167</v>
      </c>
      <c r="D7" t="s">
        <v>173</v>
      </c>
      <c r="E7" t="s">
        <v>200</v>
      </c>
      <c r="F7" t="s">
        <v>203</v>
      </c>
      <c r="G7">
        <v>16</v>
      </c>
      <c r="H7">
        <v>470.01</v>
      </c>
      <c r="I7">
        <v>634.05999999999995</v>
      </c>
      <c r="J7">
        <v>470.01</v>
      </c>
      <c r="K7">
        <v>634.05999999999995</v>
      </c>
      <c r="L7">
        <v>2624.8</v>
      </c>
    </row>
    <row r="8" spans="1:12" x14ac:dyDescent="0.3">
      <c r="A8" s="7">
        <v>45698</v>
      </c>
      <c r="B8" t="s">
        <v>161</v>
      </c>
      <c r="C8" t="s">
        <v>167</v>
      </c>
      <c r="D8" t="s">
        <v>173</v>
      </c>
      <c r="E8" t="s">
        <v>198</v>
      </c>
      <c r="F8" t="s">
        <v>204</v>
      </c>
      <c r="G8">
        <v>14</v>
      </c>
      <c r="H8">
        <v>1637.78</v>
      </c>
      <c r="I8">
        <v>2276.63</v>
      </c>
      <c r="J8">
        <v>1637.78</v>
      </c>
      <c r="K8">
        <v>2276.63</v>
      </c>
      <c r="L8">
        <v>8943.9</v>
      </c>
    </row>
    <row r="9" spans="1:12" x14ac:dyDescent="0.3">
      <c r="A9" s="7">
        <v>45821</v>
      </c>
      <c r="B9" t="s">
        <v>163</v>
      </c>
      <c r="C9" t="s">
        <v>169</v>
      </c>
      <c r="D9" t="s">
        <v>178</v>
      </c>
      <c r="E9" t="s">
        <v>199</v>
      </c>
      <c r="F9" t="s">
        <v>203</v>
      </c>
      <c r="G9">
        <v>2</v>
      </c>
      <c r="H9">
        <v>251.05</v>
      </c>
      <c r="I9">
        <v>294.39</v>
      </c>
      <c r="J9">
        <v>251.05</v>
      </c>
      <c r="K9">
        <v>294.39</v>
      </c>
      <c r="L9">
        <v>86.68</v>
      </c>
    </row>
    <row r="10" spans="1:12" x14ac:dyDescent="0.3">
      <c r="A10" s="7">
        <v>45692</v>
      </c>
      <c r="B10" t="s">
        <v>162</v>
      </c>
      <c r="C10" t="s">
        <v>171</v>
      </c>
      <c r="D10" t="s">
        <v>177</v>
      </c>
      <c r="E10" t="s">
        <v>197</v>
      </c>
      <c r="F10" t="s">
        <v>203</v>
      </c>
      <c r="G10">
        <v>6</v>
      </c>
      <c r="H10">
        <v>1439.92</v>
      </c>
      <c r="I10">
        <v>2014.96</v>
      </c>
      <c r="J10">
        <v>1439.92</v>
      </c>
      <c r="K10">
        <v>2014.96</v>
      </c>
      <c r="L10">
        <v>3450.24</v>
      </c>
    </row>
    <row r="11" spans="1:12" x14ac:dyDescent="0.3">
      <c r="A11" s="7">
        <v>45764</v>
      </c>
      <c r="B11" t="s">
        <v>160</v>
      </c>
      <c r="C11" t="s">
        <v>170</v>
      </c>
      <c r="D11" t="s">
        <v>179</v>
      </c>
      <c r="E11" t="s">
        <v>197</v>
      </c>
      <c r="F11" t="s">
        <v>204</v>
      </c>
      <c r="G11">
        <v>4</v>
      </c>
      <c r="H11">
        <v>1765.36</v>
      </c>
      <c r="I11">
        <v>2473.7800000000002</v>
      </c>
      <c r="J11">
        <v>1765.36</v>
      </c>
      <c r="K11">
        <v>2473.7800000000002</v>
      </c>
      <c r="L11">
        <v>2833.68</v>
      </c>
    </row>
    <row r="12" spans="1:12" x14ac:dyDescent="0.3">
      <c r="A12" s="7">
        <v>45817</v>
      </c>
      <c r="B12" t="s">
        <v>162</v>
      </c>
      <c r="C12" t="s">
        <v>169</v>
      </c>
      <c r="D12" t="s">
        <v>178</v>
      </c>
      <c r="E12" t="s">
        <v>198</v>
      </c>
      <c r="F12" t="s">
        <v>203</v>
      </c>
      <c r="G12">
        <v>11</v>
      </c>
      <c r="H12">
        <v>1321.82</v>
      </c>
      <c r="I12">
        <v>1680.15</v>
      </c>
      <c r="J12">
        <v>1321.82</v>
      </c>
      <c r="K12">
        <v>1680.15</v>
      </c>
      <c r="L12">
        <v>3941.63</v>
      </c>
    </row>
    <row r="13" spans="1:12" x14ac:dyDescent="0.3">
      <c r="A13" s="7">
        <v>45766</v>
      </c>
      <c r="B13" t="s">
        <v>164</v>
      </c>
      <c r="C13" t="s">
        <v>169</v>
      </c>
      <c r="D13" t="s">
        <v>178</v>
      </c>
      <c r="E13" t="s">
        <v>199</v>
      </c>
      <c r="F13" t="s">
        <v>203</v>
      </c>
      <c r="G13">
        <v>4</v>
      </c>
      <c r="H13">
        <v>1379.25</v>
      </c>
      <c r="I13">
        <v>1968.77</v>
      </c>
      <c r="J13">
        <v>1379.25</v>
      </c>
      <c r="K13">
        <v>1968.77</v>
      </c>
      <c r="L13">
        <v>2358.08</v>
      </c>
    </row>
    <row r="14" spans="1:12" x14ac:dyDescent="0.3">
      <c r="A14" s="7">
        <v>45849</v>
      </c>
      <c r="B14" t="s">
        <v>163</v>
      </c>
      <c r="C14" t="s">
        <v>168</v>
      </c>
      <c r="D14" t="s">
        <v>180</v>
      </c>
      <c r="E14" t="s">
        <v>198</v>
      </c>
      <c r="F14" t="s">
        <v>204</v>
      </c>
      <c r="G14">
        <v>5</v>
      </c>
      <c r="H14">
        <v>1586.29</v>
      </c>
      <c r="I14">
        <v>2144.17</v>
      </c>
      <c r="J14">
        <v>1586.29</v>
      </c>
      <c r="K14">
        <v>2144.17</v>
      </c>
      <c r="L14">
        <v>2789.4</v>
      </c>
    </row>
    <row r="15" spans="1:12" x14ac:dyDescent="0.3">
      <c r="A15" s="7">
        <v>45731</v>
      </c>
      <c r="B15" t="s">
        <v>159</v>
      </c>
      <c r="C15" t="s">
        <v>172</v>
      </c>
      <c r="D15" t="s">
        <v>181</v>
      </c>
      <c r="E15" t="s">
        <v>200</v>
      </c>
      <c r="F15" t="s">
        <v>204</v>
      </c>
      <c r="G15">
        <v>3</v>
      </c>
      <c r="H15">
        <v>809.7</v>
      </c>
      <c r="I15">
        <v>1148.8599999999999</v>
      </c>
      <c r="J15">
        <v>809.7</v>
      </c>
      <c r="K15">
        <v>1148.8599999999999</v>
      </c>
      <c r="L15">
        <v>1017.48</v>
      </c>
    </row>
    <row r="16" spans="1:12" x14ac:dyDescent="0.3">
      <c r="A16" s="7">
        <v>45766</v>
      </c>
      <c r="B16" t="s">
        <v>164</v>
      </c>
      <c r="C16" t="s">
        <v>168</v>
      </c>
      <c r="D16" t="s">
        <v>174</v>
      </c>
      <c r="E16" t="s">
        <v>198</v>
      </c>
      <c r="F16" t="s">
        <v>204</v>
      </c>
      <c r="G16">
        <v>3</v>
      </c>
      <c r="H16">
        <v>1777.09</v>
      </c>
      <c r="I16">
        <v>2294.8200000000002</v>
      </c>
      <c r="J16">
        <v>1777.09</v>
      </c>
      <c r="K16">
        <v>2294.8200000000002</v>
      </c>
      <c r="L16">
        <v>1553.19</v>
      </c>
    </row>
    <row r="17" spans="1:12" x14ac:dyDescent="0.3">
      <c r="A17" s="7">
        <v>45870</v>
      </c>
      <c r="B17" t="s">
        <v>162</v>
      </c>
      <c r="C17" t="s">
        <v>170</v>
      </c>
      <c r="D17" t="s">
        <v>176</v>
      </c>
      <c r="E17" t="s">
        <v>199</v>
      </c>
      <c r="F17" t="s">
        <v>204</v>
      </c>
      <c r="G17">
        <v>2</v>
      </c>
      <c r="H17">
        <v>515.09</v>
      </c>
      <c r="I17">
        <v>660.13</v>
      </c>
      <c r="J17">
        <v>515.09</v>
      </c>
      <c r="K17">
        <v>660.13</v>
      </c>
      <c r="L17">
        <v>290.08</v>
      </c>
    </row>
    <row r="18" spans="1:12" x14ac:dyDescent="0.3">
      <c r="A18" s="7">
        <v>45725</v>
      </c>
      <c r="B18" t="s">
        <v>163</v>
      </c>
      <c r="C18" t="s">
        <v>168</v>
      </c>
      <c r="D18" t="s">
        <v>182</v>
      </c>
      <c r="E18" t="s">
        <v>197</v>
      </c>
      <c r="F18" t="s">
        <v>203</v>
      </c>
      <c r="G18">
        <v>3</v>
      </c>
      <c r="H18">
        <v>1408.57</v>
      </c>
      <c r="I18">
        <v>1580.15</v>
      </c>
      <c r="J18">
        <v>1408.57</v>
      </c>
      <c r="K18">
        <v>1580.15</v>
      </c>
      <c r="L18">
        <v>514.74</v>
      </c>
    </row>
    <row r="19" spans="1:12" x14ac:dyDescent="0.3">
      <c r="A19" s="7">
        <v>45748</v>
      </c>
      <c r="B19" t="s">
        <v>165</v>
      </c>
      <c r="C19" t="s">
        <v>167</v>
      </c>
      <c r="D19" t="s">
        <v>173</v>
      </c>
      <c r="E19" t="s">
        <v>200</v>
      </c>
      <c r="F19" t="s">
        <v>204</v>
      </c>
      <c r="G19">
        <v>19</v>
      </c>
      <c r="H19">
        <v>1115.0999999999999</v>
      </c>
      <c r="I19">
        <v>1314.37</v>
      </c>
      <c r="J19">
        <v>1115.0999999999999</v>
      </c>
      <c r="K19">
        <v>1314.37</v>
      </c>
      <c r="L19">
        <v>3786.13</v>
      </c>
    </row>
    <row r="20" spans="1:12" x14ac:dyDescent="0.3">
      <c r="A20" s="7">
        <v>45702</v>
      </c>
      <c r="B20" t="s">
        <v>161</v>
      </c>
      <c r="C20" t="s">
        <v>167</v>
      </c>
      <c r="D20" t="s">
        <v>173</v>
      </c>
      <c r="E20" t="s">
        <v>201</v>
      </c>
      <c r="F20" t="s">
        <v>204</v>
      </c>
      <c r="G20">
        <v>20</v>
      </c>
      <c r="H20">
        <v>156.93</v>
      </c>
      <c r="I20">
        <v>211.33</v>
      </c>
      <c r="J20">
        <v>156.93</v>
      </c>
      <c r="K20">
        <v>211.33</v>
      </c>
      <c r="L20">
        <v>1088</v>
      </c>
    </row>
    <row r="21" spans="1:12" x14ac:dyDescent="0.3">
      <c r="A21" s="7">
        <v>45811</v>
      </c>
      <c r="B21" t="s">
        <v>166</v>
      </c>
      <c r="C21" t="s">
        <v>170</v>
      </c>
      <c r="D21" t="s">
        <v>179</v>
      </c>
      <c r="E21" t="s">
        <v>199</v>
      </c>
      <c r="F21" t="s">
        <v>204</v>
      </c>
      <c r="G21">
        <v>3</v>
      </c>
      <c r="H21">
        <v>121.05</v>
      </c>
      <c r="I21">
        <v>171.21</v>
      </c>
      <c r="J21">
        <v>121.05</v>
      </c>
      <c r="K21">
        <v>171.21</v>
      </c>
      <c r="L21">
        <v>150.47999999999999</v>
      </c>
    </row>
    <row r="22" spans="1:12" x14ac:dyDescent="0.3">
      <c r="A22" s="7">
        <v>45866</v>
      </c>
      <c r="B22" t="s">
        <v>162</v>
      </c>
      <c r="C22" t="s">
        <v>169</v>
      </c>
      <c r="D22" t="s">
        <v>183</v>
      </c>
      <c r="E22" t="s">
        <v>198</v>
      </c>
      <c r="F22" t="s">
        <v>204</v>
      </c>
      <c r="G22">
        <v>8</v>
      </c>
      <c r="H22">
        <v>1616.59</v>
      </c>
      <c r="I22">
        <v>1830.43</v>
      </c>
      <c r="J22">
        <v>1616.59</v>
      </c>
      <c r="K22">
        <v>1830.43</v>
      </c>
      <c r="L22">
        <v>1710.72</v>
      </c>
    </row>
    <row r="23" spans="1:12" x14ac:dyDescent="0.3">
      <c r="A23" s="7">
        <v>45872</v>
      </c>
      <c r="B23" t="s">
        <v>163</v>
      </c>
      <c r="C23" t="s">
        <v>170</v>
      </c>
      <c r="D23" t="s">
        <v>176</v>
      </c>
      <c r="E23" t="s">
        <v>202</v>
      </c>
      <c r="F23" t="s">
        <v>203</v>
      </c>
      <c r="G23">
        <v>10</v>
      </c>
      <c r="H23">
        <v>1162.22</v>
      </c>
      <c r="I23">
        <v>1704.43</v>
      </c>
      <c r="J23">
        <v>1162.22</v>
      </c>
      <c r="K23">
        <v>1704.43</v>
      </c>
      <c r="L23">
        <v>5422.1</v>
      </c>
    </row>
    <row r="24" spans="1:12" x14ac:dyDescent="0.3">
      <c r="A24" s="7">
        <v>45766</v>
      </c>
      <c r="B24" t="s">
        <v>164</v>
      </c>
      <c r="C24" t="s">
        <v>172</v>
      </c>
      <c r="D24" t="s">
        <v>184</v>
      </c>
      <c r="E24" t="s">
        <v>197</v>
      </c>
      <c r="F24" t="s">
        <v>204</v>
      </c>
      <c r="G24">
        <v>10</v>
      </c>
      <c r="H24">
        <v>653.25</v>
      </c>
      <c r="I24">
        <v>934.39</v>
      </c>
      <c r="J24">
        <v>653.25</v>
      </c>
      <c r="K24">
        <v>934.39</v>
      </c>
      <c r="L24">
        <v>2811.4</v>
      </c>
    </row>
    <row r="25" spans="1:12" x14ac:dyDescent="0.3">
      <c r="A25" s="7">
        <v>45818</v>
      </c>
      <c r="B25" t="s">
        <v>159</v>
      </c>
      <c r="C25" t="s">
        <v>167</v>
      </c>
      <c r="D25" t="s">
        <v>185</v>
      </c>
      <c r="E25" t="s">
        <v>197</v>
      </c>
      <c r="F25" t="s">
        <v>203</v>
      </c>
      <c r="G25">
        <v>17</v>
      </c>
      <c r="H25">
        <v>1834.77</v>
      </c>
      <c r="I25">
        <v>2114.27</v>
      </c>
      <c r="J25">
        <v>1834.77</v>
      </c>
      <c r="K25">
        <v>2114.27</v>
      </c>
      <c r="L25">
        <v>4751.5</v>
      </c>
    </row>
    <row r="26" spans="1:12" x14ac:dyDescent="0.3">
      <c r="A26" s="7">
        <v>45728</v>
      </c>
      <c r="B26" t="s">
        <v>161</v>
      </c>
      <c r="C26" t="s">
        <v>169</v>
      </c>
      <c r="D26" t="s">
        <v>183</v>
      </c>
      <c r="E26" t="s">
        <v>202</v>
      </c>
      <c r="F26" t="s">
        <v>203</v>
      </c>
      <c r="G26">
        <v>12</v>
      </c>
      <c r="H26">
        <v>292.55</v>
      </c>
      <c r="I26">
        <v>387.72</v>
      </c>
      <c r="J26">
        <v>292.55</v>
      </c>
      <c r="K26">
        <v>387.72</v>
      </c>
      <c r="L26">
        <v>1142.04</v>
      </c>
    </row>
    <row r="27" spans="1:12" x14ac:dyDescent="0.3">
      <c r="A27" s="7">
        <v>45702</v>
      </c>
      <c r="B27" t="s">
        <v>165</v>
      </c>
      <c r="C27" t="s">
        <v>172</v>
      </c>
      <c r="D27" t="s">
        <v>181</v>
      </c>
      <c r="E27" t="s">
        <v>201</v>
      </c>
      <c r="F27" t="s">
        <v>204</v>
      </c>
      <c r="G27">
        <v>20</v>
      </c>
      <c r="H27">
        <v>654.65</v>
      </c>
      <c r="I27">
        <v>830.8</v>
      </c>
      <c r="J27">
        <v>654.65</v>
      </c>
      <c r="K27">
        <v>830.8</v>
      </c>
      <c r="L27">
        <v>3523</v>
      </c>
    </row>
    <row r="28" spans="1:12" x14ac:dyDescent="0.3">
      <c r="A28" s="7">
        <v>45716</v>
      </c>
      <c r="B28" t="s">
        <v>159</v>
      </c>
      <c r="C28" t="s">
        <v>169</v>
      </c>
      <c r="D28" t="s">
        <v>183</v>
      </c>
      <c r="E28" t="s">
        <v>198</v>
      </c>
      <c r="F28" t="s">
        <v>204</v>
      </c>
      <c r="G28">
        <v>8</v>
      </c>
      <c r="H28">
        <v>829.79</v>
      </c>
      <c r="I28">
        <v>1225.2</v>
      </c>
      <c r="J28">
        <v>829.79</v>
      </c>
      <c r="K28">
        <v>1225.2</v>
      </c>
      <c r="L28">
        <v>3163.28</v>
      </c>
    </row>
    <row r="29" spans="1:12" x14ac:dyDescent="0.3">
      <c r="A29" s="7">
        <v>45716</v>
      </c>
      <c r="B29" t="s">
        <v>164</v>
      </c>
      <c r="C29" t="s">
        <v>169</v>
      </c>
      <c r="D29" t="s">
        <v>183</v>
      </c>
      <c r="E29" t="s">
        <v>200</v>
      </c>
      <c r="F29" t="s">
        <v>203</v>
      </c>
      <c r="G29">
        <v>14</v>
      </c>
      <c r="H29">
        <v>58.88</v>
      </c>
      <c r="I29">
        <v>86.09</v>
      </c>
      <c r="J29">
        <v>58.88</v>
      </c>
      <c r="K29">
        <v>86.09</v>
      </c>
      <c r="L29">
        <v>380.94</v>
      </c>
    </row>
    <row r="30" spans="1:12" x14ac:dyDescent="0.3">
      <c r="A30" s="7">
        <v>45814</v>
      </c>
      <c r="B30" t="s">
        <v>161</v>
      </c>
      <c r="C30" t="s">
        <v>169</v>
      </c>
      <c r="D30" t="s">
        <v>175</v>
      </c>
      <c r="E30" t="s">
        <v>198</v>
      </c>
      <c r="F30" t="s">
        <v>203</v>
      </c>
      <c r="G30">
        <v>15</v>
      </c>
      <c r="H30">
        <v>827.97</v>
      </c>
      <c r="I30">
        <v>1110.9100000000001</v>
      </c>
      <c r="J30">
        <v>827.97</v>
      </c>
      <c r="K30">
        <v>1110.9100000000001</v>
      </c>
      <c r="L30">
        <v>4244.1000000000004</v>
      </c>
    </row>
    <row r="31" spans="1:12" x14ac:dyDescent="0.3">
      <c r="A31" s="7">
        <v>45768</v>
      </c>
      <c r="B31" t="s">
        <v>165</v>
      </c>
      <c r="C31" t="s">
        <v>172</v>
      </c>
      <c r="D31" t="s">
        <v>184</v>
      </c>
      <c r="E31" t="s">
        <v>197</v>
      </c>
      <c r="F31" t="s">
        <v>203</v>
      </c>
      <c r="G31">
        <v>17</v>
      </c>
      <c r="H31">
        <v>1358.6</v>
      </c>
      <c r="I31">
        <v>1876.17</v>
      </c>
      <c r="J31">
        <v>1358.6</v>
      </c>
      <c r="K31">
        <v>1876.17</v>
      </c>
      <c r="L31">
        <v>8798.69</v>
      </c>
    </row>
    <row r="32" spans="1:12" x14ac:dyDescent="0.3">
      <c r="A32" s="7">
        <v>45846</v>
      </c>
      <c r="B32" t="s">
        <v>162</v>
      </c>
      <c r="C32" t="s">
        <v>169</v>
      </c>
      <c r="D32" t="s">
        <v>186</v>
      </c>
      <c r="E32" t="s">
        <v>197</v>
      </c>
      <c r="F32" t="s">
        <v>203</v>
      </c>
      <c r="G32">
        <v>20</v>
      </c>
      <c r="H32">
        <v>1095.96</v>
      </c>
      <c r="I32">
        <v>1338.27</v>
      </c>
      <c r="J32">
        <v>1095.96</v>
      </c>
      <c r="K32">
        <v>1338.27</v>
      </c>
      <c r="L32">
        <v>4846.2</v>
      </c>
    </row>
    <row r="33" spans="1:12" x14ac:dyDescent="0.3">
      <c r="A33" s="7">
        <v>45749</v>
      </c>
      <c r="B33" t="s">
        <v>163</v>
      </c>
      <c r="C33" t="s">
        <v>167</v>
      </c>
      <c r="D33" t="s">
        <v>185</v>
      </c>
      <c r="E33" t="s">
        <v>200</v>
      </c>
      <c r="F33" t="s">
        <v>204</v>
      </c>
      <c r="G33">
        <v>1</v>
      </c>
      <c r="H33">
        <v>875.84</v>
      </c>
      <c r="I33">
        <v>1280.9100000000001</v>
      </c>
      <c r="J33">
        <v>875.84</v>
      </c>
      <c r="K33">
        <v>1280.9100000000001</v>
      </c>
      <c r="L33">
        <v>405.07</v>
      </c>
    </row>
    <row r="34" spans="1:12" x14ac:dyDescent="0.3">
      <c r="A34" s="7">
        <v>45664</v>
      </c>
      <c r="B34" t="s">
        <v>164</v>
      </c>
      <c r="C34" t="s">
        <v>169</v>
      </c>
      <c r="D34" t="s">
        <v>183</v>
      </c>
      <c r="E34" t="s">
        <v>200</v>
      </c>
      <c r="F34" t="s">
        <v>204</v>
      </c>
      <c r="G34">
        <v>12</v>
      </c>
      <c r="H34">
        <v>1103.95</v>
      </c>
      <c r="I34">
        <v>1538.38</v>
      </c>
      <c r="J34">
        <v>1103.95</v>
      </c>
      <c r="K34">
        <v>1538.38</v>
      </c>
      <c r="L34">
        <v>5213.16</v>
      </c>
    </row>
    <row r="35" spans="1:12" x14ac:dyDescent="0.3">
      <c r="A35" s="7">
        <v>45715</v>
      </c>
      <c r="B35" t="s">
        <v>164</v>
      </c>
      <c r="C35" t="s">
        <v>172</v>
      </c>
      <c r="D35" t="s">
        <v>184</v>
      </c>
      <c r="E35" t="s">
        <v>199</v>
      </c>
      <c r="F35" t="s">
        <v>204</v>
      </c>
      <c r="G35">
        <v>15</v>
      </c>
      <c r="H35">
        <v>1904.98</v>
      </c>
      <c r="I35">
        <v>2220.75</v>
      </c>
      <c r="J35">
        <v>1904.98</v>
      </c>
      <c r="K35">
        <v>2220.75</v>
      </c>
      <c r="L35">
        <v>4736.55</v>
      </c>
    </row>
    <row r="36" spans="1:12" x14ac:dyDescent="0.3">
      <c r="A36" s="7">
        <v>45788</v>
      </c>
      <c r="B36" t="s">
        <v>159</v>
      </c>
      <c r="C36" t="s">
        <v>172</v>
      </c>
      <c r="D36" t="s">
        <v>181</v>
      </c>
      <c r="E36" t="s">
        <v>202</v>
      </c>
      <c r="F36" t="s">
        <v>203</v>
      </c>
      <c r="G36">
        <v>5</v>
      </c>
      <c r="H36">
        <v>128</v>
      </c>
      <c r="I36">
        <v>147.27000000000001</v>
      </c>
      <c r="J36">
        <v>128</v>
      </c>
      <c r="K36">
        <v>147.27000000000001</v>
      </c>
      <c r="L36">
        <v>96.35</v>
      </c>
    </row>
    <row r="37" spans="1:12" x14ac:dyDescent="0.3">
      <c r="A37" s="7">
        <v>45736</v>
      </c>
      <c r="B37" t="s">
        <v>161</v>
      </c>
      <c r="C37" t="s">
        <v>167</v>
      </c>
      <c r="D37" t="s">
        <v>187</v>
      </c>
      <c r="E37" t="s">
        <v>200</v>
      </c>
      <c r="F37" t="s">
        <v>203</v>
      </c>
      <c r="G37">
        <v>10</v>
      </c>
      <c r="H37">
        <v>929.52</v>
      </c>
      <c r="I37">
        <v>1202.5</v>
      </c>
      <c r="J37">
        <v>929.52</v>
      </c>
      <c r="K37">
        <v>1202.5</v>
      </c>
      <c r="L37">
        <v>2729.8</v>
      </c>
    </row>
    <row r="38" spans="1:12" x14ac:dyDescent="0.3">
      <c r="A38" s="7">
        <v>45693</v>
      </c>
      <c r="B38" t="s">
        <v>164</v>
      </c>
      <c r="C38" t="s">
        <v>169</v>
      </c>
      <c r="D38" t="s">
        <v>183</v>
      </c>
      <c r="E38" t="s">
        <v>199</v>
      </c>
      <c r="F38" t="s">
        <v>204</v>
      </c>
      <c r="G38">
        <v>4</v>
      </c>
      <c r="H38">
        <v>127.3</v>
      </c>
      <c r="I38">
        <v>166</v>
      </c>
      <c r="J38">
        <v>127.3</v>
      </c>
      <c r="K38">
        <v>166</v>
      </c>
      <c r="L38">
        <v>154.80000000000001</v>
      </c>
    </row>
    <row r="39" spans="1:12" x14ac:dyDescent="0.3">
      <c r="A39" s="7">
        <v>45793</v>
      </c>
      <c r="B39" t="s">
        <v>166</v>
      </c>
      <c r="C39" t="s">
        <v>170</v>
      </c>
      <c r="D39" t="s">
        <v>188</v>
      </c>
      <c r="E39" t="s">
        <v>198</v>
      </c>
      <c r="F39" t="s">
        <v>204</v>
      </c>
      <c r="G39">
        <v>3</v>
      </c>
      <c r="H39">
        <v>286.69</v>
      </c>
      <c r="I39">
        <v>412.96</v>
      </c>
      <c r="J39">
        <v>286.69</v>
      </c>
      <c r="K39">
        <v>412.96</v>
      </c>
      <c r="L39">
        <v>378.81</v>
      </c>
    </row>
    <row r="40" spans="1:12" x14ac:dyDescent="0.3">
      <c r="A40" s="7">
        <v>45724</v>
      </c>
      <c r="B40" t="s">
        <v>163</v>
      </c>
      <c r="C40" t="s">
        <v>167</v>
      </c>
      <c r="D40" t="s">
        <v>185</v>
      </c>
      <c r="E40" t="s">
        <v>198</v>
      </c>
      <c r="F40" t="s">
        <v>204</v>
      </c>
      <c r="G40">
        <v>20</v>
      </c>
      <c r="H40">
        <v>1380.38</v>
      </c>
      <c r="I40">
        <v>1919.37</v>
      </c>
      <c r="J40">
        <v>1380.38</v>
      </c>
      <c r="K40">
        <v>1919.37</v>
      </c>
      <c r="L40">
        <v>10779.8</v>
      </c>
    </row>
    <row r="41" spans="1:12" x14ac:dyDescent="0.3">
      <c r="A41" s="7">
        <v>45894</v>
      </c>
      <c r="B41" t="s">
        <v>159</v>
      </c>
      <c r="C41" t="s">
        <v>172</v>
      </c>
      <c r="D41" t="s">
        <v>189</v>
      </c>
      <c r="E41" t="s">
        <v>200</v>
      </c>
      <c r="F41" t="s">
        <v>204</v>
      </c>
      <c r="G41">
        <v>5</v>
      </c>
      <c r="H41">
        <v>987.68</v>
      </c>
      <c r="I41">
        <v>1311.72</v>
      </c>
      <c r="J41">
        <v>987.68</v>
      </c>
      <c r="K41">
        <v>1311.72</v>
      </c>
      <c r="L41">
        <v>1620.2</v>
      </c>
    </row>
    <row r="42" spans="1:12" x14ac:dyDescent="0.3">
      <c r="A42" s="7">
        <v>45860</v>
      </c>
      <c r="B42" t="s">
        <v>163</v>
      </c>
      <c r="C42" t="s">
        <v>169</v>
      </c>
      <c r="D42" t="s">
        <v>186</v>
      </c>
      <c r="E42" t="s">
        <v>199</v>
      </c>
      <c r="F42" t="s">
        <v>204</v>
      </c>
      <c r="G42">
        <v>19</v>
      </c>
      <c r="H42">
        <v>1865.12</v>
      </c>
      <c r="I42">
        <v>2111.1999999999998</v>
      </c>
      <c r="J42">
        <v>1865.12</v>
      </c>
      <c r="K42">
        <v>2111.1999999999998</v>
      </c>
      <c r="L42">
        <v>4675.5200000000004</v>
      </c>
    </row>
    <row r="43" spans="1:12" x14ac:dyDescent="0.3">
      <c r="A43" s="7">
        <v>45731</v>
      </c>
      <c r="B43" t="s">
        <v>161</v>
      </c>
      <c r="C43" t="s">
        <v>168</v>
      </c>
      <c r="D43" t="s">
        <v>182</v>
      </c>
      <c r="E43" t="s">
        <v>200</v>
      </c>
      <c r="F43" t="s">
        <v>204</v>
      </c>
      <c r="G43">
        <v>7</v>
      </c>
      <c r="H43">
        <v>777.86</v>
      </c>
      <c r="I43">
        <v>998.13</v>
      </c>
      <c r="J43">
        <v>777.86</v>
      </c>
      <c r="K43">
        <v>998.13</v>
      </c>
      <c r="L43">
        <v>1541.89</v>
      </c>
    </row>
    <row r="44" spans="1:12" x14ac:dyDescent="0.3">
      <c r="A44" s="7">
        <v>45711</v>
      </c>
      <c r="B44" t="s">
        <v>159</v>
      </c>
      <c r="C44" t="s">
        <v>172</v>
      </c>
      <c r="D44" t="s">
        <v>181</v>
      </c>
      <c r="E44" t="s">
        <v>200</v>
      </c>
      <c r="F44" t="s">
        <v>204</v>
      </c>
      <c r="G44">
        <v>12</v>
      </c>
      <c r="H44">
        <v>524.62</v>
      </c>
      <c r="I44">
        <v>642.30999999999995</v>
      </c>
      <c r="J44">
        <v>524.62</v>
      </c>
      <c r="K44">
        <v>642.30999999999995</v>
      </c>
      <c r="L44">
        <v>1412.28</v>
      </c>
    </row>
    <row r="45" spans="1:12" x14ac:dyDescent="0.3">
      <c r="A45" s="7">
        <v>45744</v>
      </c>
      <c r="B45" t="s">
        <v>165</v>
      </c>
      <c r="C45" t="s">
        <v>172</v>
      </c>
      <c r="D45" t="s">
        <v>184</v>
      </c>
      <c r="E45" t="s">
        <v>202</v>
      </c>
      <c r="F45" t="s">
        <v>204</v>
      </c>
      <c r="G45">
        <v>10</v>
      </c>
      <c r="H45">
        <v>1995.17</v>
      </c>
      <c r="I45">
        <v>2856.57</v>
      </c>
      <c r="J45">
        <v>1995.17</v>
      </c>
      <c r="K45">
        <v>2856.57</v>
      </c>
      <c r="L45">
        <v>8614</v>
      </c>
    </row>
    <row r="46" spans="1:12" x14ac:dyDescent="0.3">
      <c r="A46" s="7">
        <v>45665</v>
      </c>
      <c r="B46" t="s">
        <v>160</v>
      </c>
      <c r="C46" t="s">
        <v>169</v>
      </c>
      <c r="D46" t="s">
        <v>175</v>
      </c>
      <c r="E46" t="s">
        <v>201</v>
      </c>
      <c r="F46" t="s">
        <v>203</v>
      </c>
      <c r="G46">
        <v>13</v>
      </c>
      <c r="H46">
        <v>1722.11</v>
      </c>
      <c r="I46">
        <v>2495.25</v>
      </c>
      <c r="J46">
        <v>1722.11</v>
      </c>
      <c r="K46">
        <v>2495.25</v>
      </c>
      <c r="L46">
        <v>10050.82</v>
      </c>
    </row>
    <row r="47" spans="1:12" x14ac:dyDescent="0.3">
      <c r="A47" s="7">
        <v>45847</v>
      </c>
      <c r="B47" t="s">
        <v>163</v>
      </c>
      <c r="C47" t="s">
        <v>169</v>
      </c>
      <c r="D47" t="s">
        <v>186</v>
      </c>
      <c r="E47" t="s">
        <v>202</v>
      </c>
      <c r="F47" t="s">
        <v>204</v>
      </c>
      <c r="G47">
        <v>13</v>
      </c>
      <c r="H47">
        <v>657.82</v>
      </c>
      <c r="I47">
        <v>827.45</v>
      </c>
      <c r="J47">
        <v>657.82</v>
      </c>
      <c r="K47">
        <v>827.45</v>
      </c>
      <c r="L47">
        <v>2205.19</v>
      </c>
    </row>
    <row r="48" spans="1:12" x14ac:dyDescent="0.3">
      <c r="A48" s="7">
        <v>45773</v>
      </c>
      <c r="B48" t="s">
        <v>159</v>
      </c>
      <c r="C48" t="s">
        <v>167</v>
      </c>
      <c r="D48" t="s">
        <v>187</v>
      </c>
      <c r="E48" t="s">
        <v>198</v>
      </c>
      <c r="F48" t="s">
        <v>203</v>
      </c>
      <c r="G48">
        <v>7</v>
      </c>
      <c r="H48">
        <v>564.76</v>
      </c>
      <c r="I48">
        <v>668.74</v>
      </c>
      <c r="J48">
        <v>564.76</v>
      </c>
      <c r="K48">
        <v>668.74</v>
      </c>
      <c r="L48">
        <v>727.86</v>
      </c>
    </row>
    <row r="49" spans="1:12" x14ac:dyDescent="0.3">
      <c r="A49" s="7">
        <v>45763</v>
      </c>
      <c r="B49" t="s">
        <v>165</v>
      </c>
      <c r="C49" t="s">
        <v>172</v>
      </c>
      <c r="D49" t="s">
        <v>189</v>
      </c>
      <c r="E49" t="s">
        <v>201</v>
      </c>
      <c r="F49" t="s">
        <v>203</v>
      </c>
      <c r="G49">
        <v>8</v>
      </c>
      <c r="H49">
        <v>1353.32</v>
      </c>
      <c r="I49">
        <v>2017.72</v>
      </c>
      <c r="J49">
        <v>1353.32</v>
      </c>
      <c r="K49">
        <v>2017.72</v>
      </c>
      <c r="L49">
        <v>5315.2</v>
      </c>
    </row>
    <row r="50" spans="1:12" x14ac:dyDescent="0.3">
      <c r="A50" s="7">
        <v>45707</v>
      </c>
      <c r="B50" t="s">
        <v>160</v>
      </c>
      <c r="C50" t="s">
        <v>172</v>
      </c>
      <c r="D50" t="s">
        <v>184</v>
      </c>
      <c r="E50" t="s">
        <v>197</v>
      </c>
      <c r="F50" t="s">
        <v>204</v>
      </c>
      <c r="G50">
        <v>19</v>
      </c>
      <c r="H50">
        <v>653.16999999999996</v>
      </c>
      <c r="I50">
        <v>792.18</v>
      </c>
      <c r="J50">
        <v>653.16999999999996</v>
      </c>
      <c r="K50">
        <v>792.18</v>
      </c>
      <c r="L50">
        <v>2641.19</v>
      </c>
    </row>
    <row r="51" spans="1:12" x14ac:dyDescent="0.3">
      <c r="A51" s="7">
        <v>45677</v>
      </c>
      <c r="B51" t="s">
        <v>159</v>
      </c>
      <c r="C51" t="s">
        <v>169</v>
      </c>
      <c r="D51" t="s">
        <v>178</v>
      </c>
      <c r="E51" t="s">
        <v>197</v>
      </c>
      <c r="F51" t="s">
        <v>203</v>
      </c>
      <c r="G51">
        <v>10</v>
      </c>
      <c r="H51">
        <v>1367</v>
      </c>
      <c r="I51">
        <v>1620.29</v>
      </c>
      <c r="J51">
        <v>1367</v>
      </c>
      <c r="K51">
        <v>1620.29</v>
      </c>
      <c r="L51">
        <v>2532.9</v>
      </c>
    </row>
    <row r="52" spans="1:12" x14ac:dyDescent="0.3">
      <c r="A52" s="7">
        <v>45828</v>
      </c>
      <c r="B52" t="s">
        <v>161</v>
      </c>
      <c r="C52" t="s">
        <v>167</v>
      </c>
      <c r="D52" t="s">
        <v>173</v>
      </c>
      <c r="E52" t="s">
        <v>202</v>
      </c>
      <c r="F52" t="s">
        <v>204</v>
      </c>
      <c r="G52">
        <v>10</v>
      </c>
      <c r="H52">
        <v>938.62</v>
      </c>
      <c r="I52">
        <v>1345.12</v>
      </c>
      <c r="J52">
        <v>938.62</v>
      </c>
      <c r="K52">
        <v>1345.12</v>
      </c>
      <c r="L52">
        <v>4065</v>
      </c>
    </row>
    <row r="53" spans="1:12" x14ac:dyDescent="0.3">
      <c r="A53" s="7">
        <v>45721</v>
      </c>
      <c r="B53" t="s">
        <v>166</v>
      </c>
      <c r="C53" t="s">
        <v>170</v>
      </c>
      <c r="D53" t="s">
        <v>190</v>
      </c>
      <c r="E53" t="s">
        <v>199</v>
      </c>
      <c r="F53" t="s">
        <v>204</v>
      </c>
      <c r="G53">
        <v>20</v>
      </c>
      <c r="H53">
        <v>1508.08</v>
      </c>
      <c r="I53">
        <v>2172.2600000000002</v>
      </c>
      <c r="J53">
        <v>1508.08</v>
      </c>
      <c r="K53">
        <v>2172.2600000000002</v>
      </c>
      <c r="L53">
        <v>13283.6</v>
      </c>
    </row>
    <row r="54" spans="1:12" x14ac:dyDescent="0.3">
      <c r="A54" s="7">
        <v>45806</v>
      </c>
      <c r="B54" t="s">
        <v>166</v>
      </c>
      <c r="C54" t="s">
        <v>170</v>
      </c>
      <c r="D54" t="s">
        <v>188</v>
      </c>
      <c r="E54" t="s">
        <v>201</v>
      </c>
      <c r="F54" t="s">
        <v>204</v>
      </c>
      <c r="G54">
        <v>1</v>
      </c>
      <c r="H54">
        <v>1967.57</v>
      </c>
      <c r="I54">
        <v>2873.84</v>
      </c>
      <c r="J54">
        <v>1967.57</v>
      </c>
      <c r="K54">
        <v>2873.84</v>
      </c>
      <c r="L54">
        <v>906.27</v>
      </c>
    </row>
    <row r="55" spans="1:12" x14ac:dyDescent="0.3">
      <c r="A55" s="7">
        <v>45768</v>
      </c>
      <c r="B55" t="s">
        <v>159</v>
      </c>
      <c r="C55" t="s">
        <v>171</v>
      </c>
      <c r="D55" t="s">
        <v>177</v>
      </c>
      <c r="E55" t="s">
        <v>201</v>
      </c>
      <c r="F55" t="s">
        <v>204</v>
      </c>
      <c r="G55">
        <v>8</v>
      </c>
      <c r="H55">
        <v>596.63</v>
      </c>
      <c r="I55">
        <v>833.06</v>
      </c>
      <c r="J55">
        <v>596.63</v>
      </c>
      <c r="K55">
        <v>833.06</v>
      </c>
      <c r="L55">
        <v>1891.44</v>
      </c>
    </row>
    <row r="56" spans="1:12" x14ac:dyDescent="0.3">
      <c r="A56" s="7">
        <v>45800</v>
      </c>
      <c r="B56" t="s">
        <v>166</v>
      </c>
      <c r="C56" t="s">
        <v>170</v>
      </c>
      <c r="D56" t="s">
        <v>190</v>
      </c>
      <c r="E56" t="s">
        <v>200</v>
      </c>
      <c r="F56" t="s">
        <v>204</v>
      </c>
      <c r="G56">
        <v>19</v>
      </c>
      <c r="H56">
        <v>1584.31</v>
      </c>
      <c r="I56">
        <v>1917.69</v>
      </c>
      <c r="J56">
        <v>1584.31</v>
      </c>
      <c r="K56">
        <v>1917.69</v>
      </c>
      <c r="L56">
        <v>6334.22</v>
      </c>
    </row>
    <row r="57" spans="1:12" x14ac:dyDescent="0.3">
      <c r="A57" s="7">
        <v>45672</v>
      </c>
      <c r="B57" t="s">
        <v>159</v>
      </c>
      <c r="C57" t="s">
        <v>168</v>
      </c>
      <c r="D57" t="s">
        <v>180</v>
      </c>
      <c r="E57" t="s">
        <v>198</v>
      </c>
      <c r="F57" t="s">
        <v>203</v>
      </c>
      <c r="G57">
        <v>16</v>
      </c>
      <c r="H57">
        <v>1686.73</v>
      </c>
      <c r="I57">
        <v>1935.6</v>
      </c>
      <c r="J57">
        <v>1686.73</v>
      </c>
      <c r="K57">
        <v>1935.6</v>
      </c>
      <c r="L57">
        <v>3981.92</v>
      </c>
    </row>
    <row r="58" spans="1:12" x14ac:dyDescent="0.3">
      <c r="A58" s="7">
        <v>45770</v>
      </c>
      <c r="B58" t="s">
        <v>166</v>
      </c>
      <c r="C58" t="s">
        <v>170</v>
      </c>
      <c r="D58" t="s">
        <v>179</v>
      </c>
      <c r="E58" t="s">
        <v>197</v>
      </c>
      <c r="F58" t="s">
        <v>204</v>
      </c>
      <c r="G58">
        <v>2</v>
      </c>
      <c r="H58">
        <v>588.36</v>
      </c>
      <c r="I58">
        <v>863.46</v>
      </c>
      <c r="J58">
        <v>588.36</v>
      </c>
      <c r="K58">
        <v>863.46</v>
      </c>
      <c r="L58">
        <v>550.20000000000005</v>
      </c>
    </row>
    <row r="59" spans="1:12" x14ac:dyDescent="0.3">
      <c r="A59" s="7">
        <v>45834</v>
      </c>
      <c r="B59" t="s">
        <v>161</v>
      </c>
      <c r="C59" t="s">
        <v>167</v>
      </c>
      <c r="D59" t="s">
        <v>187</v>
      </c>
      <c r="E59" t="s">
        <v>197</v>
      </c>
      <c r="F59" t="s">
        <v>203</v>
      </c>
      <c r="G59">
        <v>5</v>
      </c>
      <c r="H59">
        <v>1744.84</v>
      </c>
      <c r="I59">
        <v>2064.89</v>
      </c>
      <c r="J59">
        <v>1744.84</v>
      </c>
      <c r="K59">
        <v>2064.89</v>
      </c>
      <c r="L59">
        <v>1600.25</v>
      </c>
    </row>
    <row r="60" spans="1:12" x14ac:dyDescent="0.3">
      <c r="A60" s="7">
        <v>45781</v>
      </c>
      <c r="B60" t="s">
        <v>165</v>
      </c>
      <c r="C60" t="s">
        <v>170</v>
      </c>
      <c r="D60" t="s">
        <v>176</v>
      </c>
      <c r="E60" t="s">
        <v>199</v>
      </c>
      <c r="F60" t="s">
        <v>204</v>
      </c>
      <c r="G60">
        <v>16</v>
      </c>
      <c r="H60">
        <v>1852.45</v>
      </c>
      <c r="I60">
        <v>2111.5700000000002</v>
      </c>
      <c r="J60">
        <v>1852.45</v>
      </c>
      <c r="K60">
        <v>2111.5700000000002</v>
      </c>
      <c r="L60">
        <v>4145.92</v>
      </c>
    </row>
    <row r="61" spans="1:12" x14ac:dyDescent="0.3">
      <c r="A61" s="7">
        <v>45667</v>
      </c>
      <c r="B61" t="s">
        <v>163</v>
      </c>
      <c r="C61" t="s">
        <v>172</v>
      </c>
      <c r="D61" t="s">
        <v>181</v>
      </c>
      <c r="E61" t="s">
        <v>202</v>
      </c>
      <c r="F61" t="s">
        <v>204</v>
      </c>
      <c r="G61">
        <v>20</v>
      </c>
      <c r="H61">
        <v>877.36</v>
      </c>
      <c r="I61">
        <v>1192.5899999999999</v>
      </c>
      <c r="J61">
        <v>877.36</v>
      </c>
      <c r="K61">
        <v>1192.5899999999999</v>
      </c>
      <c r="L61">
        <v>6304.6</v>
      </c>
    </row>
    <row r="62" spans="1:12" x14ac:dyDescent="0.3">
      <c r="A62" s="7">
        <v>45829</v>
      </c>
      <c r="B62" t="s">
        <v>165</v>
      </c>
      <c r="C62" t="s">
        <v>171</v>
      </c>
      <c r="D62" t="s">
        <v>177</v>
      </c>
      <c r="E62" t="s">
        <v>202</v>
      </c>
      <c r="F62" t="s">
        <v>204</v>
      </c>
      <c r="G62">
        <v>2</v>
      </c>
      <c r="H62">
        <v>1485.99</v>
      </c>
      <c r="I62">
        <v>2090.9299999999998</v>
      </c>
      <c r="J62">
        <v>1485.99</v>
      </c>
      <c r="K62">
        <v>2090.9299999999998</v>
      </c>
      <c r="L62">
        <v>1209.8800000000001</v>
      </c>
    </row>
    <row r="63" spans="1:12" x14ac:dyDescent="0.3">
      <c r="A63" s="7">
        <v>45739</v>
      </c>
      <c r="B63" t="s">
        <v>160</v>
      </c>
      <c r="C63" t="s">
        <v>170</v>
      </c>
      <c r="D63" t="s">
        <v>176</v>
      </c>
      <c r="E63" t="s">
        <v>199</v>
      </c>
      <c r="F63" t="s">
        <v>204</v>
      </c>
      <c r="G63">
        <v>20</v>
      </c>
      <c r="H63">
        <v>1344.77</v>
      </c>
      <c r="I63">
        <v>1899.08</v>
      </c>
      <c r="J63">
        <v>1344.77</v>
      </c>
      <c r="K63">
        <v>1899.08</v>
      </c>
      <c r="L63">
        <v>11086.2</v>
      </c>
    </row>
    <row r="64" spans="1:12" x14ac:dyDescent="0.3">
      <c r="A64" s="7">
        <v>45686</v>
      </c>
      <c r="B64" t="s">
        <v>162</v>
      </c>
      <c r="C64" t="s">
        <v>172</v>
      </c>
      <c r="D64" t="s">
        <v>189</v>
      </c>
      <c r="E64" t="s">
        <v>198</v>
      </c>
      <c r="F64" t="s">
        <v>204</v>
      </c>
      <c r="G64">
        <v>5</v>
      </c>
      <c r="H64">
        <v>448.43</v>
      </c>
      <c r="I64">
        <v>577.67999999999995</v>
      </c>
      <c r="J64">
        <v>448.43</v>
      </c>
      <c r="K64">
        <v>577.67999999999995</v>
      </c>
      <c r="L64">
        <v>646.25</v>
      </c>
    </row>
    <row r="65" spans="1:12" x14ac:dyDescent="0.3">
      <c r="A65" s="7">
        <v>45696</v>
      </c>
      <c r="B65" t="s">
        <v>163</v>
      </c>
      <c r="C65" t="s">
        <v>167</v>
      </c>
      <c r="D65" t="s">
        <v>187</v>
      </c>
      <c r="E65" t="s">
        <v>198</v>
      </c>
      <c r="F65" t="s">
        <v>203</v>
      </c>
      <c r="G65">
        <v>12</v>
      </c>
      <c r="H65">
        <v>1208.29</v>
      </c>
      <c r="I65">
        <v>1753.83</v>
      </c>
      <c r="J65">
        <v>1208.29</v>
      </c>
      <c r="K65">
        <v>1753.83</v>
      </c>
      <c r="L65">
        <v>6546.48</v>
      </c>
    </row>
    <row r="66" spans="1:12" x14ac:dyDescent="0.3">
      <c r="A66" s="7">
        <v>45701</v>
      </c>
      <c r="B66" t="s">
        <v>161</v>
      </c>
      <c r="C66" t="s">
        <v>171</v>
      </c>
      <c r="D66" t="s">
        <v>191</v>
      </c>
      <c r="E66" t="s">
        <v>199</v>
      </c>
      <c r="F66" t="s">
        <v>203</v>
      </c>
      <c r="G66">
        <v>19</v>
      </c>
      <c r="H66">
        <v>1431.7</v>
      </c>
      <c r="I66">
        <v>2146.17</v>
      </c>
      <c r="J66">
        <v>1431.7</v>
      </c>
      <c r="K66">
        <v>2146.17</v>
      </c>
      <c r="L66">
        <v>13574.93</v>
      </c>
    </row>
    <row r="67" spans="1:12" x14ac:dyDescent="0.3">
      <c r="A67" s="7">
        <v>45737</v>
      </c>
      <c r="B67" t="s">
        <v>162</v>
      </c>
      <c r="C67" t="s">
        <v>169</v>
      </c>
      <c r="D67" t="s">
        <v>175</v>
      </c>
      <c r="E67" t="s">
        <v>199</v>
      </c>
      <c r="F67" t="s">
        <v>203</v>
      </c>
      <c r="G67">
        <v>7</v>
      </c>
      <c r="H67">
        <v>109.43</v>
      </c>
      <c r="I67">
        <v>148.03</v>
      </c>
      <c r="J67">
        <v>109.43</v>
      </c>
      <c r="K67">
        <v>148.03</v>
      </c>
      <c r="L67">
        <v>270.2</v>
      </c>
    </row>
    <row r="68" spans="1:12" x14ac:dyDescent="0.3">
      <c r="A68" s="7">
        <v>45816</v>
      </c>
      <c r="B68" t="s">
        <v>163</v>
      </c>
      <c r="C68" t="s">
        <v>169</v>
      </c>
      <c r="D68" t="s">
        <v>183</v>
      </c>
      <c r="E68" t="s">
        <v>202</v>
      </c>
      <c r="F68" t="s">
        <v>203</v>
      </c>
      <c r="G68">
        <v>16</v>
      </c>
      <c r="H68">
        <v>493.57</v>
      </c>
      <c r="I68">
        <v>644.15</v>
      </c>
      <c r="J68">
        <v>493.57</v>
      </c>
      <c r="K68">
        <v>644.15</v>
      </c>
      <c r="L68">
        <v>2409.2800000000002</v>
      </c>
    </row>
    <row r="69" spans="1:12" x14ac:dyDescent="0.3">
      <c r="A69" s="7">
        <v>45705</v>
      </c>
      <c r="B69" t="s">
        <v>163</v>
      </c>
      <c r="C69" t="s">
        <v>171</v>
      </c>
      <c r="D69" t="s">
        <v>192</v>
      </c>
      <c r="E69" t="s">
        <v>197</v>
      </c>
      <c r="F69" t="s">
        <v>203</v>
      </c>
      <c r="G69">
        <v>20</v>
      </c>
      <c r="H69">
        <v>440.54</v>
      </c>
      <c r="I69">
        <v>511.06</v>
      </c>
      <c r="J69">
        <v>440.54</v>
      </c>
      <c r="K69">
        <v>511.06</v>
      </c>
      <c r="L69">
        <v>1410.4</v>
      </c>
    </row>
    <row r="70" spans="1:12" x14ac:dyDescent="0.3">
      <c r="A70" s="7">
        <v>45795</v>
      </c>
      <c r="B70" t="s">
        <v>165</v>
      </c>
      <c r="C70" t="s">
        <v>170</v>
      </c>
      <c r="D70" t="s">
        <v>188</v>
      </c>
      <c r="E70" t="s">
        <v>198</v>
      </c>
      <c r="F70" t="s">
        <v>204</v>
      </c>
      <c r="G70">
        <v>1</v>
      </c>
      <c r="H70">
        <v>1198.24</v>
      </c>
      <c r="I70">
        <v>1327.25</v>
      </c>
      <c r="J70">
        <v>1198.24</v>
      </c>
      <c r="K70">
        <v>1327.25</v>
      </c>
      <c r="L70">
        <v>129.01</v>
      </c>
    </row>
    <row r="71" spans="1:12" x14ac:dyDescent="0.3">
      <c r="A71" s="7">
        <v>45800</v>
      </c>
      <c r="B71" t="s">
        <v>163</v>
      </c>
      <c r="C71" t="s">
        <v>167</v>
      </c>
      <c r="D71" t="s">
        <v>187</v>
      </c>
      <c r="E71" t="s">
        <v>202</v>
      </c>
      <c r="F71" t="s">
        <v>204</v>
      </c>
      <c r="G71">
        <v>11</v>
      </c>
      <c r="H71">
        <v>366.88</v>
      </c>
      <c r="I71">
        <v>506.18</v>
      </c>
      <c r="J71">
        <v>366.88</v>
      </c>
      <c r="K71">
        <v>506.18</v>
      </c>
      <c r="L71">
        <v>1532.3</v>
      </c>
    </row>
    <row r="72" spans="1:12" x14ac:dyDescent="0.3">
      <c r="A72" s="7">
        <v>45720</v>
      </c>
      <c r="B72" t="s">
        <v>163</v>
      </c>
      <c r="C72" t="s">
        <v>171</v>
      </c>
      <c r="D72" t="s">
        <v>192</v>
      </c>
      <c r="E72" t="s">
        <v>199</v>
      </c>
      <c r="F72" t="s">
        <v>203</v>
      </c>
      <c r="G72">
        <v>19</v>
      </c>
      <c r="H72">
        <v>432.21</v>
      </c>
      <c r="I72">
        <v>646.29</v>
      </c>
      <c r="J72">
        <v>432.21</v>
      </c>
      <c r="K72">
        <v>646.29</v>
      </c>
      <c r="L72">
        <v>4067.52</v>
      </c>
    </row>
    <row r="73" spans="1:12" x14ac:dyDescent="0.3">
      <c r="A73" s="7">
        <v>45672</v>
      </c>
      <c r="B73" t="s">
        <v>161</v>
      </c>
      <c r="C73" t="s">
        <v>167</v>
      </c>
      <c r="D73" t="s">
        <v>187</v>
      </c>
      <c r="E73" t="s">
        <v>200</v>
      </c>
      <c r="F73" t="s">
        <v>203</v>
      </c>
      <c r="G73">
        <v>15</v>
      </c>
      <c r="H73">
        <v>988.53</v>
      </c>
      <c r="I73">
        <v>1219.02</v>
      </c>
      <c r="J73">
        <v>988.53</v>
      </c>
      <c r="K73">
        <v>1219.02</v>
      </c>
      <c r="L73">
        <v>3457.35</v>
      </c>
    </row>
    <row r="74" spans="1:12" x14ac:dyDescent="0.3">
      <c r="A74" s="7">
        <v>45678</v>
      </c>
      <c r="B74" t="s">
        <v>160</v>
      </c>
      <c r="C74" t="s">
        <v>168</v>
      </c>
      <c r="D74" t="s">
        <v>193</v>
      </c>
      <c r="E74" t="s">
        <v>199</v>
      </c>
      <c r="F74" t="s">
        <v>203</v>
      </c>
      <c r="G74">
        <v>15</v>
      </c>
      <c r="H74">
        <v>330.56</v>
      </c>
      <c r="I74">
        <v>420.66</v>
      </c>
      <c r="J74">
        <v>330.56</v>
      </c>
      <c r="K74">
        <v>420.66</v>
      </c>
      <c r="L74">
        <v>1351.5</v>
      </c>
    </row>
    <row r="75" spans="1:12" x14ac:dyDescent="0.3">
      <c r="A75" s="7">
        <v>45767</v>
      </c>
      <c r="B75" t="s">
        <v>159</v>
      </c>
      <c r="C75" t="s">
        <v>168</v>
      </c>
      <c r="D75" t="s">
        <v>174</v>
      </c>
      <c r="E75" t="s">
        <v>197</v>
      </c>
      <c r="F75" t="s">
        <v>203</v>
      </c>
      <c r="G75">
        <v>19</v>
      </c>
      <c r="H75">
        <v>1535.15</v>
      </c>
      <c r="I75">
        <v>2199.02</v>
      </c>
      <c r="J75">
        <v>1535.15</v>
      </c>
      <c r="K75">
        <v>2199.02</v>
      </c>
      <c r="L75">
        <v>12613.53</v>
      </c>
    </row>
    <row r="76" spans="1:12" x14ac:dyDescent="0.3">
      <c r="A76" s="7">
        <v>45826</v>
      </c>
      <c r="B76" t="s">
        <v>162</v>
      </c>
      <c r="C76" t="s">
        <v>171</v>
      </c>
      <c r="D76" t="s">
        <v>191</v>
      </c>
      <c r="E76" t="s">
        <v>201</v>
      </c>
      <c r="F76" t="s">
        <v>204</v>
      </c>
      <c r="G76">
        <v>5</v>
      </c>
      <c r="H76">
        <v>1915.81</v>
      </c>
      <c r="I76">
        <v>2295.35</v>
      </c>
      <c r="J76">
        <v>1915.81</v>
      </c>
      <c r="K76">
        <v>2295.35</v>
      </c>
      <c r="L76">
        <v>1897.7</v>
      </c>
    </row>
    <row r="77" spans="1:12" x14ac:dyDescent="0.3">
      <c r="A77" s="7">
        <v>45897</v>
      </c>
      <c r="B77" t="s">
        <v>162</v>
      </c>
      <c r="C77" t="s">
        <v>168</v>
      </c>
      <c r="D77" t="s">
        <v>180</v>
      </c>
      <c r="E77" t="s">
        <v>200</v>
      </c>
      <c r="F77" t="s">
        <v>203</v>
      </c>
      <c r="G77">
        <v>9</v>
      </c>
      <c r="H77">
        <v>599.80999999999995</v>
      </c>
      <c r="I77">
        <v>774.34</v>
      </c>
      <c r="J77">
        <v>599.80999999999995</v>
      </c>
      <c r="K77">
        <v>774.34</v>
      </c>
      <c r="L77">
        <v>1570.77</v>
      </c>
    </row>
    <row r="78" spans="1:12" x14ac:dyDescent="0.3">
      <c r="A78" s="7">
        <v>45875</v>
      </c>
      <c r="B78" t="s">
        <v>160</v>
      </c>
      <c r="C78" t="s">
        <v>169</v>
      </c>
      <c r="D78" t="s">
        <v>186</v>
      </c>
      <c r="E78" t="s">
        <v>198</v>
      </c>
      <c r="F78" t="s">
        <v>204</v>
      </c>
      <c r="G78">
        <v>18</v>
      </c>
      <c r="H78">
        <v>64.819999999999993</v>
      </c>
      <c r="I78">
        <v>87.86</v>
      </c>
      <c r="J78">
        <v>64.819999999999993</v>
      </c>
      <c r="K78">
        <v>87.86</v>
      </c>
      <c r="L78">
        <v>414.72</v>
      </c>
    </row>
    <row r="79" spans="1:12" x14ac:dyDescent="0.3">
      <c r="A79" s="7">
        <v>45758</v>
      </c>
      <c r="B79" t="s">
        <v>163</v>
      </c>
      <c r="C79" t="s">
        <v>172</v>
      </c>
      <c r="D79" t="s">
        <v>194</v>
      </c>
      <c r="E79" t="s">
        <v>200</v>
      </c>
      <c r="F79" t="s">
        <v>204</v>
      </c>
      <c r="G79">
        <v>11</v>
      </c>
      <c r="H79">
        <v>1732.49</v>
      </c>
      <c r="I79">
        <v>2317.16</v>
      </c>
      <c r="J79">
        <v>1732.49</v>
      </c>
      <c r="K79">
        <v>2317.16</v>
      </c>
      <c r="L79">
        <v>6431.37</v>
      </c>
    </row>
    <row r="80" spans="1:12" x14ac:dyDescent="0.3">
      <c r="A80" s="7">
        <v>45840</v>
      </c>
      <c r="B80" t="s">
        <v>162</v>
      </c>
      <c r="C80" t="s">
        <v>171</v>
      </c>
      <c r="D80" t="s">
        <v>191</v>
      </c>
      <c r="E80" t="s">
        <v>198</v>
      </c>
      <c r="F80" t="s">
        <v>203</v>
      </c>
      <c r="G80">
        <v>6</v>
      </c>
      <c r="H80">
        <v>1475.8</v>
      </c>
      <c r="I80">
        <v>1787.29</v>
      </c>
      <c r="J80">
        <v>1475.8</v>
      </c>
      <c r="K80">
        <v>1787.29</v>
      </c>
      <c r="L80">
        <v>1868.94</v>
      </c>
    </row>
    <row r="81" spans="1:12" x14ac:dyDescent="0.3">
      <c r="A81" s="7">
        <v>45808</v>
      </c>
      <c r="B81" t="s">
        <v>166</v>
      </c>
      <c r="C81" t="s">
        <v>170</v>
      </c>
      <c r="D81" t="s">
        <v>190</v>
      </c>
      <c r="E81" t="s">
        <v>201</v>
      </c>
      <c r="F81" t="s">
        <v>204</v>
      </c>
      <c r="G81">
        <v>3</v>
      </c>
      <c r="H81">
        <v>401.99</v>
      </c>
      <c r="I81">
        <v>501.55</v>
      </c>
      <c r="J81">
        <v>401.99</v>
      </c>
      <c r="K81">
        <v>501.55</v>
      </c>
      <c r="L81">
        <v>298.68</v>
      </c>
    </row>
    <row r="82" spans="1:12" x14ac:dyDescent="0.3">
      <c r="A82" s="7">
        <v>45855</v>
      </c>
      <c r="B82" t="s">
        <v>160</v>
      </c>
      <c r="C82" t="s">
        <v>168</v>
      </c>
      <c r="D82" t="s">
        <v>193</v>
      </c>
      <c r="E82" t="s">
        <v>197</v>
      </c>
      <c r="F82" t="s">
        <v>203</v>
      </c>
      <c r="G82">
        <v>10</v>
      </c>
      <c r="H82">
        <v>144.59</v>
      </c>
      <c r="I82">
        <v>167.1</v>
      </c>
      <c r="J82">
        <v>144.59</v>
      </c>
      <c r="K82">
        <v>167.1</v>
      </c>
      <c r="L82">
        <v>225.1</v>
      </c>
    </row>
    <row r="83" spans="1:12" x14ac:dyDescent="0.3">
      <c r="A83" s="7">
        <v>45793</v>
      </c>
      <c r="B83" t="s">
        <v>159</v>
      </c>
      <c r="C83" t="s">
        <v>169</v>
      </c>
      <c r="D83" t="s">
        <v>186</v>
      </c>
      <c r="E83" t="s">
        <v>198</v>
      </c>
      <c r="F83" t="s">
        <v>203</v>
      </c>
      <c r="G83">
        <v>18</v>
      </c>
      <c r="H83">
        <v>1268.3499999999999</v>
      </c>
      <c r="I83">
        <v>1438.77</v>
      </c>
      <c r="J83">
        <v>1268.3499999999999</v>
      </c>
      <c r="K83">
        <v>1438.77</v>
      </c>
      <c r="L83">
        <v>3067.56</v>
      </c>
    </row>
    <row r="84" spans="1:12" x14ac:dyDescent="0.3">
      <c r="A84" s="7">
        <v>45850</v>
      </c>
      <c r="B84" t="s">
        <v>166</v>
      </c>
      <c r="C84" t="s">
        <v>169</v>
      </c>
      <c r="D84" t="s">
        <v>175</v>
      </c>
      <c r="E84" t="s">
        <v>197</v>
      </c>
      <c r="F84" t="s">
        <v>204</v>
      </c>
      <c r="G84">
        <v>19</v>
      </c>
      <c r="H84">
        <v>1585.42</v>
      </c>
      <c r="I84">
        <v>1888.11</v>
      </c>
      <c r="J84">
        <v>1585.42</v>
      </c>
      <c r="K84">
        <v>1888.11</v>
      </c>
      <c r="L84">
        <v>5751.11</v>
      </c>
    </row>
    <row r="85" spans="1:12" x14ac:dyDescent="0.3">
      <c r="A85" s="7">
        <v>45769</v>
      </c>
      <c r="B85" t="s">
        <v>162</v>
      </c>
      <c r="C85" t="s">
        <v>170</v>
      </c>
      <c r="D85" t="s">
        <v>188</v>
      </c>
      <c r="E85" t="s">
        <v>200</v>
      </c>
      <c r="F85" t="s">
        <v>204</v>
      </c>
      <c r="G85">
        <v>18</v>
      </c>
      <c r="H85">
        <v>1170.23</v>
      </c>
      <c r="I85">
        <v>1515.72</v>
      </c>
      <c r="J85">
        <v>1170.23</v>
      </c>
      <c r="K85">
        <v>1515.72</v>
      </c>
      <c r="L85">
        <v>6218.82</v>
      </c>
    </row>
    <row r="86" spans="1:12" x14ac:dyDescent="0.3">
      <c r="A86" s="7">
        <v>45857</v>
      </c>
      <c r="B86" t="s">
        <v>165</v>
      </c>
      <c r="C86" t="s">
        <v>171</v>
      </c>
      <c r="D86" t="s">
        <v>177</v>
      </c>
      <c r="E86" t="s">
        <v>198</v>
      </c>
      <c r="F86" t="s">
        <v>203</v>
      </c>
      <c r="G86">
        <v>6</v>
      </c>
      <c r="H86">
        <v>1397.55</v>
      </c>
      <c r="I86">
        <v>1791.08</v>
      </c>
      <c r="J86">
        <v>1397.55</v>
      </c>
      <c r="K86">
        <v>1791.08</v>
      </c>
      <c r="L86">
        <v>2361.1799999999998</v>
      </c>
    </row>
    <row r="87" spans="1:12" x14ac:dyDescent="0.3">
      <c r="A87" s="7">
        <v>45808</v>
      </c>
      <c r="B87" t="s">
        <v>162</v>
      </c>
      <c r="C87" t="s">
        <v>170</v>
      </c>
      <c r="D87" t="s">
        <v>176</v>
      </c>
      <c r="E87" t="s">
        <v>199</v>
      </c>
      <c r="F87" t="s">
        <v>203</v>
      </c>
      <c r="G87">
        <v>3</v>
      </c>
      <c r="H87">
        <v>843.08</v>
      </c>
      <c r="I87">
        <v>1031.92</v>
      </c>
      <c r="J87">
        <v>843.08</v>
      </c>
      <c r="K87">
        <v>1031.92</v>
      </c>
      <c r="L87">
        <v>566.52</v>
      </c>
    </row>
    <row r="88" spans="1:12" x14ac:dyDescent="0.3">
      <c r="A88" s="7">
        <v>45692</v>
      </c>
      <c r="B88" t="s">
        <v>159</v>
      </c>
      <c r="C88" t="s">
        <v>169</v>
      </c>
      <c r="D88" t="s">
        <v>178</v>
      </c>
      <c r="E88" t="s">
        <v>200</v>
      </c>
      <c r="F88" t="s">
        <v>204</v>
      </c>
      <c r="G88">
        <v>12</v>
      </c>
      <c r="H88">
        <v>237.8</v>
      </c>
      <c r="I88">
        <v>348.18</v>
      </c>
      <c r="J88">
        <v>237.8</v>
      </c>
      <c r="K88">
        <v>348.18</v>
      </c>
      <c r="L88">
        <v>1324.56</v>
      </c>
    </row>
    <row r="89" spans="1:12" x14ac:dyDescent="0.3">
      <c r="A89" s="7">
        <v>45794</v>
      </c>
      <c r="B89" t="s">
        <v>160</v>
      </c>
      <c r="C89" t="s">
        <v>170</v>
      </c>
      <c r="D89" t="s">
        <v>179</v>
      </c>
      <c r="E89" t="s">
        <v>197</v>
      </c>
      <c r="F89" t="s">
        <v>204</v>
      </c>
      <c r="G89">
        <v>18</v>
      </c>
      <c r="H89">
        <v>1106.9100000000001</v>
      </c>
      <c r="I89">
        <v>1329.36</v>
      </c>
      <c r="J89">
        <v>1106.9100000000001</v>
      </c>
      <c r="K89">
        <v>1329.36</v>
      </c>
      <c r="L89">
        <v>4004.1</v>
      </c>
    </row>
    <row r="90" spans="1:12" x14ac:dyDescent="0.3">
      <c r="A90" s="7">
        <v>45841</v>
      </c>
      <c r="B90" t="s">
        <v>162</v>
      </c>
      <c r="C90" t="s">
        <v>168</v>
      </c>
      <c r="D90" t="s">
        <v>180</v>
      </c>
      <c r="E90" t="s">
        <v>200</v>
      </c>
      <c r="F90" t="s">
        <v>203</v>
      </c>
      <c r="G90">
        <v>5</v>
      </c>
      <c r="H90">
        <v>433.82</v>
      </c>
      <c r="I90">
        <v>590.64</v>
      </c>
      <c r="J90">
        <v>433.82</v>
      </c>
      <c r="K90">
        <v>590.64</v>
      </c>
      <c r="L90">
        <v>784.1</v>
      </c>
    </row>
    <row r="91" spans="1:12" x14ac:dyDescent="0.3">
      <c r="A91" s="7">
        <v>45843</v>
      </c>
      <c r="B91" t="s">
        <v>161</v>
      </c>
      <c r="C91" t="s">
        <v>172</v>
      </c>
      <c r="D91" t="s">
        <v>194</v>
      </c>
      <c r="E91" t="s">
        <v>199</v>
      </c>
      <c r="F91" t="s">
        <v>203</v>
      </c>
      <c r="G91">
        <v>3</v>
      </c>
      <c r="H91">
        <v>1130.93</v>
      </c>
      <c r="I91">
        <v>1443.3</v>
      </c>
      <c r="J91">
        <v>1130.93</v>
      </c>
      <c r="K91">
        <v>1443.3</v>
      </c>
      <c r="L91">
        <v>937.11</v>
      </c>
    </row>
    <row r="92" spans="1:12" x14ac:dyDescent="0.3">
      <c r="A92" s="7">
        <v>45691</v>
      </c>
      <c r="B92" t="s">
        <v>162</v>
      </c>
      <c r="C92" t="s">
        <v>169</v>
      </c>
      <c r="D92" t="s">
        <v>178</v>
      </c>
      <c r="E92" t="s">
        <v>201</v>
      </c>
      <c r="F92" t="s">
        <v>203</v>
      </c>
      <c r="G92">
        <v>12</v>
      </c>
      <c r="H92">
        <v>483.94</v>
      </c>
      <c r="I92">
        <v>695.8</v>
      </c>
      <c r="J92">
        <v>483.94</v>
      </c>
      <c r="K92">
        <v>695.8</v>
      </c>
      <c r="L92">
        <v>2542.3200000000002</v>
      </c>
    </row>
    <row r="93" spans="1:12" x14ac:dyDescent="0.3">
      <c r="A93" s="7">
        <v>45712</v>
      </c>
      <c r="B93" t="s">
        <v>166</v>
      </c>
      <c r="C93" t="s">
        <v>170</v>
      </c>
      <c r="D93" t="s">
        <v>188</v>
      </c>
      <c r="E93" t="s">
        <v>201</v>
      </c>
      <c r="F93" t="s">
        <v>203</v>
      </c>
      <c r="G93">
        <v>5</v>
      </c>
      <c r="H93">
        <v>1202.24</v>
      </c>
      <c r="I93">
        <v>1768.67</v>
      </c>
      <c r="J93">
        <v>1202.24</v>
      </c>
      <c r="K93">
        <v>1768.67</v>
      </c>
      <c r="L93">
        <v>2832.15</v>
      </c>
    </row>
    <row r="94" spans="1:12" x14ac:dyDescent="0.3">
      <c r="A94" s="7">
        <v>45702</v>
      </c>
      <c r="B94" t="s">
        <v>165</v>
      </c>
      <c r="C94" t="s">
        <v>172</v>
      </c>
      <c r="D94" t="s">
        <v>194</v>
      </c>
      <c r="E94" t="s">
        <v>201</v>
      </c>
      <c r="F94" t="s">
        <v>204</v>
      </c>
      <c r="G94">
        <v>4</v>
      </c>
      <c r="H94">
        <v>377.27</v>
      </c>
      <c r="I94">
        <v>463.27</v>
      </c>
      <c r="J94">
        <v>377.27</v>
      </c>
      <c r="K94">
        <v>463.27</v>
      </c>
      <c r="L94">
        <v>344</v>
      </c>
    </row>
    <row r="95" spans="1:12" x14ac:dyDescent="0.3">
      <c r="A95" s="7">
        <v>45697</v>
      </c>
      <c r="B95" t="s">
        <v>166</v>
      </c>
      <c r="C95" t="s">
        <v>167</v>
      </c>
      <c r="D95" t="s">
        <v>173</v>
      </c>
      <c r="E95" t="s">
        <v>202</v>
      </c>
      <c r="F95" t="s">
        <v>203</v>
      </c>
      <c r="G95">
        <v>13</v>
      </c>
      <c r="H95">
        <v>351.31</v>
      </c>
      <c r="I95">
        <v>462.93</v>
      </c>
      <c r="J95">
        <v>351.31</v>
      </c>
      <c r="K95">
        <v>462.93</v>
      </c>
      <c r="L95">
        <v>1451.06</v>
      </c>
    </row>
    <row r="96" spans="1:12" x14ac:dyDescent="0.3">
      <c r="A96" s="7">
        <v>45726</v>
      </c>
      <c r="B96" t="s">
        <v>163</v>
      </c>
      <c r="C96" t="s">
        <v>169</v>
      </c>
      <c r="D96" t="s">
        <v>183</v>
      </c>
      <c r="E96" t="s">
        <v>201</v>
      </c>
      <c r="F96" t="s">
        <v>203</v>
      </c>
      <c r="G96">
        <v>2</v>
      </c>
      <c r="H96">
        <v>499.73</v>
      </c>
      <c r="I96">
        <v>647.85</v>
      </c>
      <c r="J96">
        <v>499.73</v>
      </c>
      <c r="K96">
        <v>647.85</v>
      </c>
      <c r="L96">
        <v>296.24</v>
      </c>
    </row>
    <row r="97" spans="1:12" x14ac:dyDescent="0.3">
      <c r="A97" s="7">
        <v>45850</v>
      </c>
      <c r="B97" t="s">
        <v>163</v>
      </c>
      <c r="C97" t="s">
        <v>171</v>
      </c>
      <c r="D97" t="s">
        <v>195</v>
      </c>
      <c r="E97" t="s">
        <v>199</v>
      </c>
      <c r="F97" t="s">
        <v>204</v>
      </c>
      <c r="G97">
        <v>16</v>
      </c>
      <c r="H97">
        <v>847.13</v>
      </c>
      <c r="I97">
        <v>1089.48</v>
      </c>
      <c r="J97">
        <v>847.13</v>
      </c>
      <c r="K97">
        <v>1089.48</v>
      </c>
      <c r="L97">
        <v>3877.6</v>
      </c>
    </row>
    <row r="98" spans="1:12" x14ac:dyDescent="0.3">
      <c r="A98" s="7">
        <v>45861</v>
      </c>
      <c r="B98" t="s">
        <v>162</v>
      </c>
      <c r="C98" t="s">
        <v>169</v>
      </c>
      <c r="D98" t="s">
        <v>186</v>
      </c>
      <c r="E98" t="s">
        <v>201</v>
      </c>
      <c r="F98" t="s">
        <v>204</v>
      </c>
      <c r="G98">
        <v>8</v>
      </c>
      <c r="H98">
        <v>1004.73</v>
      </c>
      <c r="I98">
        <v>1155.69</v>
      </c>
      <c r="J98">
        <v>1004.73</v>
      </c>
      <c r="K98">
        <v>1155.69</v>
      </c>
      <c r="L98">
        <v>1207.68</v>
      </c>
    </row>
    <row r="99" spans="1:12" x14ac:dyDescent="0.3">
      <c r="A99" s="7">
        <v>45764</v>
      </c>
      <c r="B99" t="s">
        <v>165</v>
      </c>
      <c r="C99" t="s">
        <v>171</v>
      </c>
      <c r="D99" t="s">
        <v>191</v>
      </c>
      <c r="E99" t="s">
        <v>202</v>
      </c>
      <c r="F99" t="s">
        <v>203</v>
      </c>
      <c r="G99">
        <v>5</v>
      </c>
      <c r="H99">
        <v>585.79999999999995</v>
      </c>
      <c r="I99">
        <v>771.16</v>
      </c>
      <c r="J99">
        <v>585.79999999999995</v>
      </c>
      <c r="K99">
        <v>771.16</v>
      </c>
      <c r="L99">
        <v>926.8</v>
      </c>
    </row>
    <row r="100" spans="1:12" x14ac:dyDescent="0.3">
      <c r="A100" s="7">
        <v>45829</v>
      </c>
      <c r="B100" t="s">
        <v>164</v>
      </c>
      <c r="C100" t="s">
        <v>167</v>
      </c>
      <c r="D100" t="s">
        <v>185</v>
      </c>
      <c r="E100" t="s">
        <v>199</v>
      </c>
      <c r="F100" t="s">
        <v>203</v>
      </c>
      <c r="G100">
        <v>4</v>
      </c>
      <c r="H100">
        <v>565.96</v>
      </c>
      <c r="I100">
        <v>804.33</v>
      </c>
      <c r="J100">
        <v>565.96</v>
      </c>
      <c r="K100">
        <v>804.33</v>
      </c>
      <c r="L100">
        <v>953.48</v>
      </c>
    </row>
    <row r="101" spans="1:12" x14ac:dyDescent="0.3">
      <c r="A101" s="7">
        <v>45730</v>
      </c>
      <c r="B101" t="s">
        <v>160</v>
      </c>
      <c r="C101" t="s">
        <v>169</v>
      </c>
      <c r="D101" t="s">
        <v>178</v>
      </c>
      <c r="E101" t="s">
        <v>202</v>
      </c>
      <c r="F101" t="s">
        <v>203</v>
      </c>
      <c r="G101">
        <v>6</v>
      </c>
      <c r="H101">
        <v>1284.8499999999999</v>
      </c>
      <c r="I101">
        <v>1751.24</v>
      </c>
      <c r="J101">
        <v>1284.8499999999999</v>
      </c>
      <c r="K101">
        <v>1751.24</v>
      </c>
      <c r="L101">
        <v>2798.34</v>
      </c>
    </row>
    <row r="102" spans="1:12" x14ac:dyDescent="0.3">
      <c r="A102" s="7">
        <v>45711</v>
      </c>
      <c r="B102" t="s">
        <v>162</v>
      </c>
      <c r="C102" t="s">
        <v>172</v>
      </c>
      <c r="D102" t="s">
        <v>184</v>
      </c>
      <c r="E102" t="s">
        <v>199</v>
      </c>
      <c r="F102" t="s">
        <v>204</v>
      </c>
      <c r="G102">
        <v>11</v>
      </c>
      <c r="H102">
        <v>1368.11</v>
      </c>
      <c r="I102">
        <v>2048.08</v>
      </c>
      <c r="J102">
        <v>1368.11</v>
      </c>
      <c r="K102">
        <v>2048.08</v>
      </c>
      <c r="L102">
        <v>7479.67</v>
      </c>
    </row>
    <row r="103" spans="1:12" x14ac:dyDescent="0.3">
      <c r="A103" s="7">
        <v>45876</v>
      </c>
      <c r="B103" t="s">
        <v>162</v>
      </c>
      <c r="C103" t="s">
        <v>168</v>
      </c>
      <c r="D103" t="s">
        <v>193</v>
      </c>
      <c r="E103" t="s">
        <v>200</v>
      </c>
      <c r="F103" t="s">
        <v>204</v>
      </c>
      <c r="G103">
        <v>2</v>
      </c>
      <c r="H103">
        <v>1242.77</v>
      </c>
      <c r="I103">
        <v>1676.21</v>
      </c>
      <c r="J103">
        <v>1242.77</v>
      </c>
      <c r="K103">
        <v>1676.21</v>
      </c>
      <c r="L103">
        <v>866.88</v>
      </c>
    </row>
    <row r="104" spans="1:12" x14ac:dyDescent="0.3">
      <c r="A104" s="7">
        <v>45859</v>
      </c>
      <c r="B104" t="s">
        <v>165</v>
      </c>
      <c r="C104" t="s">
        <v>172</v>
      </c>
      <c r="D104" t="s">
        <v>194</v>
      </c>
      <c r="E104" t="s">
        <v>197</v>
      </c>
      <c r="F104" t="s">
        <v>204</v>
      </c>
      <c r="G104">
        <v>5</v>
      </c>
      <c r="H104">
        <v>648.73</v>
      </c>
      <c r="I104">
        <v>736.34</v>
      </c>
      <c r="J104">
        <v>648.73</v>
      </c>
      <c r="K104">
        <v>736.34</v>
      </c>
      <c r="L104">
        <v>438.05</v>
      </c>
    </row>
    <row r="105" spans="1:12" x14ac:dyDescent="0.3">
      <c r="A105" s="7">
        <v>45746</v>
      </c>
      <c r="B105" t="s">
        <v>160</v>
      </c>
      <c r="C105" t="s">
        <v>167</v>
      </c>
      <c r="D105" t="s">
        <v>185</v>
      </c>
      <c r="E105" t="s">
        <v>200</v>
      </c>
      <c r="F105" t="s">
        <v>204</v>
      </c>
      <c r="G105">
        <v>19</v>
      </c>
      <c r="H105">
        <v>224.8</v>
      </c>
      <c r="I105">
        <v>265.77</v>
      </c>
      <c r="J105">
        <v>224.8</v>
      </c>
      <c r="K105">
        <v>265.77</v>
      </c>
      <c r="L105">
        <v>778.43</v>
      </c>
    </row>
    <row r="106" spans="1:12" x14ac:dyDescent="0.3">
      <c r="A106" s="7">
        <v>45798</v>
      </c>
      <c r="B106" t="s">
        <v>163</v>
      </c>
      <c r="C106" t="s">
        <v>168</v>
      </c>
      <c r="D106" t="s">
        <v>193</v>
      </c>
      <c r="E106" t="s">
        <v>201</v>
      </c>
      <c r="F106" t="s">
        <v>204</v>
      </c>
      <c r="G106">
        <v>2</v>
      </c>
      <c r="H106">
        <v>1745.11</v>
      </c>
      <c r="I106">
        <v>2031.79</v>
      </c>
      <c r="J106">
        <v>1745.11</v>
      </c>
      <c r="K106">
        <v>2031.79</v>
      </c>
      <c r="L106">
        <v>573.36</v>
      </c>
    </row>
    <row r="107" spans="1:12" x14ac:dyDescent="0.3">
      <c r="A107" s="7">
        <v>45756</v>
      </c>
      <c r="B107" t="s">
        <v>166</v>
      </c>
      <c r="C107" t="s">
        <v>167</v>
      </c>
      <c r="D107" t="s">
        <v>196</v>
      </c>
      <c r="E107" t="s">
        <v>202</v>
      </c>
      <c r="F107" t="s">
        <v>204</v>
      </c>
      <c r="G107">
        <v>10</v>
      </c>
      <c r="H107">
        <v>452.75</v>
      </c>
      <c r="I107">
        <v>553.21</v>
      </c>
      <c r="J107">
        <v>452.75</v>
      </c>
      <c r="K107">
        <v>553.21</v>
      </c>
      <c r="L107">
        <v>1004.6</v>
      </c>
    </row>
    <row r="108" spans="1:12" x14ac:dyDescent="0.3">
      <c r="A108" s="7">
        <v>45840</v>
      </c>
      <c r="B108" t="s">
        <v>160</v>
      </c>
      <c r="C108" t="s">
        <v>171</v>
      </c>
      <c r="D108" t="s">
        <v>192</v>
      </c>
      <c r="E108" t="s">
        <v>199</v>
      </c>
      <c r="F108" t="s">
        <v>204</v>
      </c>
      <c r="G108">
        <v>2</v>
      </c>
      <c r="H108">
        <v>217.03</v>
      </c>
      <c r="I108">
        <v>275.49</v>
      </c>
      <c r="J108">
        <v>217.03</v>
      </c>
      <c r="K108">
        <v>275.49</v>
      </c>
      <c r="L108">
        <v>116.92</v>
      </c>
    </row>
    <row r="109" spans="1:12" x14ac:dyDescent="0.3">
      <c r="A109" s="7">
        <v>45697</v>
      </c>
      <c r="B109" t="s">
        <v>166</v>
      </c>
      <c r="C109" t="s">
        <v>172</v>
      </c>
      <c r="D109" t="s">
        <v>184</v>
      </c>
      <c r="E109" t="s">
        <v>197</v>
      </c>
      <c r="F109" t="s">
        <v>204</v>
      </c>
      <c r="G109">
        <v>18</v>
      </c>
      <c r="H109">
        <v>1421.71</v>
      </c>
      <c r="I109">
        <v>2043.11</v>
      </c>
      <c r="J109">
        <v>1421.71</v>
      </c>
      <c r="K109">
        <v>2043.11</v>
      </c>
      <c r="L109">
        <v>11185.2</v>
      </c>
    </row>
    <row r="110" spans="1:12" x14ac:dyDescent="0.3">
      <c r="A110" s="7">
        <v>45887</v>
      </c>
      <c r="B110" t="s">
        <v>165</v>
      </c>
      <c r="C110" t="s">
        <v>170</v>
      </c>
      <c r="D110" t="s">
        <v>179</v>
      </c>
      <c r="E110" t="s">
        <v>198</v>
      </c>
      <c r="F110" t="s">
        <v>204</v>
      </c>
      <c r="G110">
        <v>5</v>
      </c>
      <c r="H110">
        <v>573.39</v>
      </c>
      <c r="I110">
        <v>656.76</v>
      </c>
      <c r="J110">
        <v>573.39</v>
      </c>
      <c r="K110">
        <v>656.76</v>
      </c>
      <c r="L110">
        <v>416.85</v>
      </c>
    </row>
    <row r="111" spans="1:12" x14ac:dyDescent="0.3">
      <c r="A111" s="7">
        <v>45822</v>
      </c>
      <c r="B111" t="s">
        <v>166</v>
      </c>
      <c r="C111" t="s">
        <v>167</v>
      </c>
      <c r="D111" t="s">
        <v>187</v>
      </c>
      <c r="E111" t="s">
        <v>201</v>
      </c>
      <c r="F111" t="s">
        <v>204</v>
      </c>
      <c r="G111">
        <v>19</v>
      </c>
      <c r="H111">
        <v>1170.54</v>
      </c>
      <c r="I111">
        <v>1299.48</v>
      </c>
      <c r="J111">
        <v>1170.54</v>
      </c>
      <c r="K111">
        <v>1299.48</v>
      </c>
      <c r="L111">
        <v>2449.86</v>
      </c>
    </row>
    <row r="112" spans="1:12" x14ac:dyDescent="0.3">
      <c r="A112" s="7">
        <v>45878</v>
      </c>
      <c r="B112" t="s">
        <v>166</v>
      </c>
      <c r="C112" t="s">
        <v>171</v>
      </c>
      <c r="D112" t="s">
        <v>195</v>
      </c>
      <c r="E112" t="s">
        <v>198</v>
      </c>
      <c r="F112" t="s">
        <v>204</v>
      </c>
      <c r="G112">
        <v>14</v>
      </c>
      <c r="H112">
        <v>1031.95</v>
      </c>
      <c r="I112">
        <v>1429.08</v>
      </c>
      <c r="J112">
        <v>1031.95</v>
      </c>
      <c r="K112">
        <v>1429.08</v>
      </c>
      <c r="L112">
        <v>5559.82</v>
      </c>
    </row>
    <row r="113" spans="1:12" x14ac:dyDescent="0.3">
      <c r="A113" s="7">
        <v>45860</v>
      </c>
      <c r="B113" t="s">
        <v>163</v>
      </c>
      <c r="C113" t="s">
        <v>169</v>
      </c>
      <c r="D113" t="s">
        <v>178</v>
      </c>
      <c r="E113" t="s">
        <v>197</v>
      </c>
      <c r="F113" t="s">
        <v>203</v>
      </c>
      <c r="G113">
        <v>12</v>
      </c>
      <c r="H113">
        <v>1496.62</v>
      </c>
      <c r="I113">
        <v>2210.59</v>
      </c>
      <c r="J113">
        <v>1496.62</v>
      </c>
      <c r="K113">
        <v>2210.59</v>
      </c>
      <c r="L113">
        <v>8567.64</v>
      </c>
    </row>
    <row r="114" spans="1:12" x14ac:dyDescent="0.3">
      <c r="A114" s="7">
        <v>45673</v>
      </c>
      <c r="B114" t="s">
        <v>160</v>
      </c>
      <c r="C114" t="s">
        <v>170</v>
      </c>
      <c r="D114" t="s">
        <v>188</v>
      </c>
      <c r="E114" t="s">
        <v>197</v>
      </c>
      <c r="F114" t="s">
        <v>203</v>
      </c>
      <c r="G114">
        <v>2</v>
      </c>
      <c r="H114">
        <v>1987.57</v>
      </c>
      <c r="I114">
        <v>2277.39</v>
      </c>
      <c r="J114">
        <v>1987.57</v>
      </c>
      <c r="K114">
        <v>2277.39</v>
      </c>
      <c r="L114">
        <v>579.64</v>
      </c>
    </row>
    <row r="115" spans="1:12" x14ac:dyDescent="0.3">
      <c r="A115" s="7">
        <v>45880</v>
      </c>
      <c r="B115" t="s">
        <v>165</v>
      </c>
      <c r="C115" t="s">
        <v>167</v>
      </c>
      <c r="D115" t="s">
        <v>185</v>
      </c>
      <c r="E115" t="s">
        <v>201</v>
      </c>
      <c r="F115" t="s">
        <v>204</v>
      </c>
      <c r="G115">
        <v>7</v>
      </c>
      <c r="H115">
        <v>785.06</v>
      </c>
      <c r="I115">
        <v>924.44</v>
      </c>
      <c r="J115">
        <v>785.06</v>
      </c>
      <c r="K115">
        <v>924.44</v>
      </c>
      <c r="L115">
        <v>975.66</v>
      </c>
    </row>
    <row r="116" spans="1:12" x14ac:dyDescent="0.3">
      <c r="A116" s="7">
        <v>45712</v>
      </c>
      <c r="B116" t="s">
        <v>162</v>
      </c>
      <c r="C116" t="s">
        <v>171</v>
      </c>
      <c r="D116" t="s">
        <v>191</v>
      </c>
      <c r="E116" t="s">
        <v>201</v>
      </c>
      <c r="F116" t="s">
        <v>203</v>
      </c>
      <c r="G116">
        <v>1</v>
      </c>
      <c r="H116">
        <v>1189.99</v>
      </c>
      <c r="I116">
        <v>1648.08</v>
      </c>
      <c r="J116">
        <v>1189.99</v>
      </c>
      <c r="K116">
        <v>1648.08</v>
      </c>
      <c r="L116">
        <v>458.09</v>
      </c>
    </row>
    <row r="117" spans="1:12" x14ac:dyDescent="0.3">
      <c r="A117" s="7">
        <v>45792</v>
      </c>
      <c r="B117" t="s">
        <v>160</v>
      </c>
      <c r="C117" t="s">
        <v>172</v>
      </c>
      <c r="D117" t="s">
        <v>189</v>
      </c>
      <c r="E117" t="s">
        <v>199</v>
      </c>
      <c r="F117" t="s">
        <v>203</v>
      </c>
      <c r="G117">
        <v>18</v>
      </c>
      <c r="H117">
        <v>105.13</v>
      </c>
      <c r="I117">
        <v>119.87</v>
      </c>
      <c r="J117">
        <v>105.13</v>
      </c>
      <c r="K117">
        <v>119.87</v>
      </c>
      <c r="L117">
        <v>265.32</v>
      </c>
    </row>
    <row r="118" spans="1:12" x14ac:dyDescent="0.3">
      <c r="A118" s="7">
        <v>45898</v>
      </c>
      <c r="B118" t="s">
        <v>164</v>
      </c>
      <c r="C118" t="s">
        <v>170</v>
      </c>
      <c r="D118" t="s">
        <v>176</v>
      </c>
      <c r="E118" t="s">
        <v>202</v>
      </c>
      <c r="F118" t="s">
        <v>204</v>
      </c>
      <c r="G118">
        <v>18</v>
      </c>
      <c r="H118">
        <v>925.1</v>
      </c>
      <c r="I118">
        <v>1079.22</v>
      </c>
      <c r="J118">
        <v>925.1</v>
      </c>
      <c r="K118">
        <v>1079.22</v>
      </c>
      <c r="L118">
        <v>2774.16</v>
      </c>
    </row>
    <row r="119" spans="1:12" x14ac:dyDescent="0.3">
      <c r="A119" s="7">
        <v>45854</v>
      </c>
      <c r="B119" t="s">
        <v>161</v>
      </c>
      <c r="C119" t="s">
        <v>168</v>
      </c>
      <c r="D119" t="s">
        <v>174</v>
      </c>
      <c r="E119" t="s">
        <v>202</v>
      </c>
      <c r="F119" t="s">
        <v>204</v>
      </c>
      <c r="G119">
        <v>3</v>
      </c>
      <c r="H119">
        <v>1442.76</v>
      </c>
      <c r="I119">
        <v>1671.58</v>
      </c>
      <c r="J119">
        <v>1442.76</v>
      </c>
      <c r="K119">
        <v>1671.58</v>
      </c>
      <c r="L119">
        <v>686.46</v>
      </c>
    </row>
    <row r="120" spans="1:12" x14ac:dyDescent="0.3">
      <c r="A120" s="7">
        <v>45890</v>
      </c>
      <c r="B120" t="s">
        <v>161</v>
      </c>
      <c r="C120" t="s">
        <v>168</v>
      </c>
      <c r="D120" t="s">
        <v>180</v>
      </c>
      <c r="E120" t="s">
        <v>198</v>
      </c>
      <c r="F120" t="s">
        <v>204</v>
      </c>
      <c r="G120">
        <v>9</v>
      </c>
      <c r="H120">
        <v>235.73</v>
      </c>
      <c r="I120">
        <v>267.41000000000003</v>
      </c>
      <c r="J120">
        <v>235.73</v>
      </c>
      <c r="K120">
        <v>267.41000000000003</v>
      </c>
      <c r="L120">
        <v>285.12</v>
      </c>
    </row>
    <row r="121" spans="1:12" x14ac:dyDescent="0.3">
      <c r="A121" s="7">
        <v>45868</v>
      </c>
      <c r="B121" t="s">
        <v>160</v>
      </c>
      <c r="C121" t="s">
        <v>172</v>
      </c>
      <c r="D121" t="s">
        <v>189</v>
      </c>
      <c r="E121" t="s">
        <v>202</v>
      </c>
      <c r="F121" t="s">
        <v>203</v>
      </c>
      <c r="G121">
        <v>7</v>
      </c>
      <c r="H121">
        <v>493.24</v>
      </c>
      <c r="I121">
        <v>592.44000000000005</v>
      </c>
      <c r="J121">
        <v>493.24</v>
      </c>
      <c r="K121">
        <v>592.44000000000005</v>
      </c>
      <c r="L121">
        <v>694.4</v>
      </c>
    </row>
    <row r="122" spans="1:12" x14ac:dyDescent="0.3">
      <c r="A122" s="7">
        <v>45843</v>
      </c>
      <c r="B122" t="s">
        <v>162</v>
      </c>
      <c r="C122" t="s">
        <v>171</v>
      </c>
      <c r="D122" t="s">
        <v>191</v>
      </c>
      <c r="E122" t="s">
        <v>197</v>
      </c>
      <c r="F122" t="s">
        <v>204</v>
      </c>
      <c r="G122">
        <v>18</v>
      </c>
      <c r="H122">
        <v>707.15</v>
      </c>
      <c r="I122">
        <v>961.26</v>
      </c>
      <c r="J122">
        <v>707.15</v>
      </c>
      <c r="K122">
        <v>961.26</v>
      </c>
      <c r="L122">
        <v>4573.9799999999996</v>
      </c>
    </row>
    <row r="123" spans="1:12" x14ac:dyDescent="0.3">
      <c r="A123" s="7">
        <v>45895</v>
      </c>
      <c r="B123" t="s">
        <v>164</v>
      </c>
      <c r="C123" t="s">
        <v>167</v>
      </c>
      <c r="D123" t="s">
        <v>173</v>
      </c>
      <c r="E123" t="s">
        <v>202</v>
      </c>
      <c r="F123" t="s">
        <v>204</v>
      </c>
      <c r="G123">
        <v>18</v>
      </c>
      <c r="H123">
        <v>654.87</v>
      </c>
      <c r="I123">
        <v>914.61</v>
      </c>
      <c r="J123">
        <v>654.87</v>
      </c>
      <c r="K123">
        <v>914.61</v>
      </c>
      <c r="L123">
        <v>4675.32</v>
      </c>
    </row>
    <row r="124" spans="1:12" x14ac:dyDescent="0.3">
      <c r="A124" s="7">
        <v>45835</v>
      </c>
      <c r="B124" t="s">
        <v>160</v>
      </c>
      <c r="C124" t="s">
        <v>168</v>
      </c>
      <c r="D124" t="s">
        <v>182</v>
      </c>
      <c r="E124" t="s">
        <v>199</v>
      </c>
      <c r="F124" t="s">
        <v>203</v>
      </c>
      <c r="G124">
        <v>10</v>
      </c>
      <c r="H124">
        <v>977.9</v>
      </c>
      <c r="I124">
        <v>1410.19</v>
      </c>
      <c r="J124">
        <v>977.9</v>
      </c>
      <c r="K124">
        <v>1410.19</v>
      </c>
      <c r="L124">
        <v>4322.8999999999996</v>
      </c>
    </row>
    <row r="125" spans="1:12" x14ac:dyDescent="0.3">
      <c r="A125" s="7">
        <v>45842</v>
      </c>
      <c r="B125" t="s">
        <v>162</v>
      </c>
      <c r="C125" t="s">
        <v>170</v>
      </c>
      <c r="D125" t="s">
        <v>176</v>
      </c>
      <c r="E125" t="s">
        <v>200</v>
      </c>
      <c r="F125" t="s">
        <v>204</v>
      </c>
      <c r="G125">
        <v>12</v>
      </c>
      <c r="H125">
        <v>220.47</v>
      </c>
      <c r="I125">
        <v>245.35</v>
      </c>
      <c r="J125">
        <v>220.47</v>
      </c>
      <c r="K125">
        <v>245.35</v>
      </c>
      <c r="L125">
        <v>298.56</v>
      </c>
    </row>
    <row r="126" spans="1:12" x14ac:dyDescent="0.3">
      <c r="A126" s="7">
        <v>45813</v>
      </c>
      <c r="B126" t="s">
        <v>164</v>
      </c>
      <c r="C126" t="s">
        <v>169</v>
      </c>
      <c r="D126" t="s">
        <v>178</v>
      </c>
      <c r="E126" t="s">
        <v>199</v>
      </c>
      <c r="F126" t="s">
        <v>204</v>
      </c>
      <c r="G126">
        <v>6</v>
      </c>
      <c r="H126">
        <v>296.51</v>
      </c>
      <c r="I126">
        <v>367.3</v>
      </c>
      <c r="J126">
        <v>296.51</v>
      </c>
      <c r="K126">
        <v>367.3</v>
      </c>
      <c r="L126">
        <v>424.74</v>
      </c>
    </row>
    <row r="127" spans="1:12" x14ac:dyDescent="0.3">
      <c r="A127" s="7">
        <v>45696</v>
      </c>
      <c r="B127" t="s">
        <v>163</v>
      </c>
      <c r="C127" t="s">
        <v>170</v>
      </c>
      <c r="D127" t="s">
        <v>179</v>
      </c>
      <c r="E127" t="s">
        <v>200</v>
      </c>
      <c r="F127" t="s">
        <v>203</v>
      </c>
      <c r="G127">
        <v>19</v>
      </c>
      <c r="H127">
        <v>113.21</v>
      </c>
      <c r="I127">
        <v>144.79</v>
      </c>
      <c r="J127">
        <v>113.21</v>
      </c>
      <c r="K127">
        <v>144.79</v>
      </c>
      <c r="L127">
        <v>600.02</v>
      </c>
    </row>
    <row r="128" spans="1:12" x14ac:dyDescent="0.3">
      <c r="A128" s="7">
        <v>45684</v>
      </c>
      <c r="B128" t="s">
        <v>166</v>
      </c>
      <c r="C128" t="s">
        <v>169</v>
      </c>
      <c r="D128" t="s">
        <v>175</v>
      </c>
      <c r="E128" t="s">
        <v>200</v>
      </c>
      <c r="F128" t="s">
        <v>203</v>
      </c>
      <c r="G128">
        <v>11</v>
      </c>
      <c r="H128">
        <v>1540.64</v>
      </c>
      <c r="I128">
        <v>2239.3200000000002</v>
      </c>
      <c r="J128">
        <v>1540.64</v>
      </c>
      <c r="K128">
        <v>2239.3200000000002</v>
      </c>
      <c r="L128">
        <v>7685.48</v>
      </c>
    </row>
    <row r="129" spans="1:12" x14ac:dyDescent="0.3">
      <c r="A129" s="7">
        <v>45875</v>
      </c>
      <c r="B129" t="s">
        <v>164</v>
      </c>
      <c r="C129" t="s">
        <v>172</v>
      </c>
      <c r="D129" t="s">
        <v>184</v>
      </c>
      <c r="E129" t="s">
        <v>198</v>
      </c>
      <c r="F129" t="s">
        <v>203</v>
      </c>
      <c r="G129">
        <v>19</v>
      </c>
      <c r="H129">
        <v>1085.43</v>
      </c>
      <c r="I129">
        <v>1476.28</v>
      </c>
      <c r="J129">
        <v>1085.43</v>
      </c>
      <c r="K129">
        <v>1476.28</v>
      </c>
      <c r="L129">
        <v>7426.15</v>
      </c>
    </row>
    <row r="130" spans="1:12" x14ac:dyDescent="0.3">
      <c r="A130" s="7">
        <v>45791</v>
      </c>
      <c r="B130" t="s">
        <v>161</v>
      </c>
      <c r="C130" t="s">
        <v>167</v>
      </c>
      <c r="D130" t="s">
        <v>185</v>
      </c>
      <c r="E130" t="s">
        <v>200</v>
      </c>
      <c r="F130" t="s">
        <v>204</v>
      </c>
      <c r="G130">
        <v>8</v>
      </c>
      <c r="H130">
        <v>1751.27</v>
      </c>
      <c r="I130">
        <v>2394.5500000000002</v>
      </c>
      <c r="J130">
        <v>1751.27</v>
      </c>
      <c r="K130">
        <v>2394.5500000000002</v>
      </c>
      <c r="L130">
        <v>5146.24</v>
      </c>
    </row>
    <row r="131" spans="1:12" x14ac:dyDescent="0.3">
      <c r="A131" s="7">
        <v>45803</v>
      </c>
      <c r="B131" t="s">
        <v>164</v>
      </c>
      <c r="C131" t="s">
        <v>171</v>
      </c>
      <c r="D131" t="s">
        <v>192</v>
      </c>
      <c r="E131" t="s">
        <v>199</v>
      </c>
      <c r="F131" t="s">
        <v>204</v>
      </c>
      <c r="G131">
        <v>12</v>
      </c>
      <c r="H131">
        <v>1207.73</v>
      </c>
      <c r="I131">
        <v>1694.76</v>
      </c>
      <c r="J131">
        <v>1207.73</v>
      </c>
      <c r="K131">
        <v>1694.76</v>
      </c>
      <c r="L131">
        <v>5844.36</v>
      </c>
    </row>
    <row r="132" spans="1:12" x14ac:dyDescent="0.3">
      <c r="A132" s="7">
        <v>45690</v>
      </c>
      <c r="B132" t="s">
        <v>166</v>
      </c>
      <c r="C132" t="s">
        <v>171</v>
      </c>
      <c r="D132" t="s">
        <v>177</v>
      </c>
      <c r="E132" t="s">
        <v>198</v>
      </c>
      <c r="F132" t="s">
        <v>204</v>
      </c>
      <c r="G132">
        <v>12</v>
      </c>
      <c r="H132">
        <v>275.07</v>
      </c>
      <c r="I132">
        <v>367.56</v>
      </c>
      <c r="J132">
        <v>275.07</v>
      </c>
      <c r="K132">
        <v>367.56</v>
      </c>
      <c r="L132">
        <v>1109.8800000000001</v>
      </c>
    </row>
    <row r="133" spans="1:12" x14ac:dyDescent="0.3">
      <c r="A133" s="7">
        <v>45697</v>
      </c>
      <c r="B133" t="s">
        <v>160</v>
      </c>
      <c r="C133" t="s">
        <v>172</v>
      </c>
      <c r="D133" t="s">
        <v>184</v>
      </c>
      <c r="E133" t="s">
        <v>200</v>
      </c>
      <c r="F133" t="s">
        <v>204</v>
      </c>
      <c r="G133">
        <v>17</v>
      </c>
      <c r="H133">
        <v>188.41</v>
      </c>
      <c r="I133">
        <v>241.44</v>
      </c>
      <c r="J133">
        <v>188.41</v>
      </c>
      <c r="K133">
        <v>241.44</v>
      </c>
      <c r="L133">
        <v>901.51</v>
      </c>
    </row>
    <row r="134" spans="1:12" x14ac:dyDescent="0.3">
      <c r="A134" s="7">
        <v>45788</v>
      </c>
      <c r="B134" t="s">
        <v>162</v>
      </c>
      <c r="C134" t="s">
        <v>167</v>
      </c>
      <c r="D134" t="s">
        <v>187</v>
      </c>
      <c r="E134" t="s">
        <v>199</v>
      </c>
      <c r="F134" t="s">
        <v>203</v>
      </c>
      <c r="G134">
        <v>20</v>
      </c>
      <c r="H134">
        <v>1513.77</v>
      </c>
      <c r="I134">
        <v>1818.85</v>
      </c>
      <c r="J134">
        <v>1513.77</v>
      </c>
      <c r="K134">
        <v>1818.85</v>
      </c>
      <c r="L134">
        <v>6101.6</v>
      </c>
    </row>
    <row r="135" spans="1:12" x14ac:dyDescent="0.3">
      <c r="A135" s="7">
        <v>45836</v>
      </c>
      <c r="B135" t="s">
        <v>165</v>
      </c>
      <c r="C135" t="s">
        <v>170</v>
      </c>
      <c r="D135" t="s">
        <v>179</v>
      </c>
      <c r="E135" t="s">
        <v>198</v>
      </c>
      <c r="F135" t="s">
        <v>203</v>
      </c>
      <c r="G135">
        <v>12</v>
      </c>
      <c r="H135">
        <v>569.13</v>
      </c>
      <c r="I135">
        <v>825.24</v>
      </c>
      <c r="J135">
        <v>569.13</v>
      </c>
      <c r="K135">
        <v>825.24</v>
      </c>
      <c r="L135">
        <v>3073.32</v>
      </c>
    </row>
    <row r="136" spans="1:12" x14ac:dyDescent="0.3">
      <c r="A136" s="7">
        <v>45791</v>
      </c>
      <c r="B136" t="s">
        <v>165</v>
      </c>
      <c r="C136" t="s">
        <v>170</v>
      </c>
      <c r="D136" t="s">
        <v>179</v>
      </c>
      <c r="E136" t="s">
        <v>199</v>
      </c>
      <c r="F136" t="s">
        <v>204</v>
      </c>
      <c r="G136">
        <v>9</v>
      </c>
      <c r="H136">
        <v>224.32</v>
      </c>
      <c r="I136">
        <v>288.91000000000003</v>
      </c>
      <c r="J136">
        <v>224.32</v>
      </c>
      <c r="K136">
        <v>288.91000000000003</v>
      </c>
      <c r="L136">
        <v>581.30999999999995</v>
      </c>
    </row>
    <row r="137" spans="1:12" x14ac:dyDescent="0.3">
      <c r="A137" s="7">
        <v>45782</v>
      </c>
      <c r="B137" t="s">
        <v>160</v>
      </c>
      <c r="C137" t="s">
        <v>172</v>
      </c>
      <c r="D137" t="s">
        <v>189</v>
      </c>
      <c r="E137" t="s">
        <v>202</v>
      </c>
      <c r="F137" t="s">
        <v>203</v>
      </c>
      <c r="G137">
        <v>6</v>
      </c>
      <c r="H137">
        <v>262.13</v>
      </c>
      <c r="I137">
        <v>390.79</v>
      </c>
      <c r="J137">
        <v>262.13</v>
      </c>
      <c r="K137">
        <v>390.79</v>
      </c>
      <c r="L137">
        <v>771.96</v>
      </c>
    </row>
    <row r="138" spans="1:12" x14ac:dyDescent="0.3">
      <c r="A138" s="7">
        <v>45889</v>
      </c>
      <c r="B138" t="s">
        <v>160</v>
      </c>
      <c r="C138" t="s">
        <v>172</v>
      </c>
      <c r="D138" t="s">
        <v>184</v>
      </c>
      <c r="E138" t="s">
        <v>201</v>
      </c>
      <c r="F138" t="s">
        <v>203</v>
      </c>
      <c r="G138">
        <v>17</v>
      </c>
      <c r="H138">
        <v>1222.77</v>
      </c>
      <c r="I138">
        <v>1355.52</v>
      </c>
      <c r="J138">
        <v>1222.77</v>
      </c>
      <c r="K138">
        <v>1355.52</v>
      </c>
      <c r="L138">
        <v>2256.75</v>
      </c>
    </row>
    <row r="139" spans="1:12" x14ac:dyDescent="0.3">
      <c r="A139" s="7">
        <v>45742</v>
      </c>
      <c r="B139" t="s">
        <v>159</v>
      </c>
      <c r="C139" t="s">
        <v>168</v>
      </c>
      <c r="D139" t="s">
        <v>182</v>
      </c>
      <c r="E139" t="s">
        <v>198</v>
      </c>
      <c r="F139" t="s">
        <v>204</v>
      </c>
      <c r="G139">
        <v>4</v>
      </c>
      <c r="H139">
        <v>953.98</v>
      </c>
      <c r="I139">
        <v>1228.33</v>
      </c>
      <c r="J139">
        <v>953.98</v>
      </c>
      <c r="K139">
        <v>1228.33</v>
      </c>
      <c r="L139">
        <v>1097.4000000000001</v>
      </c>
    </row>
    <row r="140" spans="1:12" x14ac:dyDescent="0.3">
      <c r="A140" s="7">
        <v>45876</v>
      </c>
      <c r="B140" t="s">
        <v>163</v>
      </c>
      <c r="C140" t="s">
        <v>167</v>
      </c>
      <c r="D140" t="s">
        <v>196</v>
      </c>
      <c r="E140" t="s">
        <v>200</v>
      </c>
      <c r="F140" t="s">
        <v>204</v>
      </c>
      <c r="G140">
        <v>16</v>
      </c>
      <c r="H140">
        <v>286.58</v>
      </c>
      <c r="I140">
        <v>379.72</v>
      </c>
      <c r="J140">
        <v>286.58</v>
      </c>
      <c r="K140">
        <v>379.72</v>
      </c>
      <c r="L140">
        <v>1490.24</v>
      </c>
    </row>
    <row r="141" spans="1:12" x14ac:dyDescent="0.3">
      <c r="A141" s="7">
        <v>45826</v>
      </c>
      <c r="B141" t="s">
        <v>162</v>
      </c>
      <c r="C141" t="s">
        <v>171</v>
      </c>
      <c r="D141" t="s">
        <v>192</v>
      </c>
      <c r="E141" t="s">
        <v>198</v>
      </c>
      <c r="F141" t="s">
        <v>204</v>
      </c>
      <c r="G141">
        <v>15</v>
      </c>
      <c r="H141">
        <v>1606.06</v>
      </c>
      <c r="I141">
        <v>1946.17</v>
      </c>
      <c r="J141">
        <v>1606.06</v>
      </c>
      <c r="K141">
        <v>1946.17</v>
      </c>
      <c r="L141">
        <v>5101.6499999999996</v>
      </c>
    </row>
    <row r="142" spans="1:12" x14ac:dyDescent="0.3">
      <c r="A142" s="7">
        <v>45868</v>
      </c>
      <c r="B142" t="s">
        <v>162</v>
      </c>
      <c r="C142" t="s">
        <v>170</v>
      </c>
      <c r="D142" t="s">
        <v>179</v>
      </c>
      <c r="E142" t="s">
        <v>202</v>
      </c>
      <c r="F142" t="s">
        <v>204</v>
      </c>
      <c r="G142">
        <v>16</v>
      </c>
      <c r="H142">
        <v>1788.82</v>
      </c>
      <c r="I142">
        <v>2002.26</v>
      </c>
      <c r="J142">
        <v>1788.82</v>
      </c>
      <c r="K142">
        <v>2002.26</v>
      </c>
      <c r="L142">
        <v>3415.04</v>
      </c>
    </row>
    <row r="143" spans="1:12" x14ac:dyDescent="0.3">
      <c r="A143" s="7">
        <v>45738</v>
      </c>
      <c r="B143" t="s">
        <v>165</v>
      </c>
      <c r="C143" t="s">
        <v>172</v>
      </c>
      <c r="D143" t="s">
        <v>184</v>
      </c>
      <c r="E143" t="s">
        <v>199</v>
      </c>
      <c r="F143" t="s">
        <v>204</v>
      </c>
      <c r="G143">
        <v>4</v>
      </c>
      <c r="H143">
        <v>1850.33</v>
      </c>
      <c r="I143">
        <v>2445.08</v>
      </c>
      <c r="J143">
        <v>1850.33</v>
      </c>
      <c r="K143">
        <v>2445.08</v>
      </c>
      <c r="L143">
        <v>2379</v>
      </c>
    </row>
    <row r="144" spans="1:12" x14ac:dyDescent="0.3">
      <c r="A144" s="7">
        <v>45661</v>
      </c>
      <c r="B144" t="s">
        <v>162</v>
      </c>
      <c r="C144" t="s">
        <v>170</v>
      </c>
      <c r="D144" t="s">
        <v>179</v>
      </c>
      <c r="E144" t="s">
        <v>200</v>
      </c>
      <c r="F144" t="s">
        <v>203</v>
      </c>
      <c r="G144">
        <v>1</v>
      </c>
      <c r="H144">
        <v>1286.46</v>
      </c>
      <c r="I144">
        <v>1441.76</v>
      </c>
      <c r="J144">
        <v>1286.46</v>
      </c>
      <c r="K144">
        <v>1441.76</v>
      </c>
      <c r="L144">
        <v>155.30000000000001</v>
      </c>
    </row>
    <row r="145" spans="1:12" x14ac:dyDescent="0.3">
      <c r="A145" s="7">
        <v>45732</v>
      </c>
      <c r="B145" t="s">
        <v>162</v>
      </c>
      <c r="C145" t="s">
        <v>167</v>
      </c>
      <c r="D145" t="s">
        <v>187</v>
      </c>
      <c r="E145" t="s">
        <v>200</v>
      </c>
      <c r="F145" t="s">
        <v>204</v>
      </c>
      <c r="G145">
        <v>10</v>
      </c>
      <c r="H145">
        <v>1263.04</v>
      </c>
      <c r="I145">
        <v>1443.38</v>
      </c>
      <c r="J145">
        <v>1263.04</v>
      </c>
      <c r="K145">
        <v>1443.38</v>
      </c>
      <c r="L145">
        <v>1803.4</v>
      </c>
    </row>
    <row r="146" spans="1:12" x14ac:dyDescent="0.3">
      <c r="A146" s="7">
        <v>45748</v>
      </c>
      <c r="B146" t="s">
        <v>162</v>
      </c>
      <c r="C146" t="s">
        <v>171</v>
      </c>
      <c r="D146" t="s">
        <v>177</v>
      </c>
      <c r="E146" t="s">
        <v>198</v>
      </c>
      <c r="F146" t="s">
        <v>203</v>
      </c>
      <c r="G146">
        <v>4</v>
      </c>
      <c r="H146">
        <v>1806.76</v>
      </c>
      <c r="I146">
        <v>2006.44</v>
      </c>
      <c r="J146">
        <v>1806.76</v>
      </c>
      <c r="K146">
        <v>2006.44</v>
      </c>
      <c r="L146">
        <v>798.72</v>
      </c>
    </row>
    <row r="147" spans="1:12" x14ac:dyDescent="0.3">
      <c r="A147" s="7">
        <v>45663</v>
      </c>
      <c r="B147" t="s">
        <v>160</v>
      </c>
      <c r="C147" t="s">
        <v>168</v>
      </c>
      <c r="D147" t="s">
        <v>180</v>
      </c>
      <c r="E147" t="s">
        <v>199</v>
      </c>
      <c r="F147" t="s">
        <v>203</v>
      </c>
      <c r="G147">
        <v>18</v>
      </c>
      <c r="H147">
        <v>1202.72</v>
      </c>
      <c r="I147">
        <v>1587.58</v>
      </c>
      <c r="J147">
        <v>1202.72</v>
      </c>
      <c r="K147">
        <v>1587.58</v>
      </c>
      <c r="L147">
        <v>6927.48</v>
      </c>
    </row>
    <row r="148" spans="1:12" x14ac:dyDescent="0.3">
      <c r="A148" s="7">
        <v>45790</v>
      </c>
      <c r="B148" t="s">
        <v>163</v>
      </c>
      <c r="C148" t="s">
        <v>169</v>
      </c>
      <c r="D148" t="s">
        <v>183</v>
      </c>
      <c r="E148" t="s">
        <v>199</v>
      </c>
      <c r="F148" t="s">
        <v>204</v>
      </c>
      <c r="G148">
        <v>4</v>
      </c>
      <c r="H148">
        <v>461.85</v>
      </c>
      <c r="I148">
        <v>669.98</v>
      </c>
      <c r="J148">
        <v>461.85</v>
      </c>
      <c r="K148">
        <v>669.98</v>
      </c>
      <c r="L148">
        <v>832.52</v>
      </c>
    </row>
    <row r="149" spans="1:12" x14ac:dyDescent="0.3">
      <c r="A149" s="7">
        <v>45670</v>
      </c>
      <c r="B149" t="s">
        <v>164</v>
      </c>
      <c r="C149" t="s">
        <v>172</v>
      </c>
      <c r="D149" t="s">
        <v>189</v>
      </c>
      <c r="E149" t="s">
        <v>201</v>
      </c>
      <c r="F149" t="s">
        <v>204</v>
      </c>
      <c r="G149">
        <v>16</v>
      </c>
      <c r="H149">
        <v>1751.62</v>
      </c>
      <c r="I149">
        <v>2437.39</v>
      </c>
      <c r="J149">
        <v>1751.62</v>
      </c>
      <c r="K149">
        <v>2437.39</v>
      </c>
      <c r="L149">
        <v>10972.32</v>
      </c>
    </row>
    <row r="150" spans="1:12" x14ac:dyDescent="0.3">
      <c r="A150" s="7">
        <v>45861</v>
      </c>
      <c r="B150" t="s">
        <v>166</v>
      </c>
      <c r="C150" t="s">
        <v>169</v>
      </c>
      <c r="D150" t="s">
        <v>178</v>
      </c>
      <c r="E150" t="s">
        <v>198</v>
      </c>
      <c r="F150" t="s">
        <v>203</v>
      </c>
      <c r="G150">
        <v>20</v>
      </c>
      <c r="H150">
        <v>1704.25</v>
      </c>
      <c r="I150">
        <v>2404.2600000000002</v>
      </c>
      <c r="J150">
        <v>1704.25</v>
      </c>
      <c r="K150">
        <v>2404.2600000000002</v>
      </c>
      <c r="L150">
        <v>14000.2</v>
      </c>
    </row>
    <row r="151" spans="1:12" x14ac:dyDescent="0.3">
      <c r="A151" s="7">
        <v>45691</v>
      </c>
      <c r="B151" t="s">
        <v>162</v>
      </c>
      <c r="C151" t="s">
        <v>167</v>
      </c>
      <c r="D151" t="s">
        <v>196</v>
      </c>
      <c r="E151" t="s">
        <v>200</v>
      </c>
      <c r="F151" t="s">
        <v>203</v>
      </c>
      <c r="G151">
        <v>18</v>
      </c>
      <c r="H151">
        <v>1483.65</v>
      </c>
      <c r="I151">
        <v>1889.64</v>
      </c>
      <c r="J151">
        <v>1483.65</v>
      </c>
      <c r="K151">
        <v>1889.64</v>
      </c>
      <c r="L151">
        <v>7307.82</v>
      </c>
    </row>
    <row r="152" spans="1:12" x14ac:dyDescent="0.3">
      <c r="A152" s="7">
        <v>45871</v>
      </c>
      <c r="B152" t="s">
        <v>160</v>
      </c>
      <c r="C152" t="s">
        <v>171</v>
      </c>
      <c r="D152" t="s">
        <v>191</v>
      </c>
      <c r="E152" t="s">
        <v>198</v>
      </c>
      <c r="F152" t="s">
        <v>204</v>
      </c>
      <c r="G152">
        <v>8</v>
      </c>
      <c r="H152">
        <v>388.76</v>
      </c>
      <c r="I152">
        <v>452.55</v>
      </c>
      <c r="J152">
        <v>388.76</v>
      </c>
      <c r="K152">
        <v>452.55</v>
      </c>
      <c r="L152">
        <v>510.32</v>
      </c>
    </row>
    <row r="153" spans="1:12" x14ac:dyDescent="0.3">
      <c r="A153" s="7">
        <v>45729</v>
      </c>
      <c r="B153" t="s">
        <v>162</v>
      </c>
      <c r="C153" t="s">
        <v>170</v>
      </c>
      <c r="D153" t="s">
        <v>190</v>
      </c>
      <c r="E153" t="s">
        <v>199</v>
      </c>
      <c r="F153" t="s">
        <v>203</v>
      </c>
      <c r="G153">
        <v>15</v>
      </c>
      <c r="H153">
        <v>1784.27</v>
      </c>
      <c r="I153">
        <v>2562.19</v>
      </c>
      <c r="J153">
        <v>1784.27</v>
      </c>
      <c r="K153">
        <v>2562.19</v>
      </c>
      <c r="L153">
        <v>11668.8</v>
      </c>
    </row>
    <row r="154" spans="1:12" x14ac:dyDescent="0.3">
      <c r="A154" s="7">
        <v>45662</v>
      </c>
      <c r="B154" t="s">
        <v>163</v>
      </c>
      <c r="C154" t="s">
        <v>170</v>
      </c>
      <c r="D154" t="s">
        <v>188</v>
      </c>
      <c r="E154" t="s">
        <v>200</v>
      </c>
      <c r="F154" t="s">
        <v>204</v>
      </c>
      <c r="G154">
        <v>8</v>
      </c>
      <c r="H154">
        <v>1069.93</v>
      </c>
      <c r="I154">
        <v>1218.47</v>
      </c>
      <c r="J154">
        <v>1069.93</v>
      </c>
      <c r="K154">
        <v>1218.47</v>
      </c>
      <c r="L154">
        <v>1188.32</v>
      </c>
    </row>
    <row r="155" spans="1:12" x14ac:dyDescent="0.3">
      <c r="A155" s="7">
        <v>45740</v>
      </c>
      <c r="B155" t="s">
        <v>161</v>
      </c>
      <c r="C155" t="s">
        <v>167</v>
      </c>
      <c r="D155" t="s">
        <v>187</v>
      </c>
      <c r="E155" t="s">
        <v>200</v>
      </c>
      <c r="F155" t="s">
        <v>204</v>
      </c>
      <c r="G155">
        <v>3</v>
      </c>
      <c r="H155">
        <v>1110.51</v>
      </c>
      <c r="I155">
        <v>1542.5</v>
      </c>
      <c r="J155">
        <v>1110.51</v>
      </c>
      <c r="K155">
        <v>1542.5</v>
      </c>
      <c r="L155">
        <v>1295.97</v>
      </c>
    </row>
    <row r="156" spans="1:12" x14ac:dyDescent="0.3">
      <c r="A156" s="7">
        <v>45792</v>
      </c>
      <c r="B156" t="s">
        <v>161</v>
      </c>
      <c r="C156" t="s">
        <v>172</v>
      </c>
      <c r="D156" t="s">
        <v>189</v>
      </c>
      <c r="E156" t="s">
        <v>198</v>
      </c>
      <c r="F156" t="s">
        <v>203</v>
      </c>
      <c r="G156">
        <v>12</v>
      </c>
      <c r="H156">
        <v>634.05999999999995</v>
      </c>
      <c r="I156">
        <v>870.36</v>
      </c>
      <c r="J156">
        <v>634.05999999999995</v>
      </c>
      <c r="K156">
        <v>870.36</v>
      </c>
      <c r="L156">
        <v>2835.6</v>
      </c>
    </row>
    <row r="157" spans="1:12" x14ac:dyDescent="0.3">
      <c r="A157" s="7">
        <v>45731</v>
      </c>
      <c r="B157" t="s">
        <v>161</v>
      </c>
      <c r="C157" t="s">
        <v>171</v>
      </c>
      <c r="D157" t="s">
        <v>195</v>
      </c>
      <c r="E157" t="s">
        <v>200</v>
      </c>
      <c r="F157" t="s">
        <v>203</v>
      </c>
      <c r="G157">
        <v>10</v>
      </c>
      <c r="H157">
        <v>1272.43</v>
      </c>
      <c r="I157">
        <v>1705.69</v>
      </c>
      <c r="J157">
        <v>1272.43</v>
      </c>
      <c r="K157">
        <v>1705.69</v>
      </c>
      <c r="L157">
        <v>4332.6000000000004</v>
      </c>
    </row>
    <row r="158" spans="1:12" x14ac:dyDescent="0.3">
      <c r="A158" s="7">
        <v>45662</v>
      </c>
      <c r="B158" t="s">
        <v>159</v>
      </c>
      <c r="C158" t="s">
        <v>167</v>
      </c>
      <c r="D158" t="s">
        <v>185</v>
      </c>
      <c r="E158" t="s">
        <v>198</v>
      </c>
      <c r="F158" t="s">
        <v>203</v>
      </c>
      <c r="G158">
        <v>1</v>
      </c>
      <c r="H158">
        <v>1323.41</v>
      </c>
      <c r="I158">
        <v>1566.41</v>
      </c>
      <c r="J158">
        <v>1323.41</v>
      </c>
      <c r="K158">
        <v>1566.41</v>
      </c>
      <c r="L158">
        <v>243</v>
      </c>
    </row>
    <row r="159" spans="1:12" x14ac:dyDescent="0.3">
      <c r="A159" s="7">
        <v>45785</v>
      </c>
      <c r="B159" t="s">
        <v>164</v>
      </c>
      <c r="C159" t="s">
        <v>167</v>
      </c>
      <c r="D159" t="s">
        <v>196</v>
      </c>
      <c r="E159" t="s">
        <v>202</v>
      </c>
      <c r="F159" t="s">
        <v>203</v>
      </c>
      <c r="G159">
        <v>8</v>
      </c>
      <c r="H159">
        <v>1740.32</v>
      </c>
      <c r="I159">
        <v>2569.5300000000002</v>
      </c>
      <c r="J159">
        <v>1740.32</v>
      </c>
      <c r="K159">
        <v>2569.5300000000002</v>
      </c>
      <c r="L159">
        <v>6633.68</v>
      </c>
    </row>
    <row r="160" spans="1:12" x14ac:dyDescent="0.3">
      <c r="A160" s="7">
        <v>45702</v>
      </c>
      <c r="B160" t="s">
        <v>166</v>
      </c>
      <c r="C160" t="s">
        <v>170</v>
      </c>
      <c r="D160" t="s">
        <v>190</v>
      </c>
      <c r="E160" t="s">
        <v>200</v>
      </c>
      <c r="F160" t="s">
        <v>204</v>
      </c>
      <c r="G160">
        <v>15</v>
      </c>
      <c r="H160">
        <v>537.44000000000005</v>
      </c>
      <c r="I160">
        <v>636.75</v>
      </c>
      <c r="J160">
        <v>537.44000000000005</v>
      </c>
      <c r="K160">
        <v>636.75</v>
      </c>
      <c r="L160">
        <v>1489.65</v>
      </c>
    </row>
    <row r="161" spans="1:12" x14ac:dyDescent="0.3">
      <c r="A161" s="7">
        <v>45829</v>
      </c>
      <c r="B161" t="s">
        <v>163</v>
      </c>
      <c r="C161" t="s">
        <v>171</v>
      </c>
      <c r="D161" t="s">
        <v>195</v>
      </c>
      <c r="E161" t="s">
        <v>202</v>
      </c>
      <c r="F161" t="s">
        <v>204</v>
      </c>
      <c r="G161">
        <v>20</v>
      </c>
      <c r="H161">
        <v>1153.97</v>
      </c>
      <c r="I161">
        <v>1692.78</v>
      </c>
      <c r="J161">
        <v>1153.97</v>
      </c>
      <c r="K161">
        <v>1692.78</v>
      </c>
      <c r="L161">
        <v>10776.2</v>
      </c>
    </row>
    <row r="162" spans="1:12" x14ac:dyDescent="0.3">
      <c r="A162" s="7">
        <v>45869</v>
      </c>
      <c r="B162" t="s">
        <v>162</v>
      </c>
      <c r="C162" t="s">
        <v>169</v>
      </c>
      <c r="D162" t="s">
        <v>178</v>
      </c>
      <c r="E162" t="s">
        <v>202</v>
      </c>
      <c r="F162" t="s">
        <v>203</v>
      </c>
      <c r="G162">
        <v>6</v>
      </c>
      <c r="H162">
        <v>1099.58</v>
      </c>
      <c r="I162">
        <v>1596.48</v>
      </c>
      <c r="J162">
        <v>1099.58</v>
      </c>
      <c r="K162">
        <v>1596.48</v>
      </c>
      <c r="L162">
        <v>2981.4</v>
      </c>
    </row>
    <row r="163" spans="1:12" x14ac:dyDescent="0.3">
      <c r="A163" s="7">
        <v>45782</v>
      </c>
      <c r="B163" t="s">
        <v>165</v>
      </c>
      <c r="C163" t="s">
        <v>168</v>
      </c>
      <c r="D163" t="s">
        <v>174</v>
      </c>
      <c r="E163" t="s">
        <v>200</v>
      </c>
      <c r="F163" t="s">
        <v>203</v>
      </c>
      <c r="G163">
        <v>6</v>
      </c>
      <c r="H163">
        <v>1115.79</v>
      </c>
      <c r="I163">
        <v>1583.18</v>
      </c>
      <c r="J163">
        <v>1115.79</v>
      </c>
      <c r="K163">
        <v>1583.18</v>
      </c>
      <c r="L163">
        <v>2804.34</v>
      </c>
    </row>
    <row r="164" spans="1:12" x14ac:dyDescent="0.3">
      <c r="A164" s="7">
        <v>45689</v>
      </c>
      <c r="B164" t="s">
        <v>160</v>
      </c>
      <c r="C164" t="s">
        <v>169</v>
      </c>
      <c r="D164" t="s">
        <v>186</v>
      </c>
      <c r="E164" t="s">
        <v>201</v>
      </c>
      <c r="F164" t="s">
        <v>203</v>
      </c>
      <c r="G164">
        <v>4</v>
      </c>
      <c r="H164">
        <v>1255.73</v>
      </c>
      <c r="I164">
        <v>1554.63</v>
      </c>
      <c r="J164">
        <v>1255.73</v>
      </c>
      <c r="K164">
        <v>1554.63</v>
      </c>
      <c r="L164">
        <v>1195.5999999999999</v>
      </c>
    </row>
    <row r="165" spans="1:12" x14ac:dyDescent="0.3">
      <c r="A165" s="7">
        <v>45753</v>
      </c>
      <c r="B165" t="s">
        <v>164</v>
      </c>
      <c r="C165" t="s">
        <v>167</v>
      </c>
      <c r="D165" t="s">
        <v>187</v>
      </c>
      <c r="E165" t="s">
        <v>202</v>
      </c>
      <c r="F165" t="s">
        <v>204</v>
      </c>
      <c r="G165">
        <v>3</v>
      </c>
      <c r="H165">
        <v>894.64</v>
      </c>
      <c r="I165">
        <v>1186.5999999999999</v>
      </c>
      <c r="J165">
        <v>894.64</v>
      </c>
      <c r="K165">
        <v>1186.5999999999999</v>
      </c>
      <c r="L165">
        <v>875.88</v>
      </c>
    </row>
    <row r="166" spans="1:12" x14ac:dyDescent="0.3">
      <c r="A166" s="7">
        <v>45672</v>
      </c>
      <c r="B166" t="s">
        <v>161</v>
      </c>
      <c r="C166" t="s">
        <v>171</v>
      </c>
      <c r="D166" t="s">
        <v>195</v>
      </c>
      <c r="E166" t="s">
        <v>198</v>
      </c>
      <c r="F166" t="s">
        <v>204</v>
      </c>
      <c r="G166">
        <v>13</v>
      </c>
      <c r="H166">
        <v>1949.84</v>
      </c>
      <c r="I166">
        <v>2317.08</v>
      </c>
      <c r="J166">
        <v>1949.84</v>
      </c>
      <c r="K166">
        <v>2317.08</v>
      </c>
      <c r="L166">
        <v>4774.12</v>
      </c>
    </row>
    <row r="167" spans="1:12" x14ac:dyDescent="0.3">
      <c r="A167" s="7">
        <v>45815</v>
      </c>
      <c r="B167" t="s">
        <v>162</v>
      </c>
      <c r="C167" t="s">
        <v>172</v>
      </c>
      <c r="D167" t="s">
        <v>189</v>
      </c>
      <c r="E167" t="s">
        <v>199</v>
      </c>
      <c r="F167" t="s">
        <v>203</v>
      </c>
      <c r="G167">
        <v>6</v>
      </c>
      <c r="H167">
        <v>637.82000000000005</v>
      </c>
      <c r="I167">
        <v>763.81</v>
      </c>
      <c r="J167">
        <v>637.82000000000005</v>
      </c>
      <c r="K167">
        <v>763.81</v>
      </c>
      <c r="L167">
        <v>755.94</v>
      </c>
    </row>
    <row r="168" spans="1:12" x14ac:dyDescent="0.3">
      <c r="A168" s="7">
        <v>45771</v>
      </c>
      <c r="B168" t="s">
        <v>162</v>
      </c>
      <c r="C168" t="s">
        <v>169</v>
      </c>
      <c r="D168" t="s">
        <v>178</v>
      </c>
      <c r="E168" t="s">
        <v>202</v>
      </c>
      <c r="F168" t="s">
        <v>203</v>
      </c>
      <c r="G168">
        <v>14</v>
      </c>
      <c r="H168">
        <v>680.17</v>
      </c>
      <c r="I168">
        <v>980.78</v>
      </c>
      <c r="J168">
        <v>680.17</v>
      </c>
      <c r="K168">
        <v>980.78</v>
      </c>
      <c r="L168">
        <v>4208.54</v>
      </c>
    </row>
    <row r="169" spans="1:12" x14ac:dyDescent="0.3">
      <c r="A169" s="7">
        <v>45810</v>
      </c>
      <c r="B169" t="s">
        <v>163</v>
      </c>
      <c r="C169" t="s">
        <v>169</v>
      </c>
      <c r="D169" t="s">
        <v>175</v>
      </c>
      <c r="E169" t="s">
        <v>199</v>
      </c>
      <c r="F169" t="s">
        <v>204</v>
      </c>
      <c r="G169">
        <v>7</v>
      </c>
      <c r="H169">
        <v>1393.82</v>
      </c>
      <c r="I169">
        <v>1875.51</v>
      </c>
      <c r="J169">
        <v>1393.82</v>
      </c>
      <c r="K169">
        <v>1875.51</v>
      </c>
      <c r="L169">
        <v>3371.83</v>
      </c>
    </row>
    <row r="170" spans="1:12" x14ac:dyDescent="0.3">
      <c r="A170" s="7">
        <v>45699</v>
      </c>
      <c r="B170" t="s">
        <v>162</v>
      </c>
      <c r="C170" t="s">
        <v>169</v>
      </c>
      <c r="D170" t="s">
        <v>186</v>
      </c>
      <c r="E170" t="s">
        <v>197</v>
      </c>
      <c r="F170" t="s">
        <v>203</v>
      </c>
      <c r="G170">
        <v>10</v>
      </c>
      <c r="H170">
        <v>585.48</v>
      </c>
      <c r="I170">
        <v>668.95</v>
      </c>
      <c r="J170">
        <v>585.48</v>
      </c>
      <c r="K170">
        <v>668.95</v>
      </c>
      <c r="L170">
        <v>834.7</v>
      </c>
    </row>
    <row r="171" spans="1:12" x14ac:dyDescent="0.3">
      <c r="A171" s="7">
        <v>45786</v>
      </c>
      <c r="B171" t="s">
        <v>161</v>
      </c>
      <c r="C171" t="s">
        <v>167</v>
      </c>
      <c r="D171" t="s">
        <v>196</v>
      </c>
      <c r="E171" t="s">
        <v>201</v>
      </c>
      <c r="F171" t="s">
        <v>204</v>
      </c>
      <c r="G171">
        <v>20</v>
      </c>
      <c r="H171">
        <v>1684.59</v>
      </c>
      <c r="I171">
        <v>2130.85</v>
      </c>
      <c r="J171">
        <v>1684.59</v>
      </c>
      <c r="K171">
        <v>2130.85</v>
      </c>
      <c r="L171">
        <v>8925.2000000000007</v>
      </c>
    </row>
    <row r="172" spans="1:12" x14ac:dyDescent="0.3">
      <c r="A172" s="7">
        <v>45814</v>
      </c>
      <c r="B172" t="s">
        <v>160</v>
      </c>
      <c r="C172" t="s">
        <v>172</v>
      </c>
      <c r="D172" t="s">
        <v>181</v>
      </c>
      <c r="E172" t="s">
        <v>198</v>
      </c>
      <c r="F172" t="s">
        <v>204</v>
      </c>
      <c r="G172">
        <v>2</v>
      </c>
      <c r="H172">
        <v>1023.02</v>
      </c>
      <c r="I172">
        <v>1152.02</v>
      </c>
      <c r="J172">
        <v>1023.02</v>
      </c>
      <c r="K172">
        <v>1152.02</v>
      </c>
      <c r="L172">
        <v>258</v>
      </c>
    </row>
    <row r="173" spans="1:12" x14ac:dyDescent="0.3">
      <c r="A173" s="7">
        <v>45688</v>
      </c>
      <c r="B173" t="s">
        <v>165</v>
      </c>
      <c r="C173" t="s">
        <v>172</v>
      </c>
      <c r="D173" t="s">
        <v>181</v>
      </c>
      <c r="E173" t="s">
        <v>200</v>
      </c>
      <c r="F173" t="s">
        <v>203</v>
      </c>
      <c r="G173">
        <v>3</v>
      </c>
      <c r="H173">
        <v>321.27999999999997</v>
      </c>
      <c r="I173">
        <v>354.92</v>
      </c>
      <c r="J173">
        <v>321.27999999999997</v>
      </c>
      <c r="K173">
        <v>354.92</v>
      </c>
      <c r="L173">
        <v>100.92</v>
      </c>
    </row>
    <row r="174" spans="1:12" x14ac:dyDescent="0.3">
      <c r="A174" s="7">
        <v>45680</v>
      </c>
      <c r="B174" t="s">
        <v>161</v>
      </c>
      <c r="C174" t="s">
        <v>167</v>
      </c>
      <c r="D174" t="s">
        <v>187</v>
      </c>
      <c r="E174" t="s">
        <v>199</v>
      </c>
      <c r="F174" t="s">
        <v>204</v>
      </c>
      <c r="G174">
        <v>18</v>
      </c>
      <c r="H174">
        <v>302.62</v>
      </c>
      <c r="I174">
        <v>368.82</v>
      </c>
      <c r="J174">
        <v>302.62</v>
      </c>
      <c r="K174">
        <v>368.82</v>
      </c>
      <c r="L174">
        <v>1191.5999999999999</v>
      </c>
    </row>
    <row r="175" spans="1:12" x14ac:dyDescent="0.3">
      <c r="A175" s="7">
        <v>45739</v>
      </c>
      <c r="B175" t="s">
        <v>166</v>
      </c>
      <c r="C175" t="s">
        <v>171</v>
      </c>
      <c r="D175" t="s">
        <v>192</v>
      </c>
      <c r="E175" t="s">
        <v>200</v>
      </c>
      <c r="F175" t="s">
        <v>204</v>
      </c>
      <c r="G175">
        <v>10</v>
      </c>
      <c r="H175">
        <v>1382.72</v>
      </c>
      <c r="I175">
        <v>1564.12</v>
      </c>
      <c r="J175">
        <v>1382.72</v>
      </c>
      <c r="K175">
        <v>1564.12</v>
      </c>
      <c r="L175">
        <v>1814</v>
      </c>
    </row>
    <row r="176" spans="1:12" x14ac:dyDescent="0.3">
      <c r="A176" s="7">
        <v>45662</v>
      </c>
      <c r="B176" t="s">
        <v>159</v>
      </c>
      <c r="C176" t="s">
        <v>170</v>
      </c>
      <c r="D176" t="s">
        <v>179</v>
      </c>
      <c r="E176" t="s">
        <v>202</v>
      </c>
      <c r="F176" t="s">
        <v>204</v>
      </c>
      <c r="G176">
        <v>4</v>
      </c>
      <c r="H176">
        <v>1139.25</v>
      </c>
      <c r="I176">
        <v>1362.74</v>
      </c>
      <c r="J176">
        <v>1139.25</v>
      </c>
      <c r="K176">
        <v>1362.74</v>
      </c>
      <c r="L176">
        <v>893.96</v>
      </c>
    </row>
    <row r="177" spans="1:12" x14ac:dyDescent="0.3">
      <c r="A177" s="7">
        <v>45776</v>
      </c>
      <c r="B177" t="s">
        <v>165</v>
      </c>
      <c r="C177" t="s">
        <v>171</v>
      </c>
      <c r="D177" t="s">
        <v>195</v>
      </c>
      <c r="E177" t="s">
        <v>198</v>
      </c>
      <c r="F177" t="s">
        <v>203</v>
      </c>
      <c r="G177">
        <v>7</v>
      </c>
      <c r="H177">
        <v>149.94999999999999</v>
      </c>
      <c r="I177">
        <v>188.52</v>
      </c>
      <c r="J177">
        <v>149.94999999999999</v>
      </c>
      <c r="K177">
        <v>188.52</v>
      </c>
      <c r="L177">
        <v>269.99</v>
      </c>
    </row>
    <row r="178" spans="1:12" x14ac:dyDescent="0.3">
      <c r="A178" s="7">
        <v>45858</v>
      </c>
      <c r="B178" t="s">
        <v>166</v>
      </c>
      <c r="C178" t="s">
        <v>170</v>
      </c>
      <c r="D178" t="s">
        <v>188</v>
      </c>
      <c r="E178" t="s">
        <v>199</v>
      </c>
      <c r="F178" t="s">
        <v>204</v>
      </c>
      <c r="G178">
        <v>17</v>
      </c>
      <c r="H178">
        <v>448.67</v>
      </c>
      <c r="I178">
        <v>576.82000000000005</v>
      </c>
      <c r="J178">
        <v>448.67</v>
      </c>
      <c r="K178">
        <v>576.82000000000005</v>
      </c>
      <c r="L178">
        <v>2178.5500000000002</v>
      </c>
    </row>
    <row r="179" spans="1:12" x14ac:dyDescent="0.3">
      <c r="A179" s="7">
        <v>45838</v>
      </c>
      <c r="B179" t="s">
        <v>166</v>
      </c>
      <c r="C179" t="s">
        <v>172</v>
      </c>
      <c r="D179" t="s">
        <v>194</v>
      </c>
      <c r="E179" t="s">
        <v>198</v>
      </c>
      <c r="F179" t="s">
        <v>203</v>
      </c>
      <c r="G179">
        <v>19</v>
      </c>
      <c r="H179">
        <v>1718.16</v>
      </c>
      <c r="I179">
        <v>2007.59</v>
      </c>
      <c r="J179">
        <v>1718.16</v>
      </c>
      <c r="K179">
        <v>2007.59</v>
      </c>
      <c r="L179">
        <v>5499.17</v>
      </c>
    </row>
    <row r="180" spans="1:12" x14ac:dyDescent="0.3">
      <c r="A180" s="7">
        <v>45674</v>
      </c>
      <c r="B180" t="s">
        <v>160</v>
      </c>
      <c r="C180" t="s">
        <v>169</v>
      </c>
      <c r="D180" t="s">
        <v>183</v>
      </c>
      <c r="E180" t="s">
        <v>197</v>
      </c>
      <c r="F180" t="s">
        <v>203</v>
      </c>
      <c r="G180">
        <v>19</v>
      </c>
      <c r="H180">
        <v>840.44</v>
      </c>
      <c r="I180">
        <v>984.84</v>
      </c>
      <c r="J180">
        <v>840.44</v>
      </c>
      <c r="K180">
        <v>984.84</v>
      </c>
      <c r="L180">
        <v>2743.6</v>
      </c>
    </row>
    <row r="181" spans="1:12" x14ac:dyDescent="0.3">
      <c r="A181" s="7">
        <v>45783</v>
      </c>
      <c r="B181" t="s">
        <v>161</v>
      </c>
      <c r="C181" t="s">
        <v>172</v>
      </c>
      <c r="D181" t="s">
        <v>181</v>
      </c>
      <c r="E181" t="s">
        <v>198</v>
      </c>
      <c r="F181" t="s">
        <v>203</v>
      </c>
      <c r="G181">
        <v>9</v>
      </c>
      <c r="H181">
        <v>413.09</v>
      </c>
      <c r="I181">
        <v>550.72</v>
      </c>
      <c r="J181">
        <v>413.09</v>
      </c>
      <c r="K181">
        <v>550.72</v>
      </c>
      <c r="L181">
        <v>1238.67</v>
      </c>
    </row>
    <row r="182" spans="1:12" x14ac:dyDescent="0.3">
      <c r="A182" s="7">
        <v>45889</v>
      </c>
      <c r="B182" t="s">
        <v>163</v>
      </c>
      <c r="C182" t="s">
        <v>167</v>
      </c>
      <c r="D182" t="s">
        <v>196</v>
      </c>
      <c r="E182" t="s">
        <v>201</v>
      </c>
      <c r="F182" t="s">
        <v>204</v>
      </c>
      <c r="G182">
        <v>17</v>
      </c>
      <c r="H182">
        <v>1503.03</v>
      </c>
      <c r="I182">
        <v>1874.96</v>
      </c>
      <c r="J182">
        <v>1503.03</v>
      </c>
      <c r="K182">
        <v>1874.96</v>
      </c>
      <c r="L182">
        <v>6322.81</v>
      </c>
    </row>
    <row r="183" spans="1:12" x14ac:dyDescent="0.3">
      <c r="A183" s="7">
        <v>45893</v>
      </c>
      <c r="B183" t="s">
        <v>164</v>
      </c>
      <c r="C183" t="s">
        <v>168</v>
      </c>
      <c r="D183" t="s">
        <v>193</v>
      </c>
      <c r="E183" t="s">
        <v>197</v>
      </c>
      <c r="F183" t="s">
        <v>204</v>
      </c>
      <c r="G183">
        <v>7</v>
      </c>
      <c r="H183">
        <v>1783.28</v>
      </c>
      <c r="I183">
        <v>2586.86</v>
      </c>
      <c r="J183">
        <v>1783.28</v>
      </c>
      <c r="K183">
        <v>2586.86</v>
      </c>
      <c r="L183">
        <v>5625.06</v>
      </c>
    </row>
    <row r="184" spans="1:12" x14ac:dyDescent="0.3">
      <c r="A184" s="7">
        <v>45735</v>
      </c>
      <c r="B184" t="s">
        <v>164</v>
      </c>
      <c r="C184" t="s">
        <v>167</v>
      </c>
      <c r="D184" t="s">
        <v>187</v>
      </c>
      <c r="E184" t="s">
        <v>197</v>
      </c>
      <c r="F184" t="s">
        <v>204</v>
      </c>
      <c r="G184">
        <v>17</v>
      </c>
      <c r="H184">
        <v>794.7</v>
      </c>
      <c r="I184">
        <v>913.13</v>
      </c>
      <c r="J184">
        <v>794.7</v>
      </c>
      <c r="K184">
        <v>913.13</v>
      </c>
      <c r="L184">
        <v>2013.31</v>
      </c>
    </row>
    <row r="185" spans="1:12" x14ac:dyDescent="0.3">
      <c r="A185" s="7">
        <v>45662</v>
      </c>
      <c r="B185" t="s">
        <v>160</v>
      </c>
      <c r="C185" t="s">
        <v>170</v>
      </c>
      <c r="D185" t="s">
        <v>188</v>
      </c>
      <c r="E185" t="s">
        <v>201</v>
      </c>
      <c r="F185" t="s">
        <v>204</v>
      </c>
      <c r="G185">
        <v>10</v>
      </c>
      <c r="H185">
        <v>1366.1</v>
      </c>
      <c r="I185">
        <v>1873.98</v>
      </c>
      <c r="J185">
        <v>1366.1</v>
      </c>
      <c r="K185">
        <v>1873.98</v>
      </c>
      <c r="L185">
        <v>5078.8</v>
      </c>
    </row>
    <row r="186" spans="1:12" x14ac:dyDescent="0.3">
      <c r="A186" s="7">
        <v>45766</v>
      </c>
      <c r="B186" t="s">
        <v>165</v>
      </c>
      <c r="C186" t="s">
        <v>172</v>
      </c>
      <c r="D186" t="s">
        <v>181</v>
      </c>
      <c r="E186" t="s">
        <v>198</v>
      </c>
      <c r="F186" t="s">
        <v>204</v>
      </c>
      <c r="G186">
        <v>5</v>
      </c>
      <c r="H186">
        <v>1618.72</v>
      </c>
      <c r="I186">
        <v>1884.72</v>
      </c>
      <c r="J186">
        <v>1618.72</v>
      </c>
      <c r="K186">
        <v>1884.72</v>
      </c>
      <c r="L186">
        <v>1330</v>
      </c>
    </row>
    <row r="187" spans="1:12" x14ac:dyDescent="0.3">
      <c r="A187" s="7">
        <v>45804</v>
      </c>
      <c r="B187" t="s">
        <v>161</v>
      </c>
      <c r="C187" t="s">
        <v>169</v>
      </c>
      <c r="D187" t="s">
        <v>183</v>
      </c>
      <c r="E187" t="s">
        <v>197</v>
      </c>
      <c r="F187" t="s">
        <v>203</v>
      </c>
      <c r="G187">
        <v>18</v>
      </c>
      <c r="H187">
        <v>958.68</v>
      </c>
      <c r="I187">
        <v>1257.8399999999999</v>
      </c>
      <c r="J187">
        <v>958.68</v>
      </c>
      <c r="K187">
        <v>1257.8399999999999</v>
      </c>
      <c r="L187">
        <v>5384.88</v>
      </c>
    </row>
    <row r="188" spans="1:12" x14ac:dyDescent="0.3">
      <c r="A188" s="7">
        <v>45744</v>
      </c>
      <c r="B188" t="s">
        <v>160</v>
      </c>
      <c r="C188" t="s">
        <v>171</v>
      </c>
      <c r="D188" t="s">
        <v>191</v>
      </c>
      <c r="E188" t="s">
        <v>201</v>
      </c>
      <c r="F188" t="s">
        <v>203</v>
      </c>
      <c r="G188">
        <v>6</v>
      </c>
      <c r="H188">
        <v>1795.25</v>
      </c>
      <c r="I188">
        <v>1981.43</v>
      </c>
      <c r="J188">
        <v>1795.25</v>
      </c>
      <c r="K188">
        <v>1981.43</v>
      </c>
      <c r="L188">
        <v>1117.08</v>
      </c>
    </row>
    <row r="189" spans="1:12" x14ac:dyDescent="0.3">
      <c r="A189" s="7">
        <v>45830</v>
      </c>
      <c r="B189" t="s">
        <v>159</v>
      </c>
      <c r="C189" t="s">
        <v>168</v>
      </c>
      <c r="D189" t="s">
        <v>174</v>
      </c>
      <c r="E189" t="s">
        <v>199</v>
      </c>
      <c r="F189" t="s">
        <v>204</v>
      </c>
      <c r="G189">
        <v>20</v>
      </c>
      <c r="H189">
        <v>388.43</v>
      </c>
      <c r="I189">
        <v>529.95000000000005</v>
      </c>
      <c r="J189">
        <v>388.43</v>
      </c>
      <c r="K189">
        <v>529.95000000000005</v>
      </c>
      <c r="L189">
        <v>2830.4</v>
      </c>
    </row>
    <row r="190" spans="1:12" x14ac:dyDescent="0.3">
      <c r="A190" s="7">
        <v>45848</v>
      </c>
      <c r="B190" t="s">
        <v>162</v>
      </c>
      <c r="C190" t="s">
        <v>172</v>
      </c>
      <c r="D190" t="s">
        <v>194</v>
      </c>
      <c r="E190" t="s">
        <v>199</v>
      </c>
      <c r="F190" t="s">
        <v>203</v>
      </c>
      <c r="G190">
        <v>12</v>
      </c>
      <c r="H190">
        <v>531.08000000000004</v>
      </c>
      <c r="I190">
        <v>641.17999999999995</v>
      </c>
      <c r="J190">
        <v>531.08000000000004</v>
      </c>
      <c r="K190">
        <v>641.17999999999995</v>
      </c>
      <c r="L190">
        <v>1321.2</v>
      </c>
    </row>
    <row r="191" spans="1:12" x14ac:dyDescent="0.3">
      <c r="A191" s="7">
        <v>45695</v>
      </c>
      <c r="B191" t="s">
        <v>160</v>
      </c>
      <c r="C191" t="s">
        <v>167</v>
      </c>
      <c r="D191" t="s">
        <v>196</v>
      </c>
      <c r="E191" t="s">
        <v>201</v>
      </c>
      <c r="F191" t="s">
        <v>204</v>
      </c>
      <c r="G191">
        <v>14</v>
      </c>
      <c r="H191">
        <v>1242.32</v>
      </c>
      <c r="I191">
        <v>1548.27</v>
      </c>
      <c r="J191">
        <v>1242.32</v>
      </c>
      <c r="K191">
        <v>1548.27</v>
      </c>
      <c r="L191">
        <v>4283.3</v>
      </c>
    </row>
    <row r="192" spans="1:12" x14ac:dyDescent="0.3">
      <c r="A192" s="7">
        <v>45833</v>
      </c>
      <c r="B192" t="s">
        <v>163</v>
      </c>
      <c r="C192" t="s">
        <v>169</v>
      </c>
      <c r="D192" t="s">
        <v>186</v>
      </c>
      <c r="E192" t="s">
        <v>197</v>
      </c>
      <c r="F192" t="s">
        <v>203</v>
      </c>
      <c r="G192">
        <v>5</v>
      </c>
      <c r="H192">
        <v>1649.63</v>
      </c>
      <c r="I192">
        <v>1868.44</v>
      </c>
      <c r="J192">
        <v>1649.63</v>
      </c>
      <c r="K192">
        <v>1868.44</v>
      </c>
      <c r="L192">
        <v>1094.05</v>
      </c>
    </row>
    <row r="193" spans="1:12" x14ac:dyDescent="0.3">
      <c r="A193" s="7">
        <v>45769</v>
      </c>
      <c r="B193" t="s">
        <v>166</v>
      </c>
      <c r="C193" t="s">
        <v>167</v>
      </c>
      <c r="D193" t="s">
        <v>187</v>
      </c>
      <c r="E193" t="s">
        <v>202</v>
      </c>
      <c r="F193" t="s">
        <v>204</v>
      </c>
      <c r="G193">
        <v>4</v>
      </c>
      <c r="H193">
        <v>1484.19</v>
      </c>
      <c r="I193">
        <v>1703.32</v>
      </c>
      <c r="J193">
        <v>1484.19</v>
      </c>
      <c r="K193">
        <v>1703.32</v>
      </c>
      <c r="L193">
        <v>876.52</v>
      </c>
    </row>
    <row r="194" spans="1:12" x14ac:dyDescent="0.3">
      <c r="A194" s="7">
        <v>45812</v>
      </c>
      <c r="B194" t="s">
        <v>166</v>
      </c>
      <c r="C194" t="s">
        <v>171</v>
      </c>
      <c r="D194" t="s">
        <v>192</v>
      </c>
      <c r="E194" t="s">
        <v>201</v>
      </c>
      <c r="F194" t="s">
        <v>204</v>
      </c>
      <c r="G194">
        <v>14</v>
      </c>
      <c r="H194">
        <v>1085.2</v>
      </c>
      <c r="I194">
        <v>1463.01</v>
      </c>
      <c r="J194">
        <v>1085.2</v>
      </c>
      <c r="K194">
        <v>1463.01</v>
      </c>
      <c r="L194">
        <v>5289.34</v>
      </c>
    </row>
    <row r="195" spans="1:12" x14ac:dyDescent="0.3">
      <c r="A195" s="7">
        <v>45676</v>
      </c>
      <c r="B195" t="s">
        <v>160</v>
      </c>
      <c r="C195" t="s">
        <v>170</v>
      </c>
      <c r="D195" t="s">
        <v>188</v>
      </c>
      <c r="E195" t="s">
        <v>198</v>
      </c>
      <c r="F195" t="s">
        <v>203</v>
      </c>
      <c r="G195">
        <v>2</v>
      </c>
      <c r="H195">
        <v>1348.4</v>
      </c>
      <c r="I195">
        <v>1546.34</v>
      </c>
      <c r="J195">
        <v>1348.4</v>
      </c>
      <c r="K195">
        <v>1546.34</v>
      </c>
      <c r="L195">
        <v>395.88</v>
      </c>
    </row>
    <row r="196" spans="1:12" x14ac:dyDescent="0.3">
      <c r="A196" s="7">
        <v>45779</v>
      </c>
      <c r="B196" t="s">
        <v>161</v>
      </c>
      <c r="C196" t="s">
        <v>168</v>
      </c>
      <c r="D196" t="s">
        <v>193</v>
      </c>
      <c r="E196" t="s">
        <v>202</v>
      </c>
      <c r="F196" t="s">
        <v>203</v>
      </c>
      <c r="G196">
        <v>2</v>
      </c>
      <c r="H196">
        <v>860.71</v>
      </c>
      <c r="I196">
        <v>1184.4000000000001</v>
      </c>
      <c r="J196">
        <v>860.71</v>
      </c>
      <c r="K196">
        <v>1184.4000000000001</v>
      </c>
      <c r="L196">
        <v>647.38</v>
      </c>
    </row>
    <row r="197" spans="1:12" x14ac:dyDescent="0.3">
      <c r="A197" s="7">
        <v>45857</v>
      </c>
      <c r="B197" t="s">
        <v>164</v>
      </c>
      <c r="C197" t="s">
        <v>172</v>
      </c>
      <c r="D197" t="s">
        <v>194</v>
      </c>
      <c r="E197" t="s">
        <v>200</v>
      </c>
      <c r="F197" t="s">
        <v>204</v>
      </c>
      <c r="G197">
        <v>1</v>
      </c>
      <c r="H197">
        <v>1383.51</v>
      </c>
      <c r="I197">
        <v>1602.58</v>
      </c>
      <c r="J197">
        <v>1383.51</v>
      </c>
      <c r="K197">
        <v>1602.58</v>
      </c>
      <c r="L197">
        <v>219.07</v>
      </c>
    </row>
    <row r="198" spans="1:12" x14ac:dyDescent="0.3">
      <c r="A198" s="7">
        <v>45719</v>
      </c>
      <c r="B198" t="s">
        <v>165</v>
      </c>
      <c r="C198" t="s">
        <v>170</v>
      </c>
      <c r="D198" t="s">
        <v>176</v>
      </c>
      <c r="E198" t="s">
        <v>197</v>
      </c>
      <c r="F198" t="s">
        <v>203</v>
      </c>
      <c r="G198">
        <v>5</v>
      </c>
      <c r="H198">
        <v>1688.16</v>
      </c>
      <c r="I198">
        <v>2081.6799999999998</v>
      </c>
      <c r="J198">
        <v>1688.16</v>
      </c>
      <c r="K198">
        <v>2081.6799999999998</v>
      </c>
      <c r="L198">
        <v>1967.6</v>
      </c>
    </row>
    <row r="199" spans="1:12" x14ac:dyDescent="0.3">
      <c r="A199" s="7">
        <v>45792</v>
      </c>
      <c r="B199" t="s">
        <v>160</v>
      </c>
      <c r="C199" t="s">
        <v>172</v>
      </c>
      <c r="D199" t="s">
        <v>189</v>
      </c>
      <c r="E199" t="s">
        <v>202</v>
      </c>
      <c r="F199" t="s">
        <v>204</v>
      </c>
      <c r="G199">
        <v>5</v>
      </c>
      <c r="H199">
        <v>1700.93</v>
      </c>
      <c r="I199">
        <v>2347.4699999999998</v>
      </c>
      <c r="J199">
        <v>1700.93</v>
      </c>
      <c r="K199">
        <v>2347.4699999999998</v>
      </c>
      <c r="L199">
        <v>3232.7</v>
      </c>
    </row>
    <row r="200" spans="1:12" x14ac:dyDescent="0.3">
      <c r="A200" s="7">
        <v>45867</v>
      </c>
      <c r="B200" t="s">
        <v>164</v>
      </c>
      <c r="C200" t="s">
        <v>172</v>
      </c>
      <c r="D200" t="s">
        <v>189</v>
      </c>
      <c r="E200" t="s">
        <v>199</v>
      </c>
      <c r="F200" t="s">
        <v>203</v>
      </c>
      <c r="G200">
        <v>16</v>
      </c>
      <c r="H200">
        <v>838.24</v>
      </c>
      <c r="I200">
        <v>960.83</v>
      </c>
      <c r="J200">
        <v>838.24</v>
      </c>
      <c r="K200">
        <v>960.83</v>
      </c>
      <c r="L200">
        <v>1961.44</v>
      </c>
    </row>
    <row r="201" spans="1:12" x14ac:dyDescent="0.3">
      <c r="A201" s="7">
        <v>45841</v>
      </c>
      <c r="B201" t="s">
        <v>163</v>
      </c>
      <c r="C201" t="s">
        <v>168</v>
      </c>
      <c r="D201" t="s">
        <v>180</v>
      </c>
      <c r="E201" t="s">
        <v>197</v>
      </c>
      <c r="F201" t="s">
        <v>204</v>
      </c>
      <c r="G201">
        <v>4</v>
      </c>
      <c r="H201">
        <v>1754.51</v>
      </c>
      <c r="I201">
        <v>2552.8000000000002</v>
      </c>
      <c r="J201">
        <v>1754.51</v>
      </c>
      <c r="K201">
        <v>2552.8000000000002</v>
      </c>
      <c r="L201">
        <v>3193.16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DAE1-3470-4D59-BD3E-8580521B13DC}">
  <sheetPr>
    <tabColor rgb="FF0070C0"/>
  </sheetPr>
  <dimension ref="A1:W71"/>
  <sheetViews>
    <sheetView topLeftCell="N10" zoomScale="102" zoomScaleNormal="102" workbookViewId="0">
      <selection activeCell="N74" sqref="N74:Q86"/>
    </sheetView>
  </sheetViews>
  <sheetFormatPr defaultRowHeight="14.4" x14ac:dyDescent="0.3"/>
  <cols>
    <col min="1" max="1" width="12.88671875" bestFit="1" customWidth="1"/>
    <col min="2" max="2" width="15.77734375" bestFit="1" customWidth="1"/>
    <col min="3" max="3" width="26.5546875" bestFit="1" customWidth="1"/>
    <col min="4" max="4" width="12.88671875" bestFit="1" customWidth="1"/>
    <col min="5" max="5" width="19.5546875" bestFit="1" customWidth="1"/>
    <col min="7" max="7" width="19.44140625" bestFit="1" customWidth="1"/>
    <col min="8" max="8" width="16" bestFit="1" customWidth="1"/>
    <col min="9" max="9" width="12.88671875" bestFit="1" customWidth="1"/>
    <col min="10" max="10" width="12.21875" bestFit="1" customWidth="1"/>
    <col min="11" max="11" width="18.21875" bestFit="1" customWidth="1"/>
    <col min="12" max="12" width="12.88671875" bestFit="1" customWidth="1"/>
    <col min="13" max="13" width="15.77734375" bestFit="1" customWidth="1"/>
    <col min="14" max="14" width="12.21875" bestFit="1" customWidth="1"/>
    <col min="16" max="16" width="18.21875" bestFit="1" customWidth="1"/>
    <col min="17" max="17" width="12.88671875" bestFit="1" customWidth="1"/>
    <col min="18" max="18" width="12.21875" bestFit="1" customWidth="1"/>
    <col min="19" max="19" width="15.77734375" bestFit="1" customWidth="1"/>
    <col min="20" max="20" width="18.21875" bestFit="1" customWidth="1"/>
    <col min="21" max="21" width="21.5546875" bestFit="1" customWidth="1"/>
    <col min="22" max="22" width="12.88671875" bestFit="1" customWidth="1"/>
    <col min="23" max="23" width="15.77734375" bestFit="1" customWidth="1"/>
  </cols>
  <sheetData>
    <row r="1" spans="1:23" x14ac:dyDescent="0.3">
      <c r="L1" s="2" t="s">
        <v>205</v>
      </c>
    </row>
    <row r="13" spans="1:23" x14ac:dyDescent="0.3">
      <c r="I13">
        <f>GETPIVOTDATA("Profit",I15)</f>
        <v>234555.22999999998</v>
      </c>
    </row>
    <row r="14" spans="1:23" x14ac:dyDescent="0.3">
      <c r="B14">
        <f>GETPIVOTDATA("Sale Price",A16)</f>
        <v>96770.510000000009</v>
      </c>
      <c r="E14">
        <f>GETPIVOTDATA("Purchase cost",D16)</f>
        <v>75637.78</v>
      </c>
    </row>
    <row r="15" spans="1:23" x14ac:dyDescent="0.3">
      <c r="I15" s="4" t="s">
        <v>207</v>
      </c>
      <c r="J15" t="s">
        <v>210</v>
      </c>
      <c r="L15" s="4" t="s">
        <v>207</v>
      </c>
      <c r="M15" t="s">
        <v>206</v>
      </c>
      <c r="N15" t="s">
        <v>210</v>
      </c>
    </row>
    <row r="16" spans="1:23" x14ac:dyDescent="0.3">
      <c r="A16" s="4" t="s">
        <v>207</v>
      </c>
      <c r="B16" t="s">
        <v>206</v>
      </c>
      <c r="D16" s="4" t="s">
        <v>207</v>
      </c>
      <c r="E16" t="s">
        <v>209</v>
      </c>
      <c r="I16" s="5" t="s">
        <v>167</v>
      </c>
      <c r="J16">
        <v>131237.03</v>
      </c>
      <c r="L16" s="5" t="s">
        <v>211</v>
      </c>
      <c r="M16">
        <v>12874.929999999998</v>
      </c>
      <c r="N16" s="8">
        <v>5.6207870530109262E-2</v>
      </c>
      <c r="Q16" s="4" t="s">
        <v>207</v>
      </c>
      <c r="R16" t="s">
        <v>210</v>
      </c>
      <c r="S16" t="s">
        <v>206</v>
      </c>
      <c r="V16" s="4" t="s">
        <v>207</v>
      </c>
      <c r="W16" t="s">
        <v>206</v>
      </c>
    </row>
    <row r="17" spans="1:23" x14ac:dyDescent="0.3">
      <c r="A17" s="5" t="s">
        <v>167</v>
      </c>
      <c r="B17">
        <v>49610.920000000006</v>
      </c>
      <c r="D17" s="5" t="s">
        <v>167</v>
      </c>
      <c r="E17">
        <v>38740.590000000004</v>
      </c>
      <c r="I17" s="5" t="s">
        <v>170</v>
      </c>
      <c r="J17">
        <v>103318.2</v>
      </c>
      <c r="L17" s="5" t="s">
        <v>212</v>
      </c>
      <c r="M17">
        <v>12296.900000000001</v>
      </c>
      <c r="N17" s="8">
        <v>0.17767235460918951</v>
      </c>
      <c r="Q17" s="5" t="s">
        <v>196</v>
      </c>
      <c r="R17">
        <v>35967.649999999994</v>
      </c>
      <c r="S17">
        <v>10946.18</v>
      </c>
      <c r="V17" s="5" t="s">
        <v>201</v>
      </c>
      <c r="W17">
        <v>15007.369999999999</v>
      </c>
    </row>
    <row r="18" spans="1:23" x14ac:dyDescent="0.3">
      <c r="A18" s="5" t="s">
        <v>170</v>
      </c>
      <c r="B18">
        <v>47159.59</v>
      </c>
      <c r="D18" s="5" t="s">
        <v>170</v>
      </c>
      <c r="E18">
        <v>36897.19</v>
      </c>
      <c r="I18" s="5" t="s">
        <v>208</v>
      </c>
      <c r="J18">
        <v>234555.22999999998</v>
      </c>
      <c r="L18" s="5" t="s">
        <v>213</v>
      </c>
      <c r="M18">
        <v>18546.259999999995</v>
      </c>
      <c r="N18" s="8">
        <v>0.29334975817848957</v>
      </c>
      <c r="Q18" s="5" t="s">
        <v>185</v>
      </c>
      <c r="R18">
        <v>24033.18</v>
      </c>
      <c r="S18">
        <v>11270.050000000001</v>
      </c>
      <c r="V18" s="5" t="s">
        <v>197</v>
      </c>
      <c r="W18">
        <v>16662.36</v>
      </c>
    </row>
    <row r="19" spans="1:23" x14ac:dyDescent="0.3">
      <c r="A19" s="5" t="s">
        <v>208</v>
      </c>
      <c r="B19">
        <v>96770.510000000009</v>
      </c>
      <c r="D19" s="5" t="s">
        <v>208</v>
      </c>
      <c r="E19">
        <v>75637.78</v>
      </c>
      <c r="L19" s="5" t="s">
        <v>214</v>
      </c>
      <c r="M19">
        <v>12194.169999999996</v>
      </c>
      <c r="N19" s="8">
        <v>8.4856602856393362E-2</v>
      </c>
      <c r="Q19" s="5" t="s">
        <v>173</v>
      </c>
      <c r="R19">
        <v>38034.020000000004</v>
      </c>
      <c r="S19">
        <v>9703.4500000000007</v>
      </c>
      <c r="V19" s="5" t="s">
        <v>202</v>
      </c>
      <c r="W19">
        <v>15390.150000000001</v>
      </c>
    </row>
    <row r="20" spans="1:23" x14ac:dyDescent="0.3">
      <c r="L20" s="5" t="s">
        <v>215</v>
      </c>
      <c r="M20">
        <v>21215.010000000006</v>
      </c>
      <c r="N20" s="8">
        <v>0.19476802968750684</v>
      </c>
      <c r="Q20" s="5" t="s">
        <v>190</v>
      </c>
      <c r="R20">
        <v>33074.949999999997</v>
      </c>
      <c r="S20">
        <v>7790.4400000000014</v>
      </c>
      <c r="V20" s="5" t="s">
        <v>199</v>
      </c>
      <c r="W20">
        <v>16070.15</v>
      </c>
    </row>
    <row r="21" spans="1:23" x14ac:dyDescent="0.3">
      <c r="L21" s="5" t="s">
        <v>216</v>
      </c>
      <c r="M21">
        <v>8624.5400000000009</v>
      </c>
      <c r="N21" s="8">
        <v>7.2664719520430229E-2</v>
      </c>
      <c r="Q21" s="5" t="s">
        <v>188</v>
      </c>
      <c r="R21">
        <v>19886.249999999996</v>
      </c>
      <c r="S21">
        <v>15391.439999999999</v>
      </c>
      <c r="V21" s="5" t="s">
        <v>200</v>
      </c>
      <c r="W21">
        <v>20686.950000000004</v>
      </c>
    </row>
    <row r="22" spans="1:23" x14ac:dyDescent="0.3">
      <c r="L22" s="5" t="s">
        <v>217</v>
      </c>
      <c r="M22">
        <v>2824.43</v>
      </c>
      <c r="N22" s="8">
        <v>2.512052278689331E-2</v>
      </c>
      <c r="Q22" s="5" t="s">
        <v>187</v>
      </c>
      <c r="R22">
        <v>33202.18</v>
      </c>
      <c r="S22">
        <v>17691.239999999998</v>
      </c>
      <c r="V22" s="5" t="s">
        <v>198</v>
      </c>
      <c r="W22">
        <v>12953.53</v>
      </c>
    </row>
    <row r="23" spans="1:23" x14ac:dyDescent="0.3">
      <c r="L23" s="5" t="s">
        <v>218</v>
      </c>
      <c r="M23">
        <v>8194.27</v>
      </c>
      <c r="N23" s="8">
        <v>9.5360141830987968E-2</v>
      </c>
      <c r="Q23" s="5" t="s">
        <v>179</v>
      </c>
      <c r="R23">
        <v>16674.260000000002</v>
      </c>
      <c r="S23">
        <v>11560.270000000004</v>
      </c>
      <c r="V23" s="5" t="s">
        <v>208</v>
      </c>
      <c r="W23">
        <v>96770.510000000009</v>
      </c>
    </row>
    <row r="24" spans="1:23" x14ac:dyDescent="0.3">
      <c r="L24" s="5" t="s">
        <v>208</v>
      </c>
      <c r="M24">
        <v>96770.51</v>
      </c>
      <c r="N24" s="8">
        <v>1</v>
      </c>
      <c r="Q24" s="5" t="s">
        <v>176</v>
      </c>
      <c r="R24">
        <v>33682.74</v>
      </c>
      <c r="S24">
        <v>12417.44</v>
      </c>
    </row>
    <row r="25" spans="1:23" x14ac:dyDescent="0.3">
      <c r="Q25" s="5" t="s">
        <v>208</v>
      </c>
      <c r="R25">
        <v>234555.22999999998</v>
      </c>
      <c r="S25">
        <v>96770.51</v>
      </c>
    </row>
    <row r="28" spans="1:23" x14ac:dyDescent="0.3">
      <c r="V28" s="3" t="s">
        <v>207</v>
      </c>
      <c r="W28" s="3" t="s">
        <v>206</v>
      </c>
    </row>
    <row r="29" spans="1:23" x14ac:dyDescent="0.3">
      <c r="V29" s="5" t="s">
        <v>201</v>
      </c>
      <c r="W29">
        <f>GETPIVOTDATA("Sale Price",$V$16,"State",V29)</f>
        <v>15007.369999999999</v>
      </c>
    </row>
    <row r="30" spans="1:23" x14ac:dyDescent="0.3">
      <c r="V30" s="5" t="s">
        <v>197</v>
      </c>
      <c r="W30">
        <f t="shared" ref="W30:W34" si="0">GETPIVOTDATA("Sale Price",$V$16,"State",V30)</f>
        <v>16662.36</v>
      </c>
    </row>
    <row r="31" spans="1:23" x14ac:dyDescent="0.3">
      <c r="V31" s="5" t="s">
        <v>202</v>
      </c>
      <c r="W31">
        <f t="shared" si="0"/>
        <v>15390.150000000001</v>
      </c>
    </row>
    <row r="32" spans="1:23" x14ac:dyDescent="0.3">
      <c r="G32" t="s">
        <v>219</v>
      </c>
      <c r="V32" s="5" t="s">
        <v>199</v>
      </c>
      <c r="W32">
        <f t="shared" si="0"/>
        <v>16070.15</v>
      </c>
    </row>
    <row r="33" spans="17:23" x14ac:dyDescent="0.3">
      <c r="V33" s="5" t="s">
        <v>200</v>
      </c>
      <c r="W33">
        <f t="shared" si="0"/>
        <v>20686.950000000004</v>
      </c>
    </row>
    <row r="34" spans="17:23" x14ac:dyDescent="0.3">
      <c r="V34" s="5" t="s">
        <v>198</v>
      </c>
      <c r="W34">
        <f t="shared" si="0"/>
        <v>12953.53</v>
      </c>
    </row>
    <row r="47" spans="17:23" x14ac:dyDescent="0.3">
      <c r="Q47" s="3" t="s">
        <v>207</v>
      </c>
      <c r="R47" s="3" t="s">
        <v>206</v>
      </c>
      <c r="S47" s="3" t="s">
        <v>210</v>
      </c>
    </row>
    <row r="48" spans="17:23" x14ac:dyDescent="0.3">
      <c r="Q48" s="5" t="s">
        <v>183</v>
      </c>
      <c r="R48" t="str">
        <f>IFERROR(GETPIVOTDATA("Sum of Sale Price",$Q$16,"Product Name",Q48),"")</f>
        <v/>
      </c>
      <c r="S48" t="str">
        <f>IFERROR(GETPIVOTDATA("Sum of Profit",$Q$16,"Product Name",Q48),"")</f>
        <v/>
      </c>
    </row>
    <row r="49" spans="17:19" x14ac:dyDescent="0.3">
      <c r="Q49" s="5" t="s">
        <v>193</v>
      </c>
      <c r="R49" t="str">
        <f t="shared" ref="R49:R71" si="1">IFERROR(GETPIVOTDATA("Sum of Sale Price",$Q$16,"Product Name",Q49),"")</f>
        <v/>
      </c>
      <c r="S49" t="str">
        <f t="shared" ref="S49:S71" si="2">IFERROR(GETPIVOTDATA("Sum of Profit",$Q$16,"Product Name",Q49),"")</f>
        <v/>
      </c>
    </row>
    <row r="50" spans="17:19" x14ac:dyDescent="0.3">
      <c r="Q50" s="5" t="s">
        <v>186</v>
      </c>
      <c r="R50" t="str">
        <f t="shared" si="1"/>
        <v/>
      </c>
      <c r="S50" t="str">
        <f t="shared" si="2"/>
        <v/>
      </c>
    </row>
    <row r="51" spans="17:19" x14ac:dyDescent="0.3">
      <c r="Q51" s="5" t="s">
        <v>180</v>
      </c>
      <c r="R51" t="str">
        <f t="shared" si="1"/>
        <v/>
      </c>
      <c r="S51" t="str">
        <f t="shared" si="2"/>
        <v/>
      </c>
    </row>
    <row r="52" spans="17:19" x14ac:dyDescent="0.3">
      <c r="Q52" s="5" t="s">
        <v>189</v>
      </c>
      <c r="R52" t="str">
        <f t="shared" si="1"/>
        <v/>
      </c>
      <c r="S52" t="str">
        <f t="shared" si="2"/>
        <v/>
      </c>
    </row>
    <row r="53" spans="17:19" x14ac:dyDescent="0.3">
      <c r="Q53" s="5" t="s">
        <v>178</v>
      </c>
      <c r="R53" t="str">
        <f t="shared" si="1"/>
        <v/>
      </c>
      <c r="S53" t="str">
        <f t="shared" si="2"/>
        <v/>
      </c>
    </row>
    <row r="54" spans="17:19" x14ac:dyDescent="0.3">
      <c r="Q54" s="5" t="s">
        <v>196</v>
      </c>
      <c r="R54">
        <f t="shared" si="1"/>
        <v>10946.18</v>
      </c>
      <c r="S54">
        <f t="shared" si="2"/>
        <v>35967.649999999994</v>
      </c>
    </row>
    <row r="55" spans="17:19" x14ac:dyDescent="0.3">
      <c r="Q55" s="5" t="s">
        <v>191</v>
      </c>
      <c r="R55" t="str">
        <f t="shared" si="1"/>
        <v/>
      </c>
      <c r="S55" t="str">
        <f t="shared" si="2"/>
        <v/>
      </c>
    </row>
    <row r="56" spans="17:19" x14ac:dyDescent="0.3">
      <c r="Q56" s="5" t="s">
        <v>185</v>
      </c>
      <c r="R56">
        <f t="shared" si="1"/>
        <v>11270.050000000001</v>
      </c>
      <c r="S56">
        <f t="shared" si="2"/>
        <v>24033.18</v>
      </c>
    </row>
    <row r="57" spans="17:19" x14ac:dyDescent="0.3">
      <c r="Q57" s="5" t="s">
        <v>173</v>
      </c>
      <c r="R57">
        <f t="shared" si="1"/>
        <v>9703.4500000000007</v>
      </c>
      <c r="S57">
        <f t="shared" si="2"/>
        <v>38034.020000000004</v>
      </c>
    </row>
    <row r="58" spans="17:19" x14ac:dyDescent="0.3">
      <c r="Q58" s="5" t="s">
        <v>177</v>
      </c>
      <c r="R58" t="str">
        <f t="shared" si="1"/>
        <v/>
      </c>
      <c r="S58" t="str">
        <f t="shared" si="2"/>
        <v/>
      </c>
    </row>
    <row r="59" spans="17:19" x14ac:dyDescent="0.3">
      <c r="Q59" s="5" t="s">
        <v>184</v>
      </c>
      <c r="R59" t="str">
        <f t="shared" si="1"/>
        <v/>
      </c>
      <c r="S59" t="str">
        <f t="shared" si="2"/>
        <v/>
      </c>
    </row>
    <row r="60" spans="17:19" x14ac:dyDescent="0.3">
      <c r="Q60" s="5" t="s">
        <v>190</v>
      </c>
      <c r="R60">
        <f t="shared" si="1"/>
        <v>7790.4400000000014</v>
      </c>
      <c r="S60">
        <f t="shared" si="2"/>
        <v>33074.949999999997</v>
      </c>
    </row>
    <row r="61" spans="17:19" x14ac:dyDescent="0.3">
      <c r="Q61" s="5" t="s">
        <v>192</v>
      </c>
      <c r="R61" t="str">
        <f t="shared" si="1"/>
        <v/>
      </c>
      <c r="S61" t="str">
        <f t="shared" si="2"/>
        <v/>
      </c>
    </row>
    <row r="62" spans="17:19" x14ac:dyDescent="0.3">
      <c r="Q62" s="5" t="s">
        <v>181</v>
      </c>
      <c r="R62" t="str">
        <f t="shared" si="1"/>
        <v/>
      </c>
      <c r="S62" t="str">
        <f t="shared" si="2"/>
        <v/>
      </c>
    </row>
    <row r="63" spans="17:19" x14ac:dyDescent="0.3">
      <c r="Q63" s="5" t="s">
        <v>175</v>
      </c>
      <c r="R63" t="str">
        <f t="shared" si="1"/>
        <v/>
      </c>
      <c r="S63" t="str">
        <f t="shared" si="2"/>
        <v/>
      </c>
    </row>
    <row r="64" spans="17:19" x14ac:dyDescent="0.3">
      <c r="Q64" s="5" t="s">
        <v>188</v>
      </c>
      <c r="R64">
        <f t="shared" si="1"/>
        <v>15391.439999999999</v>
      </c>
      <c r="S64">
        <f t="shared" si="2"/>
        <v>19886.249999999996</v>
      </c>
    </row>
    <row r="65" spans="17:19" x14ac:dyDescent="0.3">
      <c r="Q65" s="5" t="s">
        <v>187</v>
      </c>
      <c r="R65">
        <f t="shared" si="1"/>
        <v>17691.239999999998</v>
      </c>
      <c r="S65">
        <f t="shared" si="2"/>
        <v>33202.18</v>
      </c>
    </row>
    <row r="66" spans="17:19" x14ac:dyDescent="0.3">
      <c r="Q66" s="5" t="s">
        <v>174</v>
      </c>
      <c r="R66" t="str">
        <f t="shared" si="1"/>
        <v/>
      </c>
      <c r="S66" t="str">
        <f t="shared" si="2"/>
        <v/>
      </c>
    </row>
    <row r="67" spans="17:19" x14ac:dyDescent="0.3">
      <c r="Q67" s="5" t="s">
        <v>179</v>
      </c>
      <c r="R67">
        <f t="shared" si="1"/>
        <v>11560.270000000004</v>
      </c>
      <c r="S67">
        <f t="shared" si="2"/>
        <v>16674.260000000002</v>
      </c>
    </row>
    <row r="68" spans="17:19" x14ac:dyDescent="0.3">
      <c r="Q68" s="5" t="s">
        <v>182</v>
      </c>
      <c r="R68" t="str">
        <f t="shared" si="1"/>
        <v/>
      </c>
      <c r="S68" t="str">
        <f t="shared" si="2"/>
        <v/>
      </c>
    </row>
    <row r="69" spans="17:19" x14ac:dyDescent="0.3">
      <c r="Q69" s="5" t="s">
        <v>195</v>
      </c>
      <c r="R69" t="str">
        <f t="shared" si="1"/>
        <v/>
      </c>
      <c r="S69" t="str">
        <f t="shared" si="2"/>
        <v/>
      </c>
    </row>
    <row r="70" spans="17:19" x14ac:dyDescent="0.3">
      <c r="Q70" s="5" t="s">
        <v>194</v>
      </c>
      <c r="R70" t="str">
        <f t="shared" si="1"/>
        <v/>
      </c>
      <c r="S70" t="str">
        <f t="shared" si="2"/>
        <v/>
      </c>
    </row>
    <row r="71" spans="17:19" x14ac:dyDescent="0.3">
      <c r="Q71" s="5" t="s">
        <v>176</v>
      </c>
      <c r="R71">
        <f t="shared" si="1"/>
        <v>12417.44</v>
      </c>
      <c r="S71">
        <f t="shared" si="2"/>
        <v>33682.74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2817-9F25-4295-94D6-E77EEBDF2606}">
  <sheetPr>
    <tabColor theme="9" tint="-0.249977111117893"/>
  </sheetPr>
  <dimension ref="A1"/>
  <sheetViews>
    <sheetView showGridLines="0" showRowColHeaders="0" tabSelected="1" zoomScale="90" zoomScaleNormal="90" workbookViewId="0">
      <selection activeCell="J36" sqref="J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working sheet</vt:lpstr>
      <vt:lpstr>pvt1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NIKHIL ZORE</cp:lastModifiedBy>
  <dcterms:created xsi:type="dcterms:W3CDTF">2025-08-13T14:09:18Z</dcterms:created>
  <dcterms:modified xsi:type="dcterms:W3CDTF">2025-08-23T14:55:16Z</dcterms:modified>
</cp:coreProperties>
</file>