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</sheets>
  <calcPr calcId="125725"/>
</workbook>
</file>

<file path=xl/calcChain.xml><?xml version="1.0" encoding="utf-8"?>
<calcChain xmlns="http://schemas.openxmlformats.org/spreadsheetml/2006/main">
  <c r="K96" i="1"/>
  <c r="M96"/>
  <c r="O96"/>
  <c r="I96"/>
  <c r="Q96"/>
  <c r="K95"/>
  <c r="M95"/>
  <c r="O95" s="1"/>
  <c r="I95"/>
  <c r="Q95"/>
  <c r="K94"/>
  <c r="M94"/>
  <c r="O94" s="1"/>
  <c r="I94"/>
  <c r="Q94"/>
  <c r="I93"/>
  <c r="K93"/>
  <c r="M93" s="1"/>
  <c r="O93" s="1"/>
  <c r="Q93"/>
  <c r="I92"/>
  <c r="K92"/>
  <c r="M92" s="1"/>
  <c r="O92" s="1"/>
  <c r="Q92"/>
  <c r="I91"/>
  <c r="K91"/>
  <c r="M91" s="1"/>
  <c r="O91" s="1"/>
  <c r="Q91"/>
  <c r="I90"/>
  <c r="K90"/>
  <c r="M90" s="1"/>
  <c r="O90" s="1"/>
  <c r="Q90"/>
  <c r="I89"/>
  <c r="K89"/>
  <c r="M89"/>
  <c r="O89" s="1"/>
  <c r="Q89"/>
  <c r="I82"/>
  <c r="O87"/>
  <c r="O86"/>
  <c r="O85"/>
  <c r="O84"/>
  <c r="O83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O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3"/>
  <c r="M84"/>
  <c r="M85"/>
  <c r="M86"/>
  <c r="M87"/>
  <c r="M88"/>
  <c r="O88" s="1"/>
  <c r="M2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3"/>
  <c r="I84"/>
  <c r="I85"/>
  <c r="I86"/>
  <c r="I87"/>
  <c r="I88"/>
  <c r="I3"/>
  <c r="I4"/>
  <c r="I5"/>
  <c r="I6"/>
  <c r="I7"/>
  <c r="I8"/>
  <c r="I9"/>
  <c r="I10"/>
  <c r="I11"/>
  <c r="I12"/>
  <c r="I13"/>
  <c r="I14"/>
  <c r="I15"/>
  <c r="I16"/>
  <c r="I17"/>
  <c r="I18"/>
  <c r="I19"/>
  <c r="I2"/>
  <c r="Q87"/>
  <c r="Q88"/>
  <c r="K87"/>
  <c r="K88"/>
  <c r="Q86"/>
  <c r="K86"/>
  <c r="Q85"/>
  <c r="K78"/>
  <c r="K79"/>
  <c r="K80"/>
  <c r="K81"/>
  <c r="K83"/>
  <c r="K84"/>
  <c r="K85"/>
  <c r="Q82"/>
  <c r="Q78"/>
  <c r="Q79"/>
  <c r="Q80"/>
  <c r="Q81"/>
  <c r="Q83"/>
  <c r="Q84"/>
  <c r="Q73"/>
  <c r="Q74"/>
  <c r="Q75"/>
  <c r="Q76"/>
  <c r="Q77"/>
  <c r="K73"/>
  <c r="K74"/>
  <c r="K75"/>
  <c r="K76"/>
  <c r="K77"/>
  <c r="Q69"/>
  <c r="Q70"/>
  <c r="Q71"/>
  <c r="Q72"/>
  <c r="K69"/>
  <c r="K70"/>
  <c r="K71"/>
  <c r="K72"/>
  <c r="Q57"/>
  <c r="Q58"/>
  <c r="Q59"/>
  <c r="Q60"/>
  <c r="Q61"/>
  <c r="Q62"/>
  <c r="Q63"/>
  <c r="Q64"/>
  <c r="Q65"/>
  <c r="Q66"/>
  <c r="Q67"/>
  <c r="Q68"/>
  <c r="K57"/>
  <c r="K58"/>
  <c r="K59"/>
  <c r="K60"/>
  <c r="K61"/>
  <c r="K62"/>
  <c r="K63"/>
  <c r="K64"/>
  <c r="K65"/>
  <c r="K66"/>
  <c r="K67"/>
  <c r="K68"/>
  <c r="Q55"/>
  <c r="Q56"/>
  <c r="K55"/>
  <c r="K56"/>
  <c r="K54"/>
  <c r="Q54"/>
  <c r="Q53"/>
  <c r="Q46"/>
  <c r="Q47"/>
  <c r="Q48"/>
  <c r="Q49"/>
  <c r="Q50"/>
  <c r="Q51"/>
  <c r="Q52"/>
  <c r="K46"/>
  <c r="K47"/>
  <c r="K48"/>
  <c r="K49"/>
  <c r="K51"/>
  <c r="K52"/>
  <c r="K53"/>
  <c r="Q27"/>
  <c r="Q43"/>
  <c r="Q44"/>
  <c r="Q45"/>
  <c r="K43"/>
  <c r="K44"/>
  <c r="K45"/>
  <c r="Q42"/>
  <c r="K42"/>
  <c r="Q40"/>
  <c r="Q41"/>
  <c r="K40"/>
  <c r="K41"/>
  <c r="Q39"/>
  <c r="K39"/>
  <c r="Q37"/>
  <c r="Q38"/>
  <c r="K37"/>
  <c r="K38"/>
  <c r="K36"/>
  <c r="Q36"/>
  <c r="Q33"/>
  <c r="Q34"/>
  <c r="Q35"/>
  <c r="K33"/>
  <c r="K34"/>
  <c r="K35"/>
  <c r="Q32"/>
  <c r="K32"/>
  <c r="Q31"/>
  <c r="K31"/>
  <c r="Q30"/>
  <c r="K30"/>
  <c r="Q29"/>
  <c r="K29"/>
  <c r="Q28"/>
  <c r="K28"/>
  <c r="Q26"/>
  <c r="K26"/>
  <c r="Q25"/>
  <c r="K25"/>
  <c r="Q3" l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"/>
  <c r="K2"/>
  <c r="K24"/>
  <c r="K23" l="1"/>
  <c r="K22"/>
  <c r="K21"/>
  <c r="K4"/>
  <c r="K5"/>
  <c r="K6"/>
  <c r="K7"/>
  <c r="K8"/>
  <c r="K9"/>
  <c r="K10"/>
  <c r="K11"/>
  <c r="K12"/>
  <c r="K13"/>
  <c r="K14"/>
  <c r="K15"/>
  <c r="K16"/>
  <c r="K17"/>
  <c r="K18"/>
  <c r="K19"/>
  <c r="K20"/>
  <c r="K3"/>
</calcChain>
</file>

<file path=xl/comments1.xml><?xml version="1.0" encoding="utf-8"?>
<comments xmlns="http://schemas.openxmlformats.org/spreadsheetml/2006/main">
  <authors>
    <author>rbatista</author>
    <author>renato</author>
  </authors>
  <commentList>
    <comment ref="A27" authorId="0">
      <text>
        <r>
          <rPr>
            <sz val="9"/>
            <color indexed="81"/>
            <rFont val="Tahoma"/>
            <family val="2"/>
          </rPr>
          <t>Véspera de carnaval</t>
        </r>
      </text>
    </comment>
    <comment ref="A50" authorId="0">
      <text>
        <r>
          <rPr>
            <sz val="9"/>
            <color indexed="81"/>
            <rFont val="Tahoma"/>
            <family val="2"/>
          </rPr>
          <t>Manutenção na moto</t>
        </r>
      </text>
    </comment>
    <comment ref="A82" authorId="1">
      <text>
        <r>
          <rPr>
            <b/>
            <sz val="9"/>
            <color indexed="81"/>
            <rFont val="Tahoma"/>
            <charset val="1"/>
          </rPr>
          <t xml:space="preserve">Feriado: </t>
        </r>
        <r>
          <rPr>
            <sz val="9"/>
            <color indexed="81"/>
            <rFont val="Tahoma"/>
            <charset val="1"/>
          </rPr>
          <t>Dia do Trabalho</t>
        </r>
      </text>
    </comment>
  </commentList>
</comments>
</file>

<file path=xl/sharedStrings.xml><?xml version="1.0" encoding="utf-8"?>
<sst xmlns="http://schemas.openxmlformats.org/spreadsheetml/2006/main" count="9" uniqueCount="9">
  <si>
    <t>Entrada</t>
  </si>
  <si>
    <t>Entrada Almoço</t>
  </si>
  <si>
    <t>Saida Almoço</t>
  </si>
  <si>
    <t>Saída</t>
  </si>
  <si>
    <t>Trabalhado</t>
  </si>
  <si>
    <t>Extra</t>
  </si>
  <si>
    <t>Dia</t>
  </si>
  <si>
    <t>Tempo de Almoço</t>
  </si>
  <si>
    <t>Verifica tempo almoço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</si>
</sst>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4" borderId="3" applyNumberFormat="0" applyAlignment="0" applyProtection="0"/>
  </cellStyleXfs>
  <cellXfs count="24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0" fillId="2" borderId="1" xfId="1" applyNumberFormat="1" applyFont="1" applyAlignment="1">
      <alignment wrapText="1"/>
    </xf>
    <xf numFmtId="0" fontId="0" fillId="2" borderId="1" xfId="1" applyFont="1"/>
    <xf numFmtId="22" fontId="4" fillId="4" borderId="3" xfId="2" applyNumberFormat="1" applyAlignment="1">
      <alignment wrapText="1"/>
    </xf>
    <xf numFmtId="0" fontId="4" fillId="4" borderId="3" xfId="2"/>
    <xf numFmtId="22" fontId="4" fillId="4" borderId="3" xfId="2" applyNumberFormat="1"/>
    <xf numFmtId="164" fontId="4" fillId="4" borderId="3" xfId="2" applyNumberFormat="1"/>
    <xf numFmtId="165" fontId="4" fillId="4" borderId="3" xfId="2" applyNumberFormat="1" applyAlignment="1"/>
    <xf numFmtId="164" fontId="4" fillId="2" borderId="1" xfId="1" applyNumberFormat="1" applyFont="1"/>
    <xf numFmtId="0" fontId="4" fillId="2" borderId="1" xfId="1" applyFont="1"/>
    <xf numFmtId="164" fontId="1" fillId="2" borderId="1" xfId="1" applyNumberFormat="1" applyAlignment="1">
      <alignment wrapText="1"/>
    </xf>
    <xf numFmtId="164" fontId="0" fillId="0" borderId="0" xfId="0" applyNumberFormat="1"/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4" fillId="4" borderId="3" xfId="2" applyNumberFormat="1" applyAlignment="1">
      <alignment wrapText="1"/>
    </xf>
    <xf numFmtId="22" fontId="0" fillId="2" borderId="1" xfId="1" applyNumberFormat="1" applyFont="1"/>
    <xf numFmtId="164" fontId="4" fillId="2" borderId="1" xfId="1" applyNumberFormat="1" applyFont="1" applyAlignment="1">
      <alignment wrapText="1"/>
    </xf>
    <xf numFmtId="165" fontId="4" fillId="2" borderId="1" xfId="1" applyNumberFormat="1" applyFont="1" applyAlignment="1"/>
  </cellXfs>
  <cellStyles count="3">
    <cellStyle name="Entrada" xfId="2" builtinId="20"/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96"/>
  <sheetViews>
    <sheetView tabSelected="1" workbookViewId="0">
      <pane ySplit="1" topLeftCell="A84" activePane="bottomLeft" state="frozen"/>
      <selection pane="bottomLeft" activeCell="A96" sqref="A96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5.85546875" customWidth="1"/>
    <col min="10" max="10" width="3.7109375" customWidth="1"/>
    <col min="11" max="11" width="10.85546875" customWidth="1"/>
    <col min="12" max="12" width="3.7109375" customWidth="1"/>
    <col min="13" max="13" width="14" customWidth="1"/>
    <col min="14" max="14" width="3.7109375" customWidth="1"/>
    <col min="15" max="15" width="11.28515625" customWidth="1"/>
    <col min="16" max="16" width="3.7109375" customWidth="1"/>
    <col min="17" max="17" width="12.7109375" customWidth="1"/>
    <col min="18" max="18" width="12.42578125" bestFit="1" customWidth="1"/>
    <col min="19" max="19" width="10.85546875" bestFit="1" customWidth="1"/>
  </cols>
  <sheetData>
    <row r="1" spans="1:19" s="19" customFormat="1" ht="30" customHeight="1">
      <c r="A1" s="18" t="s">
        <v>0</v>
      </c>
      <c r="B1" s="18"/>
      <c r="C1" s="18" t="s">
        <v>2</v>
      </c>
      <c r="D1" s="18"/>
      <c r="E1" s="18" t="s">
        <v>1</v>
      </c>
      <c r="F1" s="18"/>
      <c r="G1" s="18" t="s">
        <v>3</v>
      </c>
      <c r="H1" s="18"/>
      <c r="I1" s="18" t="s">
        <v>7</v>
      </c>
      <c r="J1" s="18"/>
      <c r="K1" s="18" t="s">
        <v>4</v>
      </c>
      <c r="L1" s="18"/>
      <c r="M1" s="18" t="s">
        <v>8</v>
      </c>
      <c r="N1" s="18"/>
      <c r="O1" s="18" t="s">
        <v>5</v>
      </c>
      <c r="P1" s="18"/>
      <c r="Q1" s="18" t="s">
        <v>6</v>
      </c>
    </row>
    <row r="2" spans="1:19">
      <c r="A2" s="3">
        <v>39819.390277777777</v>
      </c>
      <c r="B2" s="3"/>
      <c r="C2" s="3">
        <v>39819.524305555555</v>
      </c>
      <c r="D2" s="4"/>
      <c r="E2" s="3">
        <v>39819.564583333333</v>
      </c>
      <c r="F2" s="3"/>
      <c r="G2" s="3">
        <v>39819.738194444442</v>
      </c>
      <c r="H2" s="3"/>
      <c r="I2" s="16">
        <f>E2-C2</f>
        <v>4.0277777778101154E-2</v>
      </c>
      <c r="J2" s="4"/>
      <c r="K2" s="5">
        <f>(G2-E2)+(C2-A2)</f>
        <v>0.30763888888759539</v>
      </c>
      <c r="L2" s="4"/>
      <c r="M2" s="5">
        <f>IF((E2-C2)*1440&lt;60,K2-(("01:00:00"-I2)),K2)</f>
        <v>0.30624999999902985</v>
      </c>
      <c r="N2" s="4"/>
      <c r="O2" s="6">
        <f>IF(OR(WEEKDAY(A2)=7,WEEKDAY(A2)=1),M2,M2-"08:00:00")</f>
        <v>-2.7083333334303461E-2</v>
      </c>
      <c r="P2" s="4"/>
      <c r="Q2" s="4" t="str">
        <f>IF(WEEKDAY(A2)=1,"Domingo",IF(WEEKDAY(A2)=2,"Segunda",IF(WEEKDAY(A2)=3,"Terça",IF(WEEKDAY(A2)=4,"Quarta",IF(WEEKDAY(A2)=5,"Quinta",IF(WEEKDAY(A2)=6,"Sexta",IF(WEEKDAY(A2)=7,"Sábado","Domingo")))))))</f>
        <v>Segunda</v>
      </c>
      <c r="S2" s="17"/>
    </row>
    <row r="3" spans="1:19">
      <c r="A3" s="3">
        <v>39820.342361111114</v>
      </c>
      <c r="B3" s="3"/>
      <c r="C3" s="3">
        <v>39820.542361111111</v>
      </c>
      <c r="D3" s="4"/>
      <c r="E3" s="3">
        <v>39820.57708333333</v>
      </c>
      <c r="F3" s="3"/>
      <c r="G3" s="3">
        <v>39820.727777777778</v>
      </c>
      <c r="H3" s="3"/>
      <c r="I3" s="16">
        <f t="shared" ref="I3:I66" si="0">E3-C3</f>
        <v>3.4722222218988463E-2</v>
      </c>
      <c r="J3" s="4"/>
      <c r="K3" s="5">
        <f>(G3-E3)+(C3-A3)</f>
        <v>0.35069444444525288</v>
      </c>
      <c r="L3" s="4"/>
      <c r="M3" s="5">
        <f t="shared" ref="M3:M66" si="1">IF((E3-C3)*1440&lt;60,K3-(("01:00:00"-I3)),K3)</f>
        <v>0.34374999999757466</v>
      </c>
      <c r="N3" s="4"/>
      <c r="O3" s="6">
        <f t="shared" ref="O3:O66" si="2">IF(OR(WEEKDAY(A3)=7,WEEKDAY(A3)=1),M3,M3-"08:00:00")</f>
        <v>1.0416666664241347E-2</v>
      </c>
      <c r="P3" s="4"/>
      <c r="Q3" s="4" t="str">
        <f t="shared" ref="Q3:Q24" si="3">IF(WEEKDAY(A3)=1,"Domingo",IF(WEEKDAY(A3)=2,"Segunda",IF(WEEKDAY(A3)=3,"Terça",IF(WEEKDAY(A3)=4,"Quarta",IF(WEEKDAY(A3)=5,"Quinta",IF(WEEKDAY(A3)=6,"Sexta",IF(WEEKDAY(A3)=7,"Sábado","Domingo")))))))</f>
        <v>Terça</v>
      </c>
      <c r="S3" s="17"/>
    </row>
    <row r="4" spans="1:19">
      <c r="A4" s="3">
        <v>39821.386111111111</v>
      </c>
      <c r="B4" s="3"/>
      <c r="C4" s="3">
        <v>39821.526388888888</v>
      </c>
      <c r="D4" s="4"/>
      <c r="E4" s="3">
        <v>39821.569444444445</v>
      </c>
      <c r="F4" s="3"/>
      <c r="G4" s="3">
        <v>39821.793055555558</v>
      </c>
      <c r="H4" s="3"/>
      <c r="I4" s="16">
        <f t="shared" si="0"/>
        <v>4.3055555557657499E-2</v>
      </c>
      <c r="J4" s="4"/>
      <c r="K4" s="5">
        <f t="shared" ref="K4:K29" si="4">(G4-E4)+(C4-A4)</f>
        <v>0.36388888888905058</v>
      </c>
      <c r="L4" s="4"/>
      <c r="M4" s="5">
        <f t="shared" si="1"/>
        <v>0.36388888888905058</v>
      </c>
      <c r="N4" s="4"/>
      <c r="O4" s="6">
        <f t="shared" si="2"/>
        <v>3.0555555555717262E-2</v>
      </c>
      <c r="P4" s="4"/>
      <c r="Q4" s="4" t="str">
        <f t="shared" si="3"/>
        <v>Quarta</v>
      </c>
      <c r="S4" s="17"/>
    </row>
    <row r="5" spans="1:19">
      <c r="A5" s="3">
        <v>39822.37777777778</v>
      </c>
      <c r="B5" s="3"/>
      <c r="C5" s="3">
        <v>39822.536805555559</v>
      </c>
      <c r="D5" s="4"/>
      <c r="E5" s="3">
        <v>39822.582638888889</v>
      </c>
      <c r="F5" s="3"/>
      <c r="G5" s="3">
        <v>39822.790972222225</v>
      </c>
      <c r="H5" s="3"/>
      <c r="I5" s="16">
        <f t="shared" si="0"/>
        <v>4.5833333329937886E-2</v>
      </c>
      <c r="J5" s="4"/>
      <c r="K5" s="5">
        <f t="shared" si="4"/>
        <v>0.367361111115315</v>
      </c>
      <c r="L5" s="4"/>
      <c r="M5" s="5">
        <f t="shared" si="1"/>
        <v>0.367361111115315</v>
      </c>
      <c r="N5" s="4"/>
      <c r="O5" s="6">
        <f t="shared" si="2"/>
        <v>3.4027777781981683E-2</v>
      </c>
      <c r="P5" s="4"/>
      <c r="Q5" s="4" t="str">
        <f t="shared" si="3"/>
        <v>Quinta</v>
      </c>
      <c r="S5" s="17"/>
    </row>
    <row r="6" spans="1:19">
      <c r="A6" s="3">
        <v>39823.369444444441</v>
      </c>
      <c r="B6" s="3"/>
      <c r="C6" s="3">
        <v>39823.517361111109</v>
      </c>
      <c r="D6" s="4"/>
      <c r="E6" s="3">
        <v>39823.5625</v>
      </c>
      <c r="F6" s="3"/>
      <c r="G6" s="3">
        <v>39823.872916666667</v>
      </c>
      <c r="H6" s="3"/>
      <c r="I6" s="16">
        <f t="shared" si="0"/>
        <v>4.5138888890505768E-2</v>
      </c>
      <c r="J6" s="4"/>
      <c r="K6" s="5">
        <f t="shared" si="4"/>
        <v>0.45833333333575865</v>
      </c>
      <c r="L6" s="4"/>
      <c r="M6" s="5">
        <f t="shared" si="1"/>
        <v>0.45833333333575865</v>
      </c>
      <c r="N6" s="4"/>
      <c r="O6" s="6">
        <f t="shared" si="2"/>
        <v>0.12500000000242534</v>
      </c>
      <c r="P6" s="4"/>
      <c r="Q6" s="4" t="str">
        <f t="shared" si="3"/>
        <v>Sexta</v>
      </c>
      <c r="S6" s="17"/>
    </row>
    <row r="7" spans="1:19">
      <c r="A7" s="3">
        <v>39824.415972222225</v>
      </c>
      <c r="B7" s="3"/>
      <c r="C7" s="3">
        <v>39824.568055555559</v>
      </c>
      <c r="D7" s="4"/>
      <c r="E7" s="3">
        <v>39824.584027777775</v>
      </c>
      <c r="F7" s="3"/>
      <c r="G7" s="3">
        <v>39824.731944444444</v>
      </c>
      <c r="H7" s="3"/>
      <c r="I7" s="16">
        <f t="shared" si="0"/>
        <v>1.597222221607808E-2</v>
      </c>
      <c r="J7" s="4"/>
      <c r="K7" s="5">
        <f t="shared" si="4"/>
        <v>0.30000000000291038</v>
      </c>
      <c r="L7" s="4"/>
      <c r="M7" s="5">
        <f t="shared" si="1"/>
        <v>0.27430555555232178</v>
      </c>
      <c r="N7" s="4"/>
      <c r="O7" s="6">
        <f t="shared" si="2"/>
        <v>0.27430555555232178</v>
      </c>
      <c r="P7" s="4"/>
      <c r="Q7" s="4" t="str">
        <f t="shared" si="3"/>
        <v>Sábado</v>
      </c>
      <c r="S7" s="17"/>
    </row>
    <row r="8" spans="1:19">
      <c r="A8" s="9">
        <v>39826.365972222222</v>
      </c>
      <c r="B8" s="9"/>
      <c r="C8" s="11">
        <v>39826.5</v>
      </c>
      <c r="D8" s="11"/>
      <c r="E8" s="9">
        <v>39826.541666666664</v>
      </c>
      <c r="F8" s="11"/>
      <c r="G8" s="9">
        <v>39826.90625</v>
      </c>
      <c r="H8" s="9"/>
      <c r="I8" s="20">
        <f t="shared" si="0"/>
        <v>4.1666666664241347E-2</v>
      </c>
      <c r="J8" s="10"/>
      <c r="K8" s="12">
        <f t="shared" si="4"/>
        <v>0.49861111111385981</v>
      </c>
      <c r="L8" s="10"/>
      <c r="M8" s="12">
        <f t="shared" si="1"/>
        <v>0.49861111111143447</v>
      </c>
      <c r="N8" s="10"/>
      <c r="O8" s="13">
        <f t="shared" si="2"/>
        <v>0.16527777777810115</v>
      </c>
      <c r="P8" s="10"/>
      <c r="Q8" s="10" t="str">
        <f t="shared" si="3"/>
        <v>Segunda</v>
      </c>
      <c r="S8" s="17"/>
    </row>
    <row r="9" spans="1:19">
      <c r="A9" s="9">
        <v>39827.370833333334</v>
      </c>
      <c r="B9" s="9"/>
      <c r="C9" s="9">
        <v>39827.512499999997</v>
      </c>
      <c r="D9" s="10"/>
      <c r="E9" s="9">
        <v>39827.555555555555</v>
      </c>
      <c r="F9" s="9"/>
      <c r="G9" s="9">
        <v>39827.847916666666</v>
      </c>
      <c r="H9" s="9"/>
      <c r="I9" s="20">
        <f t="shared" si="0"/>
        <v>4.3055555557657499E-2</v>
      </c>
      <c r="J9" s="10"/>
      <c r="K9" s="12">
        <f t="shared" si="4"/>
        <v>0.43402777777373558</v>
      </c>
      <c r="L9" s="10"/>
      <c r="M9" s="12">
        <f t="shared" si="1"/>
        <v>0.43402777777373558</v>
      </c>
      <c r="N9" s="10"/>
      <c r="O9" s="13">
        <f t="shared" si="2"/>
        <v>0.10069444444040226</v>
      </c>
      <c r="P9" s="10"/>
      <c r="Q9" s="10" t="str">
        <f t="shared" si="3"/>
        <v>Terça</v>
      </c>
    </row>
    <row r="10" spans="1:19">
      <c r="A10" s="9">
        <v>39828.382638888892</v>
      </c>
      <c r="B10" s="9"/>
      <c r="C10" s="9">
        <v>39828.505555555559</v>
      </c>
      <c r="D10" s="10"/>
      <c r="E10" s="9">
        <v>39828.59375</v>
      </c>
      <c r="F10" s="9"/>
      <c r="G10" s="9">
        <v>39828.824999999997</v>
      </c>
      <c r="H10" s="9"/>
      <c r="I10" s="20">
        <f t="shared" si="0"/>
        <v>8.819444444088731E-2</v>
      </c>
      <c r="J10" s="10"/>
      <c r="K10" s="12">
        <f t="shared" si="4"/>
        <v>0.35416666666424135</v>
      </c>
      <c r="L10" s="10"/>
      <c r="M10" s="12">
        <f t="shared" si="1"/>
        <v>0.35416666666424135</v>
      </c>
      <c r="N10" s="10"/>
      <c r="O10" s="13">
        <f t="shared" si="2"/>
        <v>2.0833333330908033E-2</v>
      </c>
      <c r="P10" s="10"/>
      <c r="Q10" s="10" t="str">
        <f t="shared" si="3"/>
        <v>Quarta</v>
      </c>
    </row>
    <row r="11" spans="1:19">
      <c r="A11" s="9">
        <v>39829.338194444441</v>
      </c>
      <c r="B11" s="9"/>
      <c r="C11" s="9">
        <v>39829.509722222225</v>
      </c>
      <c r="D11" s="10"/>
      <c r="E11" s="9">
        <v>39829.551388888889</v>
      </c>
      <c r="F11" s="9"/>
      <c r="G11" s="9">
        <v>39829.724999999999</v>
      </c>
      <c r="H11" s="9"/>
      <c r="I11" s="20">
        <f t="shared" si="0"/>
        <v>4.1666666664241347E-2</v>
      </c>
      <c r="J11" s="10"/>
      <c r="K11" s="12">
        <f t="shared" si="4"/>
        <v>0.34513888889341615</v>
      </c>
      <c r="L11" s="10"/>
      <c r="M11" s="12">
        <f t="shared" si="1"/>
        <v>0.34513888889099081</v>
      </c>
      <c r="N11" s="10"/>
      <c r="O11" s="13">
        <f t="shared" si="2"/>
        <v>1.1805555557657499E-2</v>
      </c>
      <c r="P11" s="10"/>
      <c r="Q11" s="10" t="str">
        <f t="shared" si="3"/>
        <v>Quinta</v>
      </c>
    </row>
    <row r="12" spans="1:19">
      <c r="A12" s="9">
        <v>39830.427083333336</v>
      </c>
      <c r="B12" s="9"/>
      <c r="C12" s="9">
        <v>39830.526388888888</v>
      </c>
      <c r="D12" s="10"/>
      <c r="E12" s="9">
        <v>39830.606944444444</v>
      </c>
      <c r="F12" s="9"/>
      <c r="G12" s="9">
        <v>39830.848611111112</v>
      </c>
      <c r="H12" s="9"/>
      <c r="I12" s="20">
        <f t="shared" si="0"/>
        <v>8.0555555556202307E-2</v>
      </c>
      <c r="J12" s="10"/>
      <c r="K12" s="12">
        <f t="shared" si="4"/>
        <v>0.34097222222044365</v>
      </c>
      <c r="L12" s="10"/>
      <c r="M12" s="12">
        <f t="shared" si="1"/>
        <v>0.34097222222044365</v>
      </c>
      <c r="N12" s="10"/>
      <c r="O12" s="13">
        <f t="shared" si="2"/>
        <v>7.63888888711034E-3</v>
      </c>
      <c r="P12" s="10"/>
      <c r="Q12" s="10" t="str">
        <f t="shared" si="3"/>
        <v>Sexta</v>
      </c>
    </row>
    <row r="13" spans="1:19">
      <c r="A13" s="3">
        <v>39833.432638888888</v>
      </c>
      <c r="B13" s="3"/>
      <c r="C13" s="3">
        <v>39833.540972222225</v>
      </c>
      <c r="D13" s="4"/>
      <c r="E13" s="3">
        <v>39833.574999999997</v>
      </c>
      <c r="F13" s="3"/>
      <c r="G13" s="3">
        <v>39833.930555555555</v>
      </c>
      <c r="H13" s="3"/>
      <c r="I13" s="16">
        <f t="shared" si="0"/>
        <v>3.4027777772280388E-2</v>
      </c>
      <c r="J13" s="4"/>
      <c r="K13" s="5">
        <f t="shared" si="4"/>
        <v>0.46388888889487134</v>
      </c>
      <c r="L13" s="4"/>
      <c r="M13" s="5">
        <f t="shared" si="1"/>
        <v>0.45625000000048505</v>
      </c>
      <c r="N13" s="4"/>
      <c r="O13" s="6">
        <f t="shared" si="2"/>
        <v>0.12291666666715173</v>
      </c>
      <c r="P13" s="4"/>
      <c r="Q13" s="4" t="str">
        <f t="shared" si="3"/>
        <v>Segunda</v>
      </c>
    </row>
    <row r="14" spans="1:19">
      <c r="A14" s="3">
        <v>39834.40902777778</v>
      </c>
      <c r="B14" s="3"/>
      <c r="C14" s="3">
        <v>39834.563888888886</v>
      </c>
      <c r="D14" s="4"/>
      <c r="E14" s="3">
        <v>39834.602083333331</v>
      </c>
      <c r="F14" s="3"/>
      <c r="G14" s="3">
        <v>39834.818749999999</v>
      </c>
      <c r="H14" s="3"/>
      <c r="I14" s="16">
        <f t="shared" si="0"/>
        <v>3.8194444445252884E-2</v>
      </c>
      <c r="J14" s="4"/>
      <c r="K14" s="5">
        <f t="shared" si="4"/>
        <v>0.37152777777373558</v>
      </c>
      <c r="L14" s="4"/>
      <c r="M14" s="5">
        <f t="shared" si="1"/>
        <v>0.36805555555232178</v>
      </c>
      <c r="N14" s="4"/>
      <c r="O14" s="6">
        <f t="shared" si="2"/>
        <v>3.4722222218988463E-2</v>
      </c>
      <c r="P14" s="4"/>
      <c r="Q14" s="4" t="str">
        <f t="shared" si="3"/>
        <v>Terça</v>
      </c>
    </row>
    <row r="15" spans="1:19">
      <c r="A15" s="3">
        <v>39835.433333333334</v>
      </c>
      <c r="B15" s="3"/>
      <c r="C15" s="3">
        <v>39835.532638888886</v>
      </c>
      <c r="D15" s="4"/>
      <c r="E15" s="3">
        <v>39835.580555555556</v>
      </c>
      <c r="F15" s="3"/>
      <c r="G15" s="3">
        <v>39835.811805555553</v>
      </c>
      <c r="H15" s="3"/>
      <c r="I15" s="16">
        <f t="shared" si="0"/>
        <v>4.7916666670062114E-2</v>
      </c>
      <c r="J15" s="4"/>
      <c r="K15" s="5">
        <f t="shared" si="4"/>
        <v>0.33055555554892635</v>
      </c>
      <c r="L15" s="4"/>
      <c r="M15" s="5">
        <f t="shared" si="1"/>
        <v>0.33055555554892635</v>
      </c>
      <c r="N15" s="4"/>
      <c r="O15" s="6">
        <f t="shared" si="2"/>
        <v>-2.7777777844069651E-3</v>
      </c>
      <c r="P15" s="4"/>
      <c r="Q15" s="4" t="str">
        <f t="shared" si="3"/>
        <v>Quarta</v>
      </c>
    </row>
    <row r="16" spans="1:19">
      <c r="A16" s="3">
        <v>39836.359722222223</v>
      </c>
      <c r="B16" s="3"/>
      <c r="C16" s="3">
        <v>39836.513888888891</v>
      </c>
      <c r="D16" s="4"/>
      <c r="E16" s="3">
        <v>39836.568055555559</v>
      </c>
      <c r="F16" s="3"/>
      <c r="G16" s="3">
        <v>39836.75</v>
      </c>
      <c r="H16" s="3"/>
      <c r="I16" s="16">
        <f t="shared" si="0"/>
        <v>5.4166666668606922E-2</v>
      </c>
      <c r="J16" s="4"/>
      <c r="K16" s="5">
        <f t="shared" si="4"/>
        <v>0.33611111110803904</v>
      </c>
      <c r="L16" s="4"/>
      <c r="M16" s="5">
        <f t="shared" si="1"/>
        <v>0.33611111110803904</v>
      </c>
      <c r="N16" s="4"/>
      <c r="O16" s="6">
        <f t="shared" si="2"/>
        <v>2.7777777747057253E-3</v>
      </c>
      <c r="P16" s="4"/>
      <c r="Q16" s="4" t="str">
        <f t="shared" si="3"/>
        <v>Quinta</v>
      </c>
    </row>
    <row r="17" spans="1:17">
      <c r="A17" s="9">
        <v>39840.406944444447</v>
      </c>
      <c r="B17" s="9"/>
      <c r="C17" s="9">
        <v>39840.520138888889</v>
      </c>
      <c r="D17" s="10"/>
      <c r="E17" s="9">
        <v>39840.565972222219</v>
      </c>
      <c r="F17" s="9"/>
      <c r="G17" s="9">
        <v>39840.824305555558</v>
      </c>
      <c r="H17" s="9"/>
      <c r="I17" s="20">
        <f t="shared" si="0"/>
        <v>4.5833333329937886E-2</v>
      </c>
      <c r="J17" s="10"/>
      <c r="K17" s="12">
        <f t="shared" si="4"/>
        <v>0.37152777778101154</v>
      </c>
      <c r="L17" s="10"/>
      <c r="M17" s="12">
        <f t="shared" si="1"/>
        <v>0.37152777778101154</v>
      </c>
      <c r="N17" s="10"/>
      <c r="O17" s="13">
        <f t="shared" si="2"/>
        <v>3.8194444447678222E-2</v>
      </c>
      <c r="P17" s="10"/>
      <c r="Q17" s="10" t="str">
        <f t="shared" si="3"/>
        <v>Segunda</v>
      </c>
    </row>
    <row r="18" spans="1:17">
      <c r="A18" s="9">
        <v>39841.382638888892</v>
      </c>
      <c r="B18" s="9"/>
      <c r="C18" s="9">
        <v>39841.50277777778</v>
      </c>
      <c r="D18" s="10"/>
      <c r="E18" s="9">
        <v>39841.536805555559</v>
      </c>
      <c r="F18" s="9"/>
      <c r="G18" s="9">
        <v>39841.789583333331</v>
      </c>
      <c r="H18" s="9"/>
      <c r="I18" s="20">
        <f t="shared" si="0"/>
        <v>3.4027777779556345E-2</v>
      </c>
      <c r="J18" s="10"/>
      <c r="K18" s="12">
        <f t="shared" si="4"/>
        <v>0.37291666665987577</v>
      </c>
      <c r="L18" s="10"/>
      <c r="M18" s="12">
        <f t="shared" si="1"/>
        <v>0.36527777777276543</v>
      </c>
      <c r="N18" s="10"/>
      <c r="O18" s="13">
        <f t="shared" si="2"/>
        <v>3.1944444439432118E-2</v>
      </c>
      <c r="P18" s="10"/>
      <c r="Q18" s="10" t="str">
        <f t="shared" si="3"/>
        <v>Terça</v>
      </c>
    </row>
    <row r="19" spans="1:17">
      <c r="A19" s="9">
        <v>39842.39166666667</v>
      </c>
      <c r="B19" s="9"/>
      <c r="C19" s="9">
        <v>39842.515277777777</v>
      </c>
      <c r="D19" s="10"/>
      <c r="E19" s="9">
        <v>39842.566666666666</v>
      </c>
      <c r="F19" s="9"/>
      <c r="G19" s="9">
        <v>39842.833333333336</v>
      </c>
      <c r="H19" s="9"/>
      <c r="I19" s="20">
        <f t="shared" si="0"/>
        <v>5.1388888889050577E-2</v>
      </c>
      <c r="J19" s="10"/>
      <c r="K19" s="12">
        <f t="shared" si="4"/>
        <v>0.39027777777664596</v>
      </c>
      <c r="L19" s="10"/>
      <c r="M19" s="12">
        <f t="shared" si="1"/>
        <v>0.39027777777664596</v>
      </c>
      <c r="N19" s="10"/>
      <c r="O19" s="13">
        <f t="shared" si="2"/>
        <v>5.6944444443312647E-2</v>
      </c>
      <c r="P19" s="10"/>
      <c r="Q19" s="10" t="str">
        <f t="shared" si="3"/>
        <v>Quarta</v>
      </c>
    </row>
    <row r="20" spans="1:17">
      <c r="A20" s="9">
        <v>39843.397916666669</v>
      </c>
      <c r="B20" s="9"/>
      <c r="C20" s="9">
        <v>39843.507638888892</v>
      </c>
      <c r="D20" s="10"/>
      <c r="E20" s="9">
        <v>39843.577777777777</v>
      </c>
      <c r="F20" s="9"/>
      <c r="G20" s="9">
        <v>39843.760416666664</v>
      </c>
      <c r="H20" s="9"/>
      <c r="I20" s="20">
        <f t="shared" si="0"/>
        <v>7.0138888884685002E-2</v>
      </c>
      <c r="J20" s="10"/>
      <c r="K20" s="12">
        <f t="shared" si="4"/>
        <v>0.29236111111094942</v>
      </c>
      <c r="L20" s="10"/>
      <c r="M20" s="12">
        <f t="shared" si="1"/>
        <v>0.29236111111094942</v>
      </c>
      <c r="N20" s="10"/>
      <c r="O20" s="13">
        <f t="shared" si="2"/>
        <v>-4.0972222222383892E-2</v>
      </c>
      <c r="P20" s="10"/>
      <c r="Q20" s="10" t="str">
        <f t="shared" si="3"/>
        <v>Quinta</v>
      </c>
    </row>
    <row r="21" spans="1:17">
      <c r="A21" s="9">
        <v>39844.337500000001</v>
      </c>
      <c r="B21" s="9"/>
      <c r="C21" s="9">
        <v>39844.520138888889</v>
      </c>
      <c r="D21" s="10"/>
      <c r="E21" s="9">
        <v>39844.566666666666</v>
      </c>
      <c r="F21" s="9"/>
      <c r="G21" s="9">
        <v>39844.729861111111</v>
      </c>
      <c r="H21" s="9"/>
      <c r="I21" s="20">
        <f t="shared" si="0"/>
        <v>4.6527777776645962E-2</v>
      </c>
      <c r="J21" s="10"/>
      <c r="K21" s="12">
        <f t="shared" si="4"/>
        <v>0.34583333333284827</v>
      </c>
      <c r="L21" s="10"/>
      <c r="M21" s="12">
        <f t="shared" si="1"/>
        <v>0.34583333333284827</v>
      </c>
      <c r="N21" s="10"/>
      <c r="O21" s="13">
        <f t="shared" si="2"/>
        <v>1.2499999999514955E-2</v>
      </c>
      <c r="P21" s="10"/>
      <c r="Q21" s="10" t="str">
        <f t="shared" si="3"/>
        <v>Sexta</v>
      </c>
    </row>
    <row r="22" spans="1:17">
      <c r="A22" s="3">
        <v>39847.373611111114</v>
      </c>
      <c r="B22" s="3"/>
      <c r="C22" s="3">
        <v>39847.525694444441</v>
      </c>
      <c r="D22" s="4"/>
      <c r="E22" s="3">
        <v>39847.570138888892</v>
      </c>
      <c r="F22" s="3"/>
      <c r="G22" s="3">
        <v>39847.82708333333</v>
      </c>
      <c r="H22" s="3"/>
      <c r="I22" s="16">
        <f t="shared" si="0"/>
        <v>4.444444445107365E-2</v>
      </c>
      <c r="J22" s="4"/>
      <c r="K22" s="5">
        <f t="shared" si="4"/>
        <v>0.40902777776500443</v>
      </c>
      <c r="L22" s="4"/>
      <c r="M22" s="5">
        <f t="shared" si="1"/>
        <v>0.40902777776500443</v>
      </c>
      <c r="N22" s="4"/>
      <c r="O22" s="6">
        <f t="shared" si="2"/>
        <v>7.5694444431671115E-2</v>
      </c>
      <c r="P22" s="4"/>
      <c r="Q22" s="4" t="str">
        <f t="shared" si="3"/>
        <v>Segunda</v>
      </c>
    </row>
    <row r="23" spans="1:17">
      <c r="A23" s="3">
        <v>39848.381944444445</v>
      </c>
      <c r="B23" s="3"/>
      <c r="C23" s="3">
        <v>39848.524305555555</v>
      </c>
      <c r="D23" s="4"/>
      <c r="E23" s="3">
        <v>39848.575694444444</v>
      </c>
      <c r="F23" s="3"/>
      <c r="G23" s="3">
        <v>39848.804861111108</v>
      </c>
      <c r="H23" s="3"/>
      <c r="I23" s="16">
        <f t="shared" si="0"/>
        <v>5.1388888889050577E-2</v>
      </c>
      <c r="J23" s="4"/>
      <c r="K23" s="5">
        <f t="shared" si="4"/>
        <v>0.37152777777373558</v>
      </c>
      <c r="L23" s="4"/>
      <c r="M23" s="5">
        <f t="shared" si="1"/>
        <v>0.37152777777373558</v>
      </c>
      <c r="N23" s="4"/>
      <c r="O23" s="6">
        <f t="shared" si="2"/>
        <v>3.8194444440402264E-2</v>
      </c>
      <c r="P23" s="4"/>
      <c r="Q23" s="4" t="str">
        <f t="shared" si="3"/>
        <v>Terça</v>
      </c>
    </row>
    <row r="24" spans="1:17">
      <c r="A24" s="3">
        <v>39849.397222222222</v>
      </c>
      <c r="B24" s="3"/>
      <c r="C24" s="3">
        <v>39849.519444444442</v>
      </c>
      <c r="D24" s="4"/>
      <c r="E24" s="3">
        <v>39849.567361111112</v>
      </c>
      <c r="F24" s="3"/>
      <c r="G24" s="3">
        <v>39849.817361111112</v>
      </c>
      <c r="H24" s="3"/>
      <c r="I24" s="16">
        <f t="shared" si="0"/>
        <v>4.7916666670062114E-2</v>
      </c>
      <c r="J24" s="4"/>
      <c r="K24" s="5">
        <f t="shared" si="4"/>
        <v>0.37222222222044365</v>
      </c>
      <c r="L24" s="4"/>
      <c r="M24" s="5">
        <f t="shared" si="1"/>
        <v>0.37222222222044365</v>
      </c>
      <c r="N24" s="4"/>
      <c r="O24" s="6">
        <f t="shared" si="2"/>
        <v>3.888888888711034E-2</v>
      </c>
      <c r="P24" s="4"/>
      <c r="Q24" s="4" t="str">
        <f t="shared" si="3"/>
        <v>Quarta</v>
      </c>
    </row>
    <row r="25" spans="1:17">
      <c r="A25" s="7">
        <v>39850.400000000001</v>
      </c>
      <c r="B25" s="8"/>
      <c r="C25" s="7">
        <v>39850.506944444445</v>
      </c>
      <c r="D25" s="8"/>
      <c r="E25" s="7">
        <v>39850.548611111109</v>
      </c>
      <c r="F25" s="8"/>
      <c r="G25" s="7">
        <v>39850.774305555555</v>
      </c>
      <c r="H25" s="7"/>
      <c r="I25" s="16">
        <f t="shared" si="0"/>
        <v>4.1666666664241347E-2</v>
      </c>
      <c r="J25" s="8"/>
      <c r="K25" s="5">
        <f t="shared" si="4"/>
        <v>0.33263888888905058</v>
      </c>
      <c r="L25" s="8"/>
      <c r="M25" s="5">
        <f t="shared" si="1"/>
        <v>0.33263888888662524</v>
      </c>
      <c r="N25" s="8"/>
      <c r="O25" s="6">
        <f t="shared" si="2"/>
        <v>-6.944444467080757E-4</v>
      </c>
      <c r="P25" s="4"/>
      <c r="Q25" s="4" t="str">
        <f t="shared" ref="Q25:Q34" si="5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7">
      <c r="A26" s="7">
        <v>39851.35</v>
      </c>
      <c r="B26" s="8"/>
      <c r="C26" s="7">
        <v>39851.538194444445</v>
      </c>
      <c r="D26" s="8"/>
      <c r="E26" s="7">
        <v>39851.579861111109</v>
      </c>
      <c r="F26" s="8"/>
      <c r="G26" s="7">
        <v>39851.729861111111</v>
      </c>
      <c r="H26" s="7"/>
      <c r="I26" s="16">
        <f t="shared" si="0"/>
        <v>4.1666666664241347E-2</v>
      </c>
      <c r="J26" s="8"/>
      <c r="K26" s="5">
        <f t="shared" si="4"/>
        <v>0.33819444444816327</v>
      </c>
      <c r="L26" s="8"/>
      <c r="M26" s="5">
        <f t="shared" si="1"/>
        <v>0.33819444444573793</v>
      </c>
      <c r="N26" s="8"/>
      <c r="O26" s="6">
        <f t="shared" si="2"/>
        <v>4.8611111124046147E-3</v>
      </c>
      <c r="P26" s="8"/>
      <c r="Q26" s="4" t="str">
        <f t="shared" si="5"/>
        <v>Sexta</v>
      </c>
    </row>
    <row r="27" spans="1:17">
      <c r="A27" s="9">
        <v>39854</v>
      </c>
      <c r="B27" s="10"/>
      <c r="C27" s="10"/>
      <c r="D27" s="10"/>
      <c r="E27" s="10"/>
      <c r="F27" s="10"/>
      <c r="G27" s="10"/>
      <c r="H27" s="10"/>
      <c r="I27" s="20">
        <f t="shared" si="0"/>
        <v>0</v>
      </c>
      <c r="J27" s="10"/>
      <c r="K27" s="10"/>
      <c r="L27" s="10"/>
      <c r="M27" s="12"/>
      <c r="N27" s="10"/>
      <c r="O27" s="13">
        <f t="shared" si="2"/>
        <v>-0.33333333333333331</v>
      </c>
      <c r="P27" s="10"/>
      <c r="Q27" s="10" t="str">
        <f t="shared" si="5"/>
        <v>Segunda</v>
      </c>
    </row>
    <row r="28" spans="1:17">
      <c r="A28" s="9">
        <v>39856.409722222219</v>
      </c>
      <c r="B28" s="10"/>
      <c r="C28" s="9">
        <v>39856.496527777781</v>
      </c>
      <c r="D28" s="10"/>
      <c r="E28" s="9">
        <v>39856.536805555559</v>
      </c>
      <c r="F28" s="10"/>
      <c r="G28" s="9">
        <v>39856.788888888892</v>
      </c>
      <c r="H28" s="9"/>
      <c r="I28" s="20">
        <f t="shared" si="0"/>
        <v>4.0277777778101154E-2</v>
      </c>
      <c r="J28" s="10"/>
      <c r="K28" s="12">
        <f t="shared" si="4"/>
        <v>0.33888888889487134</v>
      </c>
      <c r="L28" s="10"/>
      <c r="M28" s="12">
        <f t="shared" si="1"/>
        <v>0.33750000000630581</v>
      </c>
      <c r="N28" s="10"/>
      <c r="O28" s="13">
        <f t="shared" si="2"/>
        <v>4.1666666729724966E-3</v>
      </c>
      <c r="P28" s="10"/>
      <c r="Q28" s="10" t="str">
        <f t="shared" si="5"/>
        <v>Quarta</v>
      </c>
    </row>
    <row r="29" spans="1:17">
      <c r="A29" s="9">
        <v>39857.395833333336</v>
      </c>
      <c r="B29" s="10"/>
      <c r="C29" s="9">
        <v>39857.518055555556</v>
      </c>
      <c r="D29" s="10"/>
      <c r="E29" s="9">
        <v>39857.550694444442</v>
      </c>
      <c r="F29" s="10"/>
      <c r="G29" s="9">
        <v>39857.786805555559</v>
      </c>
      <c r="H29" s="9"/>
      <c r="I29" s="20">
        <f t="shared" si="0"/>
        <v>3.2638888886140194E-2</v>
      </c>
      <c r="J29" s="10"/>
      <c r="K29" s="12">
        <f t="shared" si="4"/>
        <v>0.35833333333721384</v>
      </c>
      <c r="L29" s="10"/>
      <c r="M29" s="12">
        <f t="shared" si="1"/>
        <v>0.34930555555668735</v>
      </c>
      <c r="N29" s="10"/>
      <c r="O29" s="13">
        <f t="shared" si="2"/>
        <v>1.5972222223354038E-2</v>
      </c>
      <c r="P29" s="10"/>
      <c r="Q29" s="10" t="str">
        <f t="shared" si="5"/>
        <v>Quinta</v>
      </c>
    </row>
    <row r="30" spans="1:17">
      <c r="A30" s="9">
        <v>39858.341666666667</v>
      </c>
      <c r="B30" s="10"/>
      <c r="C30" s="9">
        <v>39858.536805555559</v>
      </c>
      <c r="D30" s="10"/>
      <c r="E30" s="9">
        <v>39858.586111111108</v>
      </c>
      <c r="F30" s="10"/>
      <c r="G30" s="9">
        <v>39858.729166666664</v>
      </c>
      <c r="H30" s="9"/>
      <c r="I30" s="20">
        <f t="shared" si="0"/>
        <v>4.930555554892635E-2</v>
      </c>
      <c r="J30" s="10"/>
      <c r="K30" s="12">
        <f>(G30-E30)+(C30-A30)</f>
        <v>0.33819444444816327</v>
      </c>
      <c r="L30" s="10"/>
      <c r="M30" s="12">
        <f t="shared" si="1"/>
        <v>0.33819444444816327</v>
      </c>
      <c r="N30" s="10"/>
      <c r="O30" s="13">
        <f t="shared" si="2"/>
        <v>4.8611111148299524E-3</v>
      </c>
      <c r="P30" s="10"/>
      <c r="Q30" s="10" t="str">
        <f t="shared" si="5"/>
        <v>Sexta</v>
      </c>
    </row>
    <row r="31" spans="1:17">
      <c r="A31" s="7">
        <v>39861.387499999997</v>
      </c>
      <c r="B31" s="8"/>
      <c r="C31" s="7">
        <v>39861.513194444444</v>
      </c>
      <c r="D31" s="8"/>
      <c r="E31" s="7">
        <v>39861.563888888886</v>
      </c>
      <c r="F31" s="8"/>
      <c r="G31" s="7">
        <v>39861.868750000001</v>
      </c>
      <c r="H31" s="7"/>
      <c r="I31" s="16">
        <f t="shared" si="0"/>
        <v>5.0694444442342501E-2</v>
      </c>
      <c r="J31" s="8"/>
      <c r="K31" s="5">
        <f>(G31-E31)+(C31-A31)</f>
        <v>0.43055555556202307</v>
      </c>
      <c r="L31" s="8"/>
      <c r="M31" s="5">
        <f t="shared" si="1"/>
        <v>0.43055555556202307</v>
      </c>
      <c r="N31" s="8"/>
      <c r="O31" s="6">
        <f t="shared" si="2"/>
        <v>9.7222222228689759E-2</v>
      </c>
      <c r="P31" s="8"/>
      <c r="Q31" s="4" t="str">
        <f t="shared" si="5"/>
        <v>Segunda</v>
      </c>
    </row>
    <row r="32" spans="1:17">
      <c r="A32" s="7">
        <v>39862.400694444441</v>
      </c>
      <c r="B32" s="8"/>
      <c r="C32" s="7">
        <v>39862.509027777778</v>
      </c>
      <c r="D32" s="8"/>
      <c r="E32" s="7">
        <v>39862.554861111108</v>
      </c>
      <c r="F32" s="8"/>
      <c r="G32" s="7">
        <v>39862.804166666669</v>
      </c>
      <c r="H32" s="7"/>
      <c r="I32" s="16">
        <f t="shared" si="0"/>
        <v>4.5833333329937886E-2</v>
      </c>
      <c r="J32" s="8"/>
      <c r="K32" s="5">
        <f>(G32-E32)+(C32-A32)</f>
        <v>0.35763888889778173</v>
      </c>
      <c r="L32" s="8"/>
      <c r="M32" s="5">
        <f t="shared" si="1"/>
        <v>0.35763888889778173</v>
      </c>
      <c r="N32" s="8"/>
      <c r="O32" s="6">
        <f t="shared" si="2"/>
        <v>2.4305555564448411E-2</v>
      </c>
      <c r="P32" s="8"/>
      <c r="Q32" s="4" t="str">
        <f t="shared" si="5"/>
        <v>Terça</v>
      </c>
    </row>
    <row r="33" spans="1:17">
      <c r="A33" s="7">
        <v>39863.402083333334</v>
      </c>
      <c r="B33" s="8"/>
      <c r="C33" s="7">
        <v>39863.495833333334</v>
      </c>
      <c r="D33" s="8"/>
      <c r="E33" s="7">
        <v>39863.54583333333</v>
      </c>
      <c r="F33" s="8"/>
      <c r="G33" s="7">
        <v>39863.89166666667</v>
      </c>
      <c r="H33" s="7"/>
      <c r="I33" s="16">
        <f t="shared" si="0"/>
        <v>4.9999999995634425E-2</v>
      </c>
      <c r="J33" s="8"/>
      <c r="K33" s="5">
        <f t="shared" ref="K33:K34" si="6">(G33-E33)+(C33-A33)</f>
        <v>0.43958333334012423</v>
      </c>
      <c r="L33" s="8"/>
      <c r="M33" s="5">
        <f t="shared" si="1"/>
        <v>0.43958333334012423</v>
      </c>
      <c r="N33" s="8"/>
      <c r="O33" s="6">
        <f t="shared" si="2"/>
        <v>0.10625000000679091</v>
      </c>
      <c r="P33" s="8"/>
      <c r="Q33" s="4" t="str">
        <f t="shared" si="5"/>
        <v>Quarta</v>
      </c>
    </row>
    <row r="34" spans="1:17">
      <c r="A34" s="7">
        <v>39864.402083333334</v>
      </c>
      <c r="B34" s="8"/>
      <c r="C34" s="7">
        <v>39864.504166666666</v>
      </c>
      <c r="D34" s="8"/>
      <c r="E34" s="7">
        <v>39864.572916666664</v>
      </c>
      <c r="F34" s="8"/>
      <c r="G34" s="7">
        <v>39864.885416666664</v>
      </c>
      <c r="H34" s="7"/>
      <c r="I34" s="16">
        <f t="shared" si="0"/>
        <v>6.8749999998544808E-2</v>
      </c>
      <c r="J34" s="8"/>
      <c r="K34" s="5">
        <f t="shared" si="6"/>
        <v>0.41458333333139308</v>
      </c>
      <c r="L34" s="8"/>
      <c r="M34" s="5">
        <f t="shared" si="1"/>
        <v>0.41458333333139308</v>
      </c>
      <c r="N34" s="8"/>
      <c r="O34" s="6">
        <f t="shared" si="2"/>
        <v>8.1249999998059763E-2</v>
      </c>
      <c r="P34" s="8"/>
      <c r="Q34" s="4" t="str">
        <f t="shared" si="5"/>
        <v>Quinta</v>
      </c>
    </row>
    <row r="35" spans="1:17">
      <c r="A35" s="7">
        <v>39865.388194444444</v>
      </c>
      <c r="B35" s="8"/>
      <c r="C35" s="7">
        <v>39865.521527777775</v>
      </c>
      <c r="D35" s="8"/>
      <c r="E35" s="7">
        <v>39865.583333333336</v>
      </c>
      <c r="F35" s="8"/>
      <c r="G35" s="7">
        <v>39865.804166666669</v>
      </c>
      <c r="H35" s="7"/>
      <c r="I35" s="16">
        <f t="shared" si="0"/>
        <v>6.1805555560567882E-2</v>
      </c>
      <c r="J35" s="8"/>
      <c r="K35" s="5">
        <f>(G35-E35)+(C35-A35)</f>
        <v>0.35416666666424135</v>
      </c>
      <c r="L35" s="8"/>
      <c r="M35" s="5">
        <f t="shared" si="1"/>
        <v>0.35416666666424135</v>
      </c>
      <c r="N35" s="8"/>
      <c r="O35" s="6">
        <f t="shared" si="2"/>
        <v>2.0833333330908033E-2</v>
      </c>
      <c r="P35" s="8"/>
      <c r="Q35" s="4" t="str">
        <f>IF(WEEKDAY(A35)=1,"Domingo",IF(WEEKDAY(A35)=2,"Segunda",IF(WEEKDAY(A35)=3,"Terça",IF(WEEKDAY(A35)=4,"Quarta",IF(WEEKDAY(A35)=5,"Quinta",IF(WEEKDAY(A35)=6,"Sexta",IF(WEEKDAY(A35)=7,"Sábado","Domingo")))))))</f>
        <v>Sexta</v>
      </c>
    </row>
    <row r="36" spans="1:17">
      <c r="A36" s="9">
        <v>39868.347916666666</v>
      </c>
      <c r="B36" s="10"/>
      <c r="C36" s="9">
        <v>39868.515972222223</v>
      </c>
      <c r="D36" s="10"/>
      <c r="E36" s="9">
        <v>39868.568055555559</v>
      </c>
      <c r="F36" s="10"/>
      <c r="G36" s="9">
        <v>39868.793055555558</v>
      </c>
      <c r="H36" s="9"/>
      <c r="I36" s="20">
        <f t="shared" si="0"/>
        <v>5.2083333335758653E-2</v>
      </c>
      <c r="J36" s="10"/>
      <c r="K36" s="12">
        <f>(G36-E36)+(C36-A36)</f>
        <v>0.39305555555620231</v>
      </c>
      <c r="L36" s="10"/>
      <c r="M36" s="12">
        <f t="shared" si="1"/>
        <v>0.39305555555620231</v>
      </c>
      <c r="N36" s="10"/>
      <c r="O36" s="13">
        <f t="shared" si="2"/>
        <v>5.9722222222868993E-2</v>
      </c>
      <c r="P36" s="10"/>
      <c r="Q36" s="10" t="str">
        <f>IF(WEEKDAY(A36)=1,"Domingo",IF(WEEKDAY(A36)=2,"Segunda",IF(WEEKDAY(A36)=3,"Terça",IF(WEEKDAY(A36)=4,"Quarta",IF(WEEKDAY(A36)=5,"Quinta",IF(WEEKDAY(A36)=6,"Sexta",IF(WEEKDAY(A36)=7,"Sábado","Domingo")))))))</f>
        <v>Segunda</v>
      </c>
    </row>
    <row r="37" spans="1:17">
      <c r="A37" s="9">
        <v>39869.368750000001</v>
      </c>
      <c r="B37" s="10"/>
      <c r="C37" s="9">
        <v>39869.52847222222</v>
      </c>
      <c r="D37" s="10"/>
      <c r="E37" s="9">
        <v>39869.581250000003</v>
      </c>
      <c r="F37" s="10"/>
      <c r="G37" s="9">
        <v>39869.84097222222</v>
      </c>
      <c r="H37" s="9"/>
      <c r="I37" s="20">
        <f t="shared" si="0"/>
        <v>5.2777777782466728E-2</v>
      </c>
      <c r="J37" s="10"/>
      <c r="K37" s="12">
        <f t="shared" ref="K37:K53" si="7">(G37-E37)+(C37-A37)</f>
        <v>0.41944444443652174</v>
      </c>
      <c r="L37" s="10"/>
      <c r="M37" s="12">
        <f t="shared" si="1"/>
        <v>0.41944444443652174</v>
      </c>
      <c r="N37" s="10"/>
      <c r="O37" s="13">
        <f t="shared" si="2"/>
        <v>8.611111110318842E-2</v>
      </c>
      <c r="P37" s="10"/>
      <c r="Q37" s="10" t="str">
        <f t="shared" ref="Q37:Q53" si="8">IF(WEEKDAY(A37)=1,"Domingo",IF(WEEKDAY(A37)=2,"Segunda",IF(WEEKDAY(A37)=3,"Terça",IF(WEEKDAY(A37)=4,"Quarta",IF(WEEKDAY(A37)=5,"Quinta",IF(WEEKDAY(A37)=6,"Sexta",IF(WEEKDAY(A37)=7,"Sábado","Domingo")))))))</f>
        <v>Terça</v>
      </c>
    </row>
    <row r="38" spans="1:17">
      <c r="A38" s="9">
        <v>39870.415277777778</v>
      </c>
      <c r="B38" s="10"/>
      <c r="C38" s="9">
        <v>39870.541666666664</v>
      </c>
      <c r="D38" s="10"/>
      <c r="E38" s="9">
        <v>39870.589583333334</v>
      </c>
      <c r="F38" s="10"/>
      <c r="G38" s="9">
        <v>39870.865277777775</v>
      </c>
      <c r="H38" s="9"/>
      <c r="I38" s="20">
        <f t="shared" si="0"/>
        <v>4.7916666670062114E-2</v>
      </c>
      <c r="J38" s="10"/>
      <c r="K38" s="12">
        <f t="shared" si="7"/>
        <v>0.4020833333270275</v>
      </c>
      <c r="L38" s="10"/>
      <c r="M38" s="12">
        <f t="shared" si="1"/>
        <v>0.4020833333270275</v>
      </c>
      <c r="N38" s="10"/>
      <c r="O38" s="13">
        <f t="shared" si="2"/>
        <v>6.8749999993694189E-2</v>
      </c>
      <c r="P38" s="10"/>
      <c r="Q38" s="10" t="str">
        <f t="shared" si="8"/>
        <v>Quarta</v>
      </c>
    </row>
    <row r="39" spans="1:17">
      <c r="A39" s="9">
        <v>39871.40902777778</v>
      </c>
      <c r="B39" s="10"/>
      <c r="C39" s="9">
        <v>39871.527083333334</v>
      </c>
      <c r="D39" s="10"/>
      <c r="E39" s="9">
        <v>39871.601388888892</v>
      </c>
      <c r="F39" s="10"/>
      <c r="G39" s="9">
        <v>39871.892361111109</v>
      </c>
      <c r="H39" s="9"/>
      <c r="I39" s="20">
        <f t="shared" si="0"/>
        <v>7.4305555557657499E-2</v>
      </c>
      <c r="J39" s="10"/>
      <c r="K39" s="12">
        <f t="shared" si="7"/>
        <v>0.40902777777228039</v>
      </c>
      <c r="L39" s="10"/>
      <c r="M39" s="12">
        <f t="shared" si="1"/>
        <v>0.40902777777228039</v>
      </c>
      <c r="N39" s="10"/>
      <c r="O39" s="13">
        <f t="shared" si="2"/>
        <v>7.5694444438947073E-2</v>
      </c>
      <c r="P39" s="10"/>
      <c r="Q39" s="10" t="str">
        <f t="shared" si="8"/>
        <v>Quinta</v>
      </c>
    </row>
    <row r="40" spans="1:17">
      <c r="A40" s="9">
        <v>39872.336805555555</v>
      </c>
      <c r="B40" s="10"/>
      <c r="C40" s="9">
        <v>39872.510416666664</v>
      </c>
      <c r="D40" s="10"/>
      <c r="E40" s="9">
        <v>39872.563194444447</v>
      </c>
      <c r="F40" s="10"/>
      <c r="G40" s="9">
        <v>39872.697916666664</v>
      </c>
      <c r="H40" s="9"/>
      <c r="I40" s="20">
        <f t="shared" si="0"/>
        <v>5.2777777782466728E-2</v>
      </c>
      <c r="J40" s="10"/>
      <c r="K40" s="12">
        <f t="shared" si="7"/>
        <v>0.3083333333270275</v>
      </c>
      <c r="L40" s="10"/>
      <c r="M40" s="12">
        <f t="shared" si="1"/>
        <v>0.3083333333270275</v>
      </c>
      <c r="N40" s="10"/>
      <c r="O40" s="13">
        <f t="shared" si="2"/>
        <v>-2.5000000006305811E-2</v>
      </c>
      <c r="P40" s="10"/>
      <c r="Q40" s="10" t="str">
        <f t="shared" si="8"/>
        <v>Sexta</v>
      </c>
    </row>
    <row r="41" spans="1:17">
      <c r="A41" s="7">
        <v>39875.369444444441</v>
      </c>
      <c r="B41" s="8"/>
      <c r="C41" s="7">
        <v>39875.522222222222</v>
      </c>
      <c r="D41" s="8"/>
      <c r="E41" s="7">
        <v>39875.574305555558</v>
      </c>
      <c r="F41" s="8"/>
      <c r="G41" s="7">
        <v>39875.88958333333</v>
      </c>
      <c r="H41" s="7"/>
      <c r="I41" s="16">
        <f t="shared" si="0"/>
        <v>5.2083333335758653E-2</v>
      </c>
      <c r="J41" s="8"/>
      <c r="K41" s="5">
        <f t="shared" si="7"/>
        <v>0.46805555555329192</v>
      </c>
      <c r="L41" s="8"/>
      <c r="M41" s="5">
        <f t="shared" si="1"/>
        <v>0.46805555555329192</v>
      </c>
      <c r="N41" s="8"/>
      <c r="O41" s="6">
        <f t="shared" si="2"/>
        <v>0.13472222221995861</v>
      </c>
      <c r="P41" s="8"/>
      <c r="Q41" s="4" t="str">
        <f t="shared" si="8"/>
        <v>Segunda</v>
      </c>
    </row>
    <row r="42" spans="1:17">
      <c r="A42" s="7">
        <v>39876.338194444441</v>
      </c>
      <c r="B42" s="8"/>
      <c r="C42" s="7">
        <v>39876.513194444444</v>
      </c>
      <c r="D42" s="8"/>
      <c r="E42" s="7">
        <v>39876.561805555553</v>
      </c>
      <c r="F42" s="8"/>
      <c r="G42" s="7">
        <v>39876.834722222222</v>
      </c>
      <c r="H42" s="7"/>
      <c r="I42" s="16">
        <f t="shared" si="0"/>
        <v>4.8611111109494232E-2</v>
      </c>
      <c r="J42" s="8"/>
      <c r="K42" s="5">
        <f t="shared" si="7"/>
        <v>0.44791666667151731</v>
      </c>
      <c r="L42" s="8"/>
      <c r="M42" s="5">
        <f t="shared" si="1"/>
        <v>0.44791666667151731</v>
      </c>
      <c r="N42" s="8"/>
      <c r="O42" s="6">
        <f t="shared" si="2"/>
        <v>0.11458333333818399</v>
      </c>
      <c r="P42" s="8"/>
      <c r="Q42" s="4" t="str">
        <f t="shared" si="8"/>
        <v>Terça</v>
      </c>
    </row>
    <row r="43" spans="1:17">
      <c r="A43" s="7">
        <v>39877.395138888889</v>
      </c>
      <c r="B43" s="8"/>
      <c r="C43" s="7">
        <v>39877.527777777781</v>
      </c>
      <c r="D43" s="8"/>
      <c r="E43" s="7">
        <v>39877.579861111109</v>
      </c>
      <c r="F43" s="8"/>
      <c r="G43" s="7">
        <v>39877.790972222225</v>
      </c>
      <c r="H43" s="7"/>
      <c r="I43" s="16">
        <f t="shared" si="0"/>
        <v>5.2083333328482695E-2</v>
      </c>
      <c r="J43" s="8"/>
      <c r="K43" s="5">
        <f t="shared" si="7"/>
        <v>0.34375000000727596</v>
      </c>
      <c r="L43" s="8"/>
      <c r="M43" s="5">
        <f t="shared" si="1"/>
        <v>0.34375000000727596</v>
      </c>
      <c r="N43" s="8"/>
      <c r="O43" s="6">
        <f t="shared" si="2"/>
        <v>1.0416666673942643E-2</v>
      </c>
      <c r="P43" s="8"/>
      <c r="Q43" s="4" t="str">
        <f t="shared" si="8"/>
        <v>Quarta</v>
      </c>
    </row>
    <row r="44" spans="1:17">
      <c r="A44" s="7">
        <v>39878.407638888886</v>
      </c>
      <c r="B44" s="8"/>
      <c r="C44" s="7">
        <v>39878.508333333331</v>
      </c>
      <c r="D44" s="8"/>
      <c r="E44" s="7">
        <v>39878.550694444442</v>
      </c>
      <c r="F44" s="8"/>
      <c r="G44" s="7">
        <v>39878.800694444442</v>
      </c>
      <c r="H44" s="7"/>
      <c r="I44" s="16">
        <f t="shared" si="0"/>
        <v>4.2361111110949423E-2</v>
      </c>
      <c r="J44" s="8"/>
      <c r="K44" s="5">
        <f t="shared" si="7"/>
        <v>0.35069444444525288</v>
      </c>
      <c r="L44" s="8"/>
      <c r="M44" s="5">
        <f t="shared" si="1"/>
        <v>0.35069444444525288</v>
      </c>
      <c r="N44" s="8"/>
      <c r="O44" s="6">
        <f t="shared" si="2"/>
        <v>1.7361111111919569E-2</v>
      </c>
      <c r="P44" s="8"/>
      <c r="Q44" s="4" t="str">
        <f t="shared" si="8"/>
        <v>Quinta</v>
      </c>
    </row>
    <row r="45" spans="1:17">
      <c r="A45" s="7">
        <v>39879.397222222222</v>
      </c>
      <c r="B45" s="8"/>
      <c r="C45" s="7">
        <v>39879.51458333333</v>
      </c>
      <c r="D45" s="8"/>
      <c r="E45" s="7">
        <v>39879.564583333333</v>
      </c>
      <c r="F45" s="8"/>
      <c r="G45" s="7">
        <v>39879.74722222222</v>
      </c>
      <c r="H45" s="7"/>
      <c r="I45" s="16">
        <f t="shared" si="0"/>
        <v>5.0000000002910383E-2</v>
      </c>
      <c r="J45" s="8"/>
      <c r="K45" s="5">
        <f t="shared" si="7"/>
        <v>0.29999999999563443</v>
      </c>
      <c r="L45" s="8"/>
      <c r="M45" s="5">
        <f t="shared" si="1"/>
        <v>0.29999999999563443</v>
      </c>
      <c r="N45" s="8"/>
      <c r="O45" s="6">
        <f t="shared" si="2"/>
        <v>-3.3333333337698889E-2</v>
      </c>
      <c r="P45" s="8"/>
      <c r="Q45" s="4" t="str">
        <f t="shared" si="8"/>
        <v>Sexta</v>
      </c>
    </row>
    <row r="46" spans="1:17">
      <c r="A46" s="9">
        <v>39882.407638888886</v>
      </c>
      <c r="B46" s="10"/>
      <c r="C46" s="9">
        <v>39882.51666666667</v>
      </c>
      <c r="D46" s="10"/>
      <c r="E46" s="9">
        <v>39882.564583333333</v>
      </c>
      <c r="F46" s="10"/>
      <c r="G46" s="9">
        <v>39882.875</v>
      </c>
      <c r="H46" s="9"/>
      <c r="I46" s="20">
        <f t="shared" si="0"/>
        <v>4.7916666662786156E-2</v>
      </c>
      <c r="J46" s="10"/>
      <c r="K46" s="12">
        <f t="shared" si="7"/>
        <v>0.41944444445107365</v>
      </c>
      <c r="L46" s="10"/>
      <c r="M46" s="12">
        <f t="shared" si="1"/>
        <v>0.41944444445107365</v>
      </c>
      <c r="N46" s="10"/>
      <c r="O46" s="13">
        <f t="shared" si="2"/>
        <v>8.6111111117740335E-2</v>
      </c>
      <c r="P46" s="10"/>
      <c r="Q46" s="10" t="str">
        <f t="shared" si="8"/>
        <v>Segunda</v>
      </c>
    </row>
    <row r="47" spans="1:17">
      <c r="A47" s="9">
        <v>39883.405555555553</v>
      </c>
      <c r="B47" s="10"/>
      <c r="C47" s="9">
        <v>39883.51666666667</v>
      </c>
      <c r="D47" s="10"/>
      <c r="E47" s="9">
        <v>39883.565972222219</v>
      </c>
      <c r="F47" s="10"/>
      <c r="G47" s="9">
        <v>39883.796527777777</v>
      </c>
      <c r="H47" s="9"/>
      <c r="I47" s="20">
        <f t="shared" si="0"/>
        <v>4.930555554892635E-2</v>
      </c>
      <c r="J47" s="10"/>
      <c r="K47" s="12">
        <f t="shared" si="7"/>
        <v>0.34166666667442769</v>
      </c>
      <c r="L47" s="10"/>
      <c r="M47" s="12">
        <f t="shared" si="1"/>
        <v>0.34166666667442769</v>
      </c>
      <c r="N47" s="10"/>
      <c r="O47" s="13">
        <f t="shared" si="2"/>
        <v>8.3333333410943733E-3</v>
      </c>
      <c r="P47" s="10"/>
      <c r="Q47" s="10" t="str">
        <f t="shared" si="8"/>
        <v>Terça</v>
      </c>
    </row>
    <row r="48" spans="1:17">
      <c r="A48" s="9">
        <v>39884.40347222222</v>
      </c>
      <c r="B48" s="10"/>
      <c r="C48" s="9">
        <v>39884.530555555553</v>
      </c>
      <c r="D48" s="10"/>
      <c r="E48" s="9">
        <v>39884.588194444441</v>
      </c>
      <c r="F48" s="10"/>
      <c r="G48" s="9">
        <v>39884.793749999997</v>
      </c>
      <c r="H48" s="9"/>
      <c r="I48" s="20">
        <f t="shared" si="0"/>
        <v>5.7638888887595385E-2</v>
      </c>
      <c r="J48" s="10"/>
      <c r="K48" s="12">
        <f t="shared" si="7"/>
        <v>0.33263888888905058</v>
      </c>
      <c r="L48" s="10"/>
      <c r="M48" s="12">
        <f t="shared" si="1"/>
        <v>0.33263888888905058</v>
      </c>
      <c r="N48" s="10"/>
      <c r="O48" s="13">
        <f t="shared" si="2"/>
        <v>-6.9444444428273799E-4</v>
      </c>
      <c r="P48" s="10"/>
      <c r="Q48" s="10" t="str">
        <f t="shared" si="8"/>
        <v>Quarta</v>
      </c>
    </row>
    <row r="49" spans="1:17">
      <c r="A49" s="9">
        <v>39885.347222222219</v>
      </c>
      <c r="B49" s="10"/>
      <c r="C49" s="9">
        <v>39885.511805555558</v>
      </c>
      <c r="D49" s="10"/>
      <c r="E49" s="9">
        <v>39885.560416666667</v>
      </c>
      <c r="F49" s="10"/>
      <c r="G49" s="9">
        <v>39885.888888888891</v>
      </c>
      <c r="H49" s="9"/>
      <c r="I49" s="20">
        <f t="shared" si="0"/>
        <v>4.8611111109494232E-2</v>
      </c>
      <c r="J49" s="10"/>
      <c r="K49" s="12">
        <f t="shared" si="7"/>
        <v>0.49305555556202307</v>
      </c>
      <c r="L49" s="10"/>
      <c r="M49" s="12">
        <f t="shared" si="1"/>
        <v>0.49305555556202307</v>
      </c>
      <c r="N49" s="10"/>
      <c r="O49" s="13">
        <f t="shared" si="2"/>
        <v>0.15972222222868976</v>
      </c>
      <c r="P49" s="10"/>
      <c r="Q49" s="10" t="str">
        <f t="shared" si="8"/>
        <v>Quinta</v>
      </c>
    </row>
    <row r="50" spans="1:17">
      <c r="A50" s="9">
        <v>39886</v>
      </c>
      <c r="B50" s="10"/>
      <c r="C50" s="10"/>
      <c r="D50" s="10"/>
      <c r="E50" s="10"/>
      <c r="F50" s="10"/>
      <c r="G50" s="10"/>
      <c r="H50" s="10"/>
      <c r="I50" s="20">
        <f t="shared" si="0"/>
        <v>0</v>
      </c>
      <c r="J50" s="10"/>
      <c r="K50" s="12"/>
      <c r="L50" s="10"/>
      <c r="M50" s="12">
        <f t="shared" si="1"/>
        <v>-4.1666666666666664E-2</v>
      </c>
      <c r="N50" s="10"/>
      <c r="O50" s="13">
        <f t="shared" si="2"/>
        <v>-0.375</v>
      </c>
      <c r="P50" s="10"/>
      <c r="Q50" s="10" t="str">
        <f t="shared" si="8"/>
        <v>Sexta</v>
      </c>
    </row>
    <row r="51" spans="1:17">
      <c r="A51" s="7">
        <v>39889.413194444445</v>
      </c>
      <c r="B51" s="8"/>
      <c r="C51" s="7">
        <v>39889.513888888891</v>
      </c>
      <c r="D51" s="8"/>
      <c r="E51" s="7">
        <v>39889.563194444447</v>
      </c>
      <c r="F51" s="8"/>
      <c r="G51" s="7">
        <v>39889.795138888891</v>
      </c>
      <c r="H51" s="7"/>
      <c r="I51" s="16">
        <f t="shared" si="0"/>
        <v>4.9305555556202307E-2</v>
      </c>
      <c r="J51" s="8"/>
      <c r="K51" s="5">
        <f t="shared" si="7"/>
        <v>0.33263888888905058</v>
      </c>
      <c r="L51" s="8"/>
      <c r="M51" s="5">
        <f t="shared" si="1"/>
        <v>0.33263888888905058</v>
      </c>
      <c r="N51" s="8"/>
      <c r="O51" s="6">
        <f t="shared" si="2"/>
        <v>-6.9444444428273799E-4</v>
      </c>
      <c r="P51" s="8"/>
      <c r="Q51" s="4" t="str">
        <f t="shared" si="8"/>
        <v>Segunda</v>
      </c>
    </row>
    <row r="52" spans="1:17">
      <c r="A52" s="7">
        <v>39890.410416666666</v>
      </c>
      <c r="B52" s="8"/>
      <c r="C52" s="7">
        <v>39890.515972222223</v>
      </c>
      <c r="D52" s="8"/>
      <c r="E52" s="7">
        <v>39890.560416666667</v>
      </c>
      <c r="F52" s="8"/>
      <c r="G52" s="7">
        <v>39890.795138888891</v>
      </c>
      <c r="H52" s="7"/>
      <c r="I52" s="16">
        <f t="shared" si="0"/>
        <v>4.4444444443797693E-2</v>
      </c>
      <c r="J52" s="8"/>
      <c r="K52" s="5">
        <f t="shared" si="7"/>
        <v>0.34027777778101154</v>
      </c>
      <c r="L52" s="8"/>
      <c r="M52" s="5">
        <f t="shared" si="1"/>
        <v>0.34027777778101154</v>
      </c>
      <c r="N52" s="8"/>
      <c r="O52" s="6">
        <f t="shared" si="2"/>
        <v>6.9444444476782219E-3</v>
      </c>
      <c r="P52" s="8"/>
      <c r="Q52" s="4" t="str">
        <f t="shared" si="8"/>
        <v>Terça</v>
      </c>
    </row>
    <row r="53" spans="1:17">
      <c r="A53" s="7">
        <v>39891.408333333333</v>
      </c>
      <c r="B53" s="8"/>
      <c r="C53" s="7">
        <v>39891.512499999997</v>
      </c>
      <c r="D53" s="8"/>
      <c r="E53" s="7">
        <v>39891.5625</v>
      </c>
      <c r="F53" s="8"/>
      <c r="G53" s="7">
        <v>39891.792361111111</v>
      </c>
      <c r="H53" s="7"/>
      <c r="I53" s="16">
        <f t="shared" si="0"/>
        <v>5.0000000002910383E-2</v>
      </c>
      <c r="J53" s="8"/>
      <c r="K53" s="5">
        <f t="shared" si="7"/>
        <v>0.33402777777519077</v>
      </c>
      <c r="L53" s="8"/>
      <c r="M53" s="5">
        <f t="shared" si="1"/>
        <v>0.33402777777519077</v>
      </c>
      <c r="N53" s="8"/>
      <c r="O53" s="6">
        <f t="shared" si="2"/>
        <v>6.944444418574558E-4</v>
      </c>
      <c r="P53" s="8"/>
      <c r="Q53" s="4" t="str">
        <f t="shared" si="8"/>
        <v>Quarta</v>
      </c>
    </row>
    <row r="54" spans="1:17">
      <c r="A54" s="7">
        <v>39892.408333333333</v>
      </c>
      <c r="B54" s="8"/>
      <c r="C54" s="7">
        <v>39892.495138888888</v>
      </c>
      <c r="D54" s="8"/>
      <c r="E54" s="7">
        <v>39892.566666666666</v>
      </c>
      <c r="F54" s="8"/>
      <c r="G54" s="7">
        <v>39892.793055555558</v>
      </c>
      <c r="H54" s="7"/>
      <c r="I54" s="16">
        <f t="shared" si="0"/>
        <v>7.1527777778101154E-2</v>
      </c>
      <c r="J54" s="8"/>
      <c r="K54" s="5">
        <f t="shared" ref="K54:K88" si="9">(G54-E54)+(C54-A54)</f>
        <v>0.31319444444670808</v>
      </c>
      <c r="L54" s="8"/>
      <c r="M54" s="5">
        <f t="shared" si="1"/>
        <v>0.31319444444670808</v>
      </c>
      <c r="N54" s="8"/>
      <c r="O54" s="6">
        <f t="shared" si="2"/>
        <v>-2.0138888886625239E-2</v>
      </c>
      <c r="P54" s="8"/>
      <c r="Q54" s="4" t="str">
        <f t="shared" ref="Q54:Q88" si="10">IF(WEEKDAY(A54)=1,"Domingo",IF(WEEKDAY(A54)=2,"Segunda",IF(WEEKDAY(A54)=3,"Terça",IF(WEEKDAY(A54)=4,"Quarta",IF(WEEKDAY(A54)=5,"Quinta",IF(WEEKDAY(A54)=6,"Sexta",IF(WEEKDAY(A54)=7,"Sábado","Domingo")))))))</f>
        <v>Quinta</v>
      </c>
    </row>
    <row r="55" spans="1:17">
      <c r="A55" s="7">
        <v>39893.338888888888</v>
      </c>
      <c r="B55" s="8"/>
      <c r="C55" s="7">
        <v>39893.508333333331</v>
      </c>
      <c r="D55" s="8"/>
      <c r="E55" s="7">
        <v>39893.546527777777</v>
      </c>
      <c r="F55" s="8"/>
      <c r="G55" s="7">
        <v>39893.68472222222</v>
      </c>
      <c r="H55" s="7"/>
      <c r="I55" s="16">
        <f t="shared" si="0"/>
        <v>3.8194444445252884E-2</v>
      </c>
      <c r="J55" s="8"/>
      <c r="K55" s="5">
        <f t="shared" si="9"/>
        <v>0.30763888888759539</v>
      </c>
      <c r="L55" s="8"/>
      <c r="M55" s="5">
        <f t="shared" si="1"/>
        <v>0.30416666666618158</v>
      </c>
      <c r="N55" s="8"/>
      <c r="O55" s="6">
        <f t="shared" si="2"/>
        <v>-2.9166666667151731E-2</v>
      </c>
      <c r="P55" s="8"/>
      <c r="Q55" s="4" t="str">
        <f t="shared" si="10"/>
        <v>Sexta</v>
      </c>
    </row>
    <row r="56" spans="1:17">
      <c r="A56" s="9">
        <v>39896.398611111108</v>
      </c>
      <c r="B56" s="10"/>
      <c r="C56" s="9">
        <v>39896.510416666664</v>
      </c>
      <c r="D56" s="10"/>
      <c r="E56" s="9">
        <v>39896.565972222219</v>
      </c>
      <c r="F56" s="10"/>
      <c r="G56" s="9">
        <v>39896.782638888886</v>
      </c>
      <c r="H56" s="9"/>
      <c r="I56" s="20">
        <f t="shared" si="0"/>
        <v>5.5555555554747116E-2</v>
      </c>
      <c r="J56" s="10"/>
      <c r="K56" s="12">
        <f t="shared" si="9"/>
        <v>0.32847222222335404</v>
      </c>
      <c r="L56" s="10"/>
      <c r="M56" s="12">
        <f t="shared" si="1"/>
        <v>0.32847222222335404</v>
      </c>
      <c r="N56" s="10"/>
      <c r="O56" s="13">
        <f t="shared" si="2"/>
        <v>-4.861111109979277E-3</v>
      </c>
      <c r="P56" s="10"/>
      <c r="Q56" s="10" t="str">
        <f t="shared" si="10"/>
        <v>Segunda</v>
      </c>
    </row>
    <row r="57" spans="1:17">
      <c r="A57" s="9">
        <v>39897.394444444442</v>
      </c>
      <c r="B57" s="10"/>
      <c r="C57" s="9">
        <v>39897.518750000003</v>
      </c>
      <c r="D57" s="10"/>
      <c r="E57" s="9">
        <v>39897.571527777778</v>
      </c>
      <c r="F57" s="10"/>
      <c r="G57" s="9">
        <v>39897.776388888888</v>
      </c>
      <c r="H57" s="9"/>
      <c r="I57" s="20">
        <f t="shared" si="0"/>
        <v>5.2777777775190771E-2</v>
      </c>
      <c r="J57" s="10"/>
      <c r="K57" s="12">
        <f t="shared" si="9"/>
        <v>0.32916666667006211</v>
      </c>
      <c r="L57" s="10"/>
      <c r="M57" s="12">
        <f t="shared" si="1"/>
        <v>0.32916666667006211</v>
      </c>
      <c r="N57" s="10"/>
      <c r="O57" s="13">
        <f t="shared" si="2"/>
        <v>-4.1666666632712013E-3</v>
      </c>
      <c r="P57" s="10"/>
      <c r="Q57" s="10" t="str">
        <f t="shared" si="10"/>
        <v>Terça</v>
      </c>
    </row>
    <row r="58" spans="1:17">
      <c r="A58" s="9">
        <v>39898.401388888888</v>
      </c>
      <c r="B58" s="10"/>
      <c r="C58" s="9">
        <v>39898.519444444442</v>
      </c>
      <c r="D58" s="10"/>
      <c r="E58" s="9">
        <v>39898.579861111109</v>
      </c>
      <c r="F58" s="10"/>
      <c r="G58" s="9">
        <v>39898.799305555556</v>
      </c>
      <c r="H58" s="9"/>
      <c r="I58" s="20">
        <f t="shared" si="0"/>
        <v>6.0416666667151731E-2</v>
      </c>
      <c r="J58" s="10"/>
      <c r="K58" s="12">
        <f t="shared" si="9"/>
        <v>0.33750000000145519</v>
      </c>
      <c r="L58" s="10"/>
      <c r="M58" s="12">
        <f t="shared" si="1"/>
        <v>0.33750000000145519</v>
      </c>
      <c r="N58" s="10"/>
      <c r="O58" s="13">
        <f t="shared" si="2"/>
        <v>4.1666666681218767E-3</v>
      </c>
      <c r="P58" s="10"/>
      <c r="Q58" s="10" t="str">
        <f t="shared" si="10"/>
        <v>Quarta</v>
      </c>
    </row>
    <row r="59" spans="1:17">
      <c r="A59" s="9">
        <v>39899.319444444445</v>
      </c>
      <c r="B59" s="10"/>
      <c r="C59" s="9">
        <v>39899.513888888891</v>
      </c>
      <c r="D59" s="10"/>
      <c r="E59" s="9">
        <v>39899.554166666669</v>
      </c>
      <c r="F59" s="10"/>
      <c r="G59" s="9">
        <v>39899.697916666664</v>
      </c>
      <c r="H59" s="9"/>
      <c r="I59" s="20">
        <f t="shared" si="0"/>
        <v>4.0277777778101154E-2</v>
      </c>
      <c r="J59" s="10"/>
      <c r="K59" s="12">
        <f t="shared" si="9"/>
        <v>0.33819444444088731</v>
      </c>
      <c r="L59" s="10"/>
      <c r="M59" s="12">
        <f t="shared" si="1"/>
        <v>0.33680555555232178</v>
      </c>
      <c r="N59" s="10"/>
      <c r="O59" s="13">
        <f t="shared" si="2"/>
        <v>3.4722222189884633E-3</v>
      </c>
      <c r="P59" s="10"/>
      <c r="Q59" s="10" t="str">
        <f t="shared" si="10"/>
        <v>Quinta</v>
      </c>
    </row>
    <row r="60" spans="1:17">
      <c r="A60" s="7">
        <v>39903.402083333334</v>
      </c>
      <c r="B60" s="8"/>
      <c r="C60" s="7">
        <v>39903.509722222225</v>
      </c>
      <c r="D60" s="8"/>
      <c r="E60" s="7">
        <v>39903.551388888889</v>
      </c>
      <c r="F60" s="8"/>
      <c r="G60" s="7">
        <v>39903.805555555555</v>
      </c>
      <c r="H60" s="7"/>
      <c r="I60" s="16">
        <f t="shared" si="0"/>
        <v>4.1666666664241347E-2</v>
      </c>
      <c r="J60" s="8"/>
      <c r="K60" s="5">
        <f t="shared" si="9"/>
        <v>0.36180555555620231</v>
      </c>
      <c r="L60" s="8"/>
      <c r="M60" s="5">
        <f t="shared" si="1"/>
        <v>0.36180555555377697</v>
      </c>
      <c r="N60" s="8"/>
      <c r="O60" s="6">
        <f t="shared" si="2"/>
        <v>2.8472222220443655E-2</v>
      </c>
      <c r="P60" s="8"/>
      <c r="Q60" s="4" t="str">
        <f t="shared" si="10"/>
        <v>Segunda</v>
      </c>
    </row>
    <row r="61" spans="1:17">
      <c r="A61" s="7">
        <v>39904.404166666667</v>
      </c>
      <c r="B61" s="8"/>
      <c r="C61" s="7">
        <v>39904.511111111111</v>
      </c>
      <c r="D61" s="8"/>
      <c r="E61" s="7">
        <v>39904.544444444444</v>
      </c>
      <c r="F61" s="8"/>
      <c r="G61" s="7">
        <v>39904.854861111111</v>
      </c>
      <c r="H61" s="7"/>
      <c r="I61" s="16">
        <f t="shared" si="0"/>
        <v>3.3333333332848269E-2</v>
      </c>
      <c r="J61" s="8"/>
      <c r="K61" s="5">
        <f t="shared" si="9"/>
        <v>0.41736111111094942</v>
      </c>
      <c r="L61" s="8"/>
      <c r="M61" s="5">
        <f t="shared" si="1"/>
        <v>0.40902777777713101</v>
      </c>
      <c r="N61" s="8"/>
      <c r="O61" s="6">
        <f t="shared" si="2"/>
        <v>7.5694444443797693E-2</v>
      </c>
      <c r="P61" s="8"/>
      <c r="Q61" s="4" t="str">
        <f t="shared" si="10"/>
        <v>Terça</v>
      </c>
    </row>
    <row r="62" spans="1:17">
      <c r="A62" s="7">
        <v>39905.40902777778</v>
      </c>
      <c r="B62" s="8"/>
      <c r="C62" s="7">
        <v>39905.526388888888</v>
      </c>
      <c r="D62" s="8"/>
      <c r="E62" s="7">
        <v>39905.570833333331</v>
      </c>
      <c r="F62" s="8"/>
      <c r="G62" s="7">
        <v>39905.836805555555</v>
      </c>
      <c r="H62" s="7"/>
      <c r="I62" s="16">
        <f t="shared" si="0"/>
        <v>4.4444444443797693E-2</v>
      </c>
      <c r="J62" s="8"/>
      <c r="K62" s="5">
        <f t="shared" si="9"/>
        <v>0.38333333333139308</v>
      </c>
      <c r="L62" s="8"/>
      <c r="M62" s="5">
        <f t="shared" si="1"/>
        <v>0.38333333333139308</v>
      </c>
      <c r="N62" s="8"/>
      <c r="O62" s="6">
        <f t="shared" si="2"/>
        <v>4.9999999998059763E-2</v>
      </c>
      <c r="P62" s="8"/>
      <c r="Q62" s="4" t="str">
        <f t="shared" si="10"/>
        <v>Quarta</v>
      </c>
    </row>
    <row r="63" spans="1:17">
      <c r="A63" s="7">
        <v>39906.408333333333</v>
      </c>
      <c r="B63" s="8"/>
      <c r="C63" s="7">
        <v>39906.518750000003</v>
      </c>
      <c r="D63" s="8"/>
      <c r="E63" s="7">
        <v>39906.563888888886</v>
      </c>
      <c r="F63" s="8"/>
      <c r="G63" s="7">
        <v>39906.830555555556</v>
      </c>
      <c r="H63" s="7"/>
      <c r="I63" s="16">
        <f t="shared" si="0"/>
        <v>4.5138888883229811E-2</v>
      </c>
      <c r="J63" s="8"/>
      <c r="K63" s="5">
        <f t="shared" si="9"/>
        <v>0.37708333334012423</v>
      </c>
      <c r="L63" s="8"/>
      <c r="M63" s="5">
        <f t="shared" si="1"/>
        <v>0.37708333334012423</v>
      </c>
      <c r="N63" s="8"/>
      <c r="O63" s="6">
        <f t="shared" si="2"/>
        <v>4.3750000006790912E-2</v>
      </c>
      <c r="P63" s="8"/>
      <c r="Q63" s="4" t="str">
        <f t="shared" si="10"/>
        <v>Quinta</v>
      </c>
    </row>
    <row r="64" spans="1:17">
      <c r="A64" s="7">
        <v>39907.327777777777</v>
      </c>
      <c r="B64" s="8"/>
      <c r="C64" s="7">
        <v>39907.522222222222</v>
      </c>
      <c r="D64" s="8"/>
      <c r="E64" s="7">
        <v>39907.565972222219</v>
      </c>
      <c r="F64" s="8"/>
      <c r="G64" s="7">
        <v>39907.717361111114</v>
      </c>
      <c r="H64" s="7"/>
      <c r="I64" s="16">
        <f t="shared" si="0"/>
        <v>4.3749999997089617E-2</v>
      </c>
      <c r="J64" s="8"/>
      <c r="K64" s="5">
        <f t="shared" si="9"/>
        <v>0.34583333334012423</v>
      </c>
      <c r="L64" s="8"/>
      <c r="M64" s="5">
        <f t="shared" si="1"/>
        <v>0.34583333334012423</v>
      </c>
      <c r="N64" s="8"/>
      <c r="O64" s="6">
        <f t="shared" si="2"/>
        <v>1.2500000006790912E-2</v>
      </c>
      <c r="P64" s="8"/>
      <c r="Q64" s="4" t="str">
        <f t="shared" si="10"/>
        <v>Sexta</v>
      </c>
    </row>
    <row r="65" spans="1:17">
      <c r="A65" s="9">
        <v>39910.405555555553</v>
      </c>
      <c r="B65" s="10"/>
      <c r="C65" s="9">
        <v>39910.51666666667</v>
      </c>
      <c r="D65" s="10"/>
      <c r="E65" s="9">
        <v>39910.559027777781</v>
      </c>
      <c r="F65" s="10"/>
      <c r="G65" s="9">
        <v>39910.844444444447</v>
      </c>
      <c r="H65" s="9"/>
      <c r="I65" s="20">
        <f t="shared" si="0"/>
        <v>4.2361111110949423E-2</v>
      </c>
      <c r="J65" s="10"/>
      <c r="K65" s="12">
        <f t="shared" si="9"/>
        <v>0.39652777778246673</v>
      </c>
      <c r="L65" s="10"/>
      <c r="M65" s="12">
        <f t="shared" si="1"/>
        <v>0.39652777778246673</v>
      </c>
      <c r="N65" s="10"/>
      <c r="O65" s="13">
        <f t="shared" si="2"/>
        <v>6.3194444449133413E-2</v>
      </c>
      <c r="P65" s="10"/>
      <c r="Q65" s="10" t="str">
        <f t="shared" si="10"/>
        <v>Segunda</v>
      </c>
    </row>
    <row r="66" spans="1:17">
      <c r="A66" s="9">
        <v>39911.404166666667</v>
      </c>
      <c r="B66" s="10"/>
      <c r="C66" s="9">
        <v>39911.520138888889</v>
      </c>
      <c r="D66" s="10"/>
      <c r="E66" s="9">
        <v>39911.561111111114</v>
      </c>
      <c r="F66" s="10"/>
      <c r="G66" s="9">
        <v>39911.842361111114</v>
      </c>
      <c r="H66" s="9"/>
      <c r="I66" s="20">
        <f t="shared" si="0"/>
        <v>4.0972222224809229E-2</v>
      </c>
      <c r="J66" s="10"/>
      <c r="K66" s="12">
        <f t="shared" si="9"/>
        <v>0.39722222222189885</v>
      </c>
      <c r="L66" s="10"/>
      <c r="M66" s="12">
        <f t="shared" si="1"/>
        <v>0.39652777778004139</v>
      </c>
      <c r="N66" s="10"/>
      <c r="O66" s="13">
        <f t="shared" si="2"/>
        <v>6.3194444446708076E-2</v>
      </c>
      <c r="P66" s="10"/>
      <c r="Q66" s="10" t="str">
        <f t="shared" si="10"/>
        <v>Terça</v>
      </c>
    </row>
    <row r="67" spans="1:17">
      <c r="A67" s="9">
        <v>39912.402083333334</v>
      </c>
      <c r="B67" s="10"/>
      <c r="C67" s="9">
        <v>39912.519444444442</v>
      </c>
      <c r="D67" s="10"/>
      <c r="E67" s="9">
        <v>39912.56527777778</v>
      </c>
      <c r="F67" s="10"/>
      <c r="G67" s="9">
        <v>39912.804166666669</v>
      </c>
      <c r="H67" s="9"/>
      <c r="I67" s="20">
        <f t="shared" ref="I67:I88" si="11">E67-C67</f>
        <v>4.5833333337213844E-2</v>
      </c>
      <c r="J67" s="10"/>
      <c r="K67" s="12">
        <f t="shared" si="9"/>
        <v>0.35624999999708962</v>
      </c>
      <c r="L67" s="10"/>
      <c r="M67" s="12">
        <f t="shared" ref="M67:M88" si="12">IF((E67-C67)*1440&lt;60,K67-(("01:00:00"-I67)),K67)</f>
        <v>0.35624999999708962</v>
      </c>
      <c r="N67" s="10"/>
      <c r="O67" s="13">
        <f t="shared" ref="O67:O88" si="13">IF(OR(WEEKDAY(A67)=7,WEEKDAY(A67)=1),M67,M67-"08:00:00")</f>
        <v>2.2916666663756302E-2</v>
      </c>
      <c r="P67" s="10"/>
      <c r="Q67" s="10" t="str">
        <f t="shared" si="10"/>
        <v>Quarta</v>
      </c>
    </row>
    <row r="68" spans="1:17">
      <c r="A68" s="9">
        <v>39913.401388888888</v>
      </c>
      <c r="B68" s="10"/>
      <c r="C68" s="9">
        <v>39913.524305555555</v>
      </c>
      <c r="D68" s="10"/>
      <c r="E68" s="9">
        <v>39913.600694444445</v>
      </c>
      <c r="F68" s="10"/>
      <c r="G68" s="9">
        <v>39913.838888888888</v>
      </c>
      <c r="H68" s="9"/>
      <c r="I68" s="20">
        <f t="shared" si="11"/>
        <v>7.6388888890505768E-2</v>
      </c>
      <c r="J68" s="10"/>
      <c r="K68" s="12">
        <f t="shared" si="9"/>
        <v>0.36111111110949423</v>
      </c>
      <c r="L68" s="10"/>
      <c r="M68" s="12">
        <f t="shared" si="12"/>
        <v>0.36111111110949423</v>
      </c>
      <c r="N68" s="10"/>
      <c r="O68" s="13">
        <f t="shared" si="13"/>
        <v>2.7777777776160917E-2</v>
      </c>
      <c r="P68" s="10"/>
      <c r="Q68" s="10" t="str">
        <f t="shared" si="10"/>
        <v>Quinta</v>
      </c>
    </row>
    <row r="69" spans="1:17">
      <c r="A69" s="9">
        <v>39914.323611111111</v>
      </c>
      <c r="B69" s="10"/>
      <c r="C69" s="9">
        <v>39914.515972222223</v>
      </c>
      <c r="D69" s="10"/>
      <c r="E69" s="9">
        <v>39914.561111111114</v>
      </c>
      <c r="F69" s="10"/>
      <c r="G69" s="9">
        <v>39914.701388888891</v>
      </c>
      <c r="H69" s="9"/>
      <c r="I69" s="20">
        <f t="shared" si="11"/>
        <v>4.5138888890505768E-2</v>
      </c>
      <c r="J69" s="10"/>
      <c r="K69" s="12">
        <f t="shared" si="9"/>
        <v>0.33263888888905058</v>
      </c>
      <c r="L69" s="10"/>
      <c r="M69" s="12">
        <f t="shared" si="12"/>
        <v>0.33263888888905058</v>
      </c>
      <c r="N69" s="10"/>
      <c r="O69" s="13">
        <f t="shared" si="13"/>
        <v>-6.9444444428273799E-4</v>
      </c>
      <c r="P69" s="10"/>
      <c r="Q69" s="10" t="str">
        <f t="shared" si="10"/>
        <v>Sexta</v>
      </c>
    </row>
    <row r="70" spans="1:17">
      <c r="A70" s="7">
        <v>39917.460416666669</v>
      </c>
      <c r="B70" s="8"/>
      <c r="C70" s="7">
        <v>39917.519444444442</v>
      </c>
      <c r="D70" s="8"/>
      <c r="E70" s="7">
        <v>39917.568055555559</v>
      </c>
      <c r="F70" s="8"/>
      <c r="G70" s="7">
        <v>39917.852083333331</v>
      </c>
      <c r="H70" s="7"/>
      <c r="I70" s="16">
        <f t="shared" si="11"/>
        <v>4.8611111116770189E-2</v>
      </c>
      <c r="J70" s="8"/>
      <c r="K70" s="5">
        <f t="shared" si="9"/>
        <v>0.34305555554601597</v>
      </c>
      <c r="L70" s="8"/>
      <c r="M70" s="5">
        <f t="shared" si="12"/>
        <v>0.34305555554601597</v>
      </c>
      <c r="N70" s="8"/>
      <c r="O70" s="6">
        <f t="shared" si="13"/>
        <v>9.7222222126826519E-3</v>
      </c>
      <c r="P70" s="8"/>
      <c r="Q70" s="4" t="str">
        <f t="shared" si="10"/>
        <v>Segunda</v>
      </c>
    </row>
    <row r="71" spans="1:17">
      <c r="A71" s="7">
        <v>39918.399305555555</v>
      </c>
      <c r="B71" s="8"/>
      <c r="C71" s="7">
        <v>39918.520138888889</v>
      </c>
      <c r="D71" s="8"/>
      <c r="E71" s="7">
        <v>39918.565972222219</v>
      </c>
      <c r="F71" s="8"/>
      <c r="G71" s="7">
        <v>39918.786805555559</v>
      </c>
      <c r="H71" s="7"/>
      <c r="I71" s="16">
        <f t="shared" si="11"/>
        <v>4.5833333329937886E-2</v>
      </c>
      <c r="J71" s="8"/>
      <c r="K71" s="5">
        <f t="shared" si="9"/>
        <v>0.34166666667442769</v>
      </c>
      <c r="L71" s="8"/>
      <c r="M71" s="5">
        <f t="shared" si="12"/>
        <v>0.34166666667442769</v>
      </c>
      <c r="N71" s="8"/>
      <c r="O71" s="6">
        <f t="shared" si="13"/>
        <v>8.3333333410943733E-3</v>
      </c>
      <c r="P71" s="8"/>
      <c r="Q71" s="4" t="str">
        <f t="shared" si="10"/>
        <v>Terça</v>
      </c>
    </row>
    <row r="72" spans="1:17">
      <c r="A72" s="7">
        <v>39919.395833333336</v>
      </c>
      <c r="B72" s="8"/>
      <c r="C72" s="7">
        <v>39919.520138888889</v>
      </c>
      <c r="D72" s="8"/>
      <c r="E72" s="7">
        <v>39919.561111111114</v>
      </c>
      <c r="F72" s="8"/>
      <c r="G72" s="7">
        <v>39919.777777777781</v>
      </c>
      <c r="H72" s="7"/>
      <c r="I72" s="16">
        <f t="shared" si="11"/>
        <v>4.0972222224809229E-2</v>
      </c>
      <c r="J72" s="8"/>
      <c r="K72" s="5">
        <f t="shared" si="9"/>
        <v>0.34097222222044365</v>
      </c>
      <c r="L72" s="8"/>
      <c r="M72" s="5">
        <f t="shared" si="12"/>
        <v>0.3402777777785862</v>
      </c>
      <c r="N72" s="8"/>
      <c r="O72" s="6">
        <f t="shared" si="13"/>
        <v>6.9444444452528842E-3</v>
      </c>
      <c r="P72" s="8"/>
      <c r="Q72" s="4" t="str">
        <f t="shared" si="10"/>
        <v>Quarta</v>
      </c>
    </row>
    <row r="73" spans="1:17">
      <c r="A73" s="7">
        <v>39920.415972222225</v>
      </c>
      <c r="B73" s="8"/>
      <c r="C73" s="7">
        <v>39920.561111111114</v>
      </c>
      <c r="D73" s="8"/>
      <c r="E73" s="7">
        <v>39920.597916666666</v>
      </c>
      <c r="F73" s="8"/>
      <c r="G73" s="7">
        <v>39920.795138888891</v>
      </c>
      <c r="H73" s="7"/>
      <c r="I73" s="16">
        <f t="shared" si="11"/>
        <v>3.6805555551836733E-2</v>
      </c>
      <c r="J73" s="8"/>
      <c r="K73" s="5">
        <f t="shared" si="9"/>
        <v>0.34236111111385981</v>
      </c>
      <c r="L73" s="8"/>
      <c r="M73" s="5">
        <f t="shared" si="12"/>
        <v>0.33749999999902985</v>
      </c>
      <c r="N73" s="8"/>
      <c r="O73" s="6">
        <f t="shared" si="13"/>
        <v>4.166666665696539E-3</v>
      </c>
      <c r="P73" s="8"/>
      <c r="Q73" s="4" t="str">
        <f t="shared" si="10"/>
        <v>Quinta</v>
      </c>
    </row>
    <row r="74" spans="1:17">
      <c r="A74" s="7">
        <v>39921.326388888891</v>
      </c>
      <c r="B74" s="8"/>
      <c r="C74" s="7">
        <v>39921.505555555559</v>
      </c>
      <c r="D74" s="8"/>
      <c r="E74" s="7">
        <v>39921.547222222223</v>
      </c>
      <c r="F74" s="8"/>
      <c r="G74" s="7">
        <v>39921.693055555559</v>
      </c>
      <c r="H74" s="7"/>
      <c r="I74" s="16">
        <f t="shared" si="11"/>
        <v>4.1666666664241347E-2</v>
      </c>
      <c r="J74" s="8"/>
      <c r="K74" s="5">
        <f t="shared" si="9"/>
        <v>0.32500000000436557</v>
      </c>
      <c r="L74" s="8"/>
      <c r="M74" s="5">
        <f t="shared" si="12"/>
        <v>0.32500000000194024</v>
      </c>
      <c r="N74" s="8"/>
      <c r="O74" s="6">
        <f t="shared" si="13"/>
        <v>-8.333333331393078E-3</v>
      </c>
      <c r="P74" s="8"/>
      <c r="Q74" s="4" t="str">
        <f t="shared" si="10"/>
        <v>Sexta</v>
      </c>
    </row>
    <row r="75" spans="1:17">
      <c r="A75" s="9">
        <v>39924.40625</v>
      </c>
      <c r="B75" s="10"/>
      <c r="C75" s="9">
        <v>39924.523611111108</v>
      </c>
      <c r="D75" s="10"/>
      <c r="E75" s="9">
        <v>39924.563888888886</v>
      </c>
      <c r="F75" s="10"/>
      <c r="G75" s="9">
        <v>39924.784722222219</v>
      </c>
      <c r="H75" s="9"/>
      <c r="I75" s="20">
        <f t="shared" si="11"/>
        <v>4.0277777778101154E-2</v>
      </c>
      <c r="J75" s="10"/>
      <c r="K75" s="12">
        <f t="shared" si="9"/>
        <v>0.33819444444088731</v>
      </c>
      <c r="L75" s="10"/>
      <c r="M75" s="12">
        <f t="shared" si="12"/>
        <v>0.33680555555232178</v>
      </c>
      <c r="N75" s="10"/>
      <c r="O75" s="13">
        <f t="shared" si="13"/>
        <v>3.4722222189884633E-3</v>
      </c>
      <c r="P75" s="10"/>
      <c r="Q75" s="10" t="str">
        <f t="shared" si="10"/>
        <v>Segunda</v>
      </c>
    </row>
    <row r="76" spans="1:17">
      <c r="A76" s="9">
        <v>39925.397916666669</v>
      </c>
      <c r="B76" s="10"/>
      <c r="C76" s="9">
        <v>39925.504166666666</v>
      </c>
      <c r="D76" s="10"/>
      <c r="E76" s="9">
        <v>39925.545138888891</v>
      </c>
      <c r="F76" s="10"/>
      <c r="G76" s="9">
        <v>39925.772916666669</v>
      </c>
      <c r="H76" s="9"/>
      <c r="I76" s="20">
        <f t="shared" si="11"/>
        <v>4.0972222224809229E-2</v>
      </c>
      <c r="J76" s="10"/>
      <c r="K76" s="12">
        <f t="shared" si="9"/>
        <v>0.33402777777519077</v>
      </c>
      <c r="L76" s="10"/>
      <c r="M76" s="12">
        <f t="shared" si="12"/>
        <v>0.33333333333333331</v>
      </c>
      <c r="N76" s="10"/>
      <c r="O76" s="13">
        <f t="shared" si="13"/>
        <v>0</v>
      </c>
      <c r="P76" s="10"/>
      <c r="Q76" s="10" t="str">
        <f t="shared" si="10"/>
        <v>Terça</v>
      </c>
    </row>
    <row r="77" spans="1:17">
      <c r="A77" s="9">
        <v>39926.375</v>
      </c>
      <c r="B77" s="10"/>
      <c r="C77" s="9">
        <v>39926.517361111109</v>
      </c>
      <c r="D77" s="10"/>
      <c r="E77" s="9">
        <v>39926.565972222219</v>
      </c>
      <c r="F77" s="10"/>
      <c r="G77" s="9">
        <v>39926.754861111112</v>
      </c>
      <c r="H77" s="9"/>
      <c r="I77" s="20">
        <f t="shared" si="11"/>
        <v>4.8611111109494232E-2</v>
      </c>
      <c r="J77" s="10"/>
      <c r="K77" s="12">
        <f t="shared" si="9"/>
        <v>0.33125000000291038</v>
      </c>
      <c r="L77" s="10"/>
      <c r="M77" s="12">
        <f t="shared" si="12"/>
        <v>0.33125000000291038</v>
      </c>
      <c r="N77" s="10"/>
      <c r="O77" s="13">
        <f t="shared" si="13"/>
        <v>-2.0833333304229318E-3</v>
      </c>
      <c r="P77" s="10"/>
      <c r="Q77" s="10" t="str">
        <f t="shared" si="10"/>
        <v>Quarta</v>
      </c>
    </row>
    <row r="78" spans="1:17">
      <c r="A78" s="9">
        <v>39927.401388888888</v>
      </c>
      <c r="B78" s="10"/>
      <c r="C78" s="9">
        <v>39927.50277777778</v>
      </c>
      <c r="D78" s="10"/>
      <c r="E78" s="9">
        <v>39927.576388888891</v>
      </c>
      <c r="F78" s="10"/>
      <c r="G78" s="9">
        <v>39927.795138888891</v>
      </c>
      <c r="H78" s="9"/>
      <c r="I78" s="20">
        <f t="shared" si="11"/>
        <v>7.3611111110949423E-2</v>
      </c>
      <c r="J78" s="10"/>
      <c r="K78" s="12">
        <f t="shared" si="9"/>
        <v>0.32013888889196096</v>
      </c>
      <c r="L78" s="10"/>
      <c r="M78" s="12">
        <f t="shared" si="12"/>
        <v>0.32013888889196096</v>
      </c>
      <c r="N78" s="10"/>
      <c r="O78" s="13">
        <f t="shared" si="13"/>
        <v>-1.3194444441372355E-2</v>
      </c>
      <c r="P78" s="10"/>
      <c r="Q78" s="10" t="str">
        <f t="shared" si="10"/>
        <v>Quinta</v>
      </c>
    </row>
    <row r="79" spans="1:17">
      <c r="A79" s="9">
        <v>39928.32916666667</v>
      </c>
      <c r="B79" s="10"/>
      <c r="C79" s="9">
        <v>39928.509027777778</v>
      </c>
      <c r="D79" s="10"/>
      <c r="E79" s="9">
        <v>39928.54791666667</v>
      </c>
      <c r="F79" s="10"/>
      <c r="G79" s="9">
        <v>39928.697222222225</v>
      </c>
      <c r="H79" s="9"/>
      <c r="I79" s="20">
        <f t="shared" si="11"/>
        <v>3.888888889196096E-2</v>
      </c>
      <c r="J79" s="10"/>
      <c r="K79" s="12">
        <f t="shared" si="9"/>
        <v>0.32916666666278616</v>
      </c>
      <c r="L79" s="10"/>
      <c r="M79" s="12">
        <f t="shared" si="12"/>
        <v>0.32638888888808043</v>
      </c>
      <c r="N79" s="10"/>
      <c r="O79" s="13">
        <f t="shared" si="13"/>
        <v>-6.9444444452528842E-3</v>
      </c>
      <c r="P79" s="10"/>
      <c r="Q79" s="10" t="str">
        <f t="shared" si="10"/>
        <v>Sexta</v>
      </c>
    </row>
    <row r="80" spans="1:17">
      <c r="A80" s="9">
        <v>39931.401388888888</v>
      </c>
      <c r="B80" s="10"/>
      <c r="C80" s="9">
        <v>39931.52847222222</v>
      </c>
      <c r="D80" s="10"/>
      <c r="E80" s="9">
        <v>39931.568055555559</v>
      </c>
      <c r="F80" s="10"/>
      <c r="G80" s="9">
        <v>39931.789583333331</v>
      </c>
      <c r="H80" s="9"/>
      <c r="I80" s="20">
        <f t="shared" si="11"/>
        <v>3.9583333338669036E-2</v>
      </c>
      <c r="J80" s="10"/>
      <c r="K80" s="12">
        <f t="shared" si="9"/>
        <v>0.34861111110512866</v>
      </c>
      <c r="L80" s="10"/>
      <c r="M80" s="12">
        <f t="shared" si="12"/>
        <v>0.34652777777713101</v>
      </c>
      <c r="N80" s="10"/>
      <c r="O80" s="13">
        <f t="shared" si="13"/>
        <v>1.3194444443797693E-2</v>
      </c>
      <c r="P80" s="10"/>
      <c r="Q80" s="10" t="str">
        <f t="shared" si="10"/>
        <v>Segunda</v>
      </c>
    </row>
    <row r="81" spans="1:17">
      <c r="A81" s="9">
        <v>39932.336805555555</v>
      </c>
      <c r="B81" s="10"/>
      <c r="C81" s="9">
        <v>39932.537499999999</v>
      </c>
      <c r="D81" s="10"/>
      <c r="E81" s="9">
        <v>39932.586805555555</v>
      </c>
      <c r="F81" s="10"/>
      <c r="G81" s="9">
        <v>39932.70208333333</v>
      </c>
      <c r="H81" s="9"/>
      <c r="I81" s="20">
        <f t="shared" si="11"/>
        <v>4.9305555556202307E-2</v>
      </c>
      <c r="J81" s="10"/>
      <c r="K81" s="12">
        <f t="shared" si="9"/>
        <v>0.31597222221898846</v>
      </c>
      <c r="L81" s="10"/>
      <c r="M81" s="12">
        <f t="shared" si="12"/>
        <v>0.31597222221898846</v>
      </c>
      <c r="N81" s="10"/>
      <c r="O81" s="13">
        <f t="shared" si="13"/>
        <v>-1.7361111114344852E-2</v>
      </c>
      <c r="P81" s="10"/>
      <c r="Q81" s="10" t="str">
        <f t="shared" si="10"/>
        <v>Terça</v>
      </c>
    </row>
    <row r="82" spans="1:17">
      <c r="A82" s="7">
        <v>39933</v>
      </c>
      <c r="B82" s="8"/>
      <c r="C82" s="7"/>
      <c r="D82" s="8"/>
      <c r="E82" s="7"/>
      <c r="F82" s="8"/>
      <c r="G82" s="7"/>
      <c r="H82" s="7"/>
      <c r="I82" s="16">
        <f t="shared" si="11"/>
        <v>0</v>
      </c>
      <c r="J82" s="8"/>
      <c r="K82" s="14"/>
      <c r="L82" s="8"/>
      <c r="M82" s="5"/>
      <c r="N82" s="8"/>
      <c r="O82" s="6">
        <v>0</v>
      </c>
      <c r="P82" s="8"/>
      <c r="Q82" s="15" t="str">
        <f t="shared" si="10"/>
        <v>Quarta</v>
      </c>
    </row>
    <row r="83" spans="1:17">
      <c r="A83" s="7">
        <v>39934.364583333336</v>
      </c>
      <c r="B83" s="8"/>
      <c r="C83" s="7">
        <v>39934.525000000001</v>
      </c>
      <c r="D83" s="8"/>
      <c r="E83" s="7">
        <v>39934.572222222225</v>
      </c>
      <c r="F83" s="8"/>
      <c r="G83" s="7">
        <v>39934.758333333331</v>
      </c>
      <c r="H83" s="7"/>
      <c r="I83" s="16">
        <f t="shared" si="11"/>
        <v>4.7222222223354038E-2</v>
      </c>
      <c r="J83" s="8"/>
      <c r="K83" s="14">
        <f t="shared" si="9"/>
        <v>0.34652777777228039</v>
      </c>
      <c r="L83" s="8"/>
      <c r="M83" s="5">
        <f t="shared" si="12"/>
        <v>0.34652777777228039</v>
      </c>
      <c r="N83" s="8"/>
      <c r="O83" s="6">
        <f t="shared" si="13"/>
        <v>1.3194444438947073E-2</v>
      </c>
      <c r="P83" s="8"/>
      <c r="Q83" s="15" t="str">
        <f t="shared" si="10"/>
        <v>Quinta</v>
      </c>
    </row>
    <row r="84" spans="1:17">
      <c r="A84" s="7">
        <v>39935.329861111109</v>
      </c>
      <c r="B84" s="8"/>
      <c r="C84" s="7">
        <v>39935.550694444442</v>
      </c>
      <c r="D84" s="8"/>
      <c r="E84" s="7">
        <v>39935.587500000001</v>
      </c>
      <c r="F84" s="8"/>
      <c r="G84" s="7">
        <v>39935.667361111111</v>
      </c>
      <c r="H84" s="7"/>
      <c r="I84" s="16">
        <f t="shared" si="11"/>
        <v>3.680555555911269E-2</v>
      </c>
      <c r="J84" s="8"/>
      <c r="K84" s="14">
        <f t="shared" si="9"/>
        <v>0.3006944444423425</v>
      </c>
      <c r="L84" s="8"/>
      <c r="M84" s="5">
        <f t="shared" si="12"/>
        <v>0.29583333333478851</v>
      </c>
      <c r="N84" s="8"/>
      <c r="O84" s="6">
        <f t="shared" si="13"/>
        <v>-3.7499999998544808E-2</v>
      </c>
      <c r="P84" s="8"/>
      <c r="Q84" s="15" t="str">
        <f t="shared" si="10"/>
        <v>Sexta</v>
      </c>
    </row>
    <row r="85" spans="1:17">
      <c r="A85" s="7">
        <v>39938.381944444445</v>
      </c>
      <c r="B85" s="8"/>
      <c r="C85" s="7">
        <v>39938.531944444447</v>
      </c>
      <c r="D85" s="8"/>
      <c r="E85" s="7">
        <v>39938.583333333336</v>
      </c>
      <c r="F85" s="8"/>
      <c r="G85" s="7">
        <v>39938.785416666666</v>
      </c>
      <c r="H85" s="7"/>
      <c r="I85" s="16">
        <f t="shared" si="11"/>
        <v>5.1388888889050577E-2</v>
      </c>
      <c r="J85" s="8"/>
      <c r="K85" s="14">
        <f t="shared" si="9"/>
        <v>0.35208333333139308</v>
      </c>
      <c r="L85" s="8"/>
      <c r="M85" s="5">
        <f t="shared" si="12"/>
        <v>0.35208333333139308</v>
      </c>
      <c r="N85" s="8"/>
      <c r="O85" s="6">
        <f t="shared" si="13"/>
        <v>1.8749999998059763E-2</v>
      </c>
      <c r="P85" s="8"/>
      <c r="Q85" s="15" t="str">
        <f t="shared" si="10"/>
        <v>Segunda</v>
      </c>
    </row>
    <row r="86" spans="1:17">
      <c r="A86" s="7">
        <v>39939.408333333333</v>
      </c>
      <c r="B86" s="8"/>
      <c r="C86" s="7">
        <v>39939.520833333336</v>
      </c>
      <c r="D86" s="8"/>
      <c r="E86" s="7">
        <v>39939.568749999999</v>
      </c>
      <c r="F86" s="8"/>
      <c r="G86" s="7">
        <v>39939.831944444442</v>
      </c>
      <c r="H86" s="7"/>
      <c r="I86" s="16">
        <f t="shared" si="11"/>
        <v>4.7916666662786156E-2</v>
      </c>
      <c r="J86" s="8"/>
      <c r="K86" s="14">
        <f t="shared" si="9"/>
        <v>0.37569444444670808</v>
      </c>
      <c r="L86" s="8"/>
      <c r="M86" s="5">
        <f t="shared" si="12"/>
        <v>0.37569444444670808</v>
      </c>
      <c r="N86" s="8"/>
      <c r="O86" s="6">
        <f t="shared" si="13"/>
        <v>4.2361111113374761E-2</v>
      </c>
      <c r="P86" s="8"/>
      <c r="Q86" s="15" t="str">
        <f t="shared" si="10"/>
        <v>Terça</v>
      </c>
    </row>
    <row r="87" spans="1:17">
      <c r="A87" s="7">
        <v>39940.400000000001</v>
      </c>
      <c r="B87" s="8"/>
      <c r="C87" s="7">
        <v>39940.523611111108</v>
      </c>
      <c r="D87" s="8"/>
      <c r="E87" s="7">
        <v>39940.568055555559</v>
      </c>
      <c r="F87" s="8"/>
      <c r="G87" s="7">
        <v>39940.831944444442</v>
      </c>
      <c r="H87" s="7"/>
      <c r="I87" s="16">
        <f t="shared" si="11"/>
        <v>4.444444445107365E-2</v>
      </c>
      <c r="J87" s="8"/>
      <c r="K87" s="14">
        <f t="shared" si="9"/>
        <v>0.38749999998981366</v>
      </c>
      <c r="L87" s="8"/>
      <c r="M87" s="5">
        <f t="shared" si="12"/>
        <v>0.38749999998981366</v>
      </c>
      <c r="N87" s="8"/>
      <c r="O87" s="6">
        <f t="shared" si="13"/>
        <v>5.4166666656480345E-2</v>
      </c>
      <c r="P87" s="8"/>
      <c r="Q87" s="15" t="str">
        <f t="shared" si="10"/>
        <v>Quarta</v>
      </c>
    </row>
    <row r="88" spans="1:17">
      <c r="A88" s="7">
        <v>39941.405555555553</v>
      </c>
      <c r="B88" s="8"/>
      <c r="C88" s="7">
        <v>39941.536111111112</v>
      </c>
      <c r="D88" s="8"/>
      <c r="E88" s="7">
        <v>39941.570833333331</v>
      </c>
      <c r="F88" s="8"/>
      <c r="G88" s="7">
        <v>39941.801388888889</v>
      </c>
      <c r="H88" s="7"/>
      <c r="I88" s="16">
        <f t="shared" si="11"/>
        <v>3.4722222218988463E-2</v>
      </c>
      <c r="J88" s="8"/>
      <c r="K88" s="14">
        <f t="shared" si="9"/>
        <v>0.36111111111677019</v>
      </c>
      <c r="L88" s="8"/>
      <c r="M88" s="5">
        <f t="shared" si="12"/>
        <v>0.35416666666909197</v>
      </c>
      <c r="N88" s="8"/>
      <c r="O88" s="6">
        <f t="shared" si="13"/>
        <v>2.0833333335758653E-2</v>
      </c>
      <c r="P88" s="8"/>
      <c r="Q88" s="15" t="str">
        <f t="shared" si="10"/>
        <v>Quinta</v>
      </c>
    </row>
    <row r="89" spans="1:17">
      <c r="A89" s="7">
        <v>39942.324305555558</v>
      </c>
      <c r="B89" s="8"/>
      <c r="C89" s="7">
        <v>39942.509027777778</v>
      </c>
      <c r="D89" s="8"/>
      <c r="E89" s="7">
        <v>39942.554861111108</v>
      </c>
      <c r="F89" s="8"/>
      <c r="G89" s="7">
        <v>39942.698611111111</v>
      </c>
      <c r="H89" s="8"/>
      <c r="I89" s="16">
        <f t="shared" ref="I89" si="14">E89-C89</f>
        <v>4.5833333329937886E-2</v>
      </c>
      <c r="J89" s="8"/>
      <c r="K89" s="14">
        <f t="shared" ref="K89" si="15">(G89-E89)+(C89-A89)</f>
        <v>0.32847222222335404</v>
      </c>
      <c r="L89" s="8"/>
      <c r="M89" s="5">
        <f t="shared" ref="M89" si="16">IF((E89-C89)*1440&lt;60,K89-(("01:00:00"-I89)),K89)</f>
        <v>0.32847222222335404</v>
      </c>
      <c r="N89" s="8"/>
      <c r="O89" s="6">
        <f t="shared" ref="O89" si="17">IF(OR(WEEKDAY(A89)=7,WEEKDAY(A89)=1),M89,M89-"08:00:00")</f>
        <v>-4.861111109979277E-3</v>
      </c>
      <c r="P89" s="8"/>
      <c r="Q89" s="15" t="str">
        <f t="shared" ref="Q89:Q90" si="18">IF(WEEKDAY(A89)=1,"Domingo",IF(WEEKDAY(A89)=2,"Segunda",IF(WEEKDAY(A89)=3,"Terça",IF(WEEKDAY(A89)=4,"Quarta",IF(WEEKDAY(A89)=5,"Quinta",IF(WEEKDAY(A89)=6,"Sexta",IF(WEEKDAY(A89)=7,"Sábado","Domingo")))))))</f>
        <v>Sexta</v>
      </c>
    </row>
    <row r="90" spans="1:17">
      <c r="A90" s="11">
        <v>39945.402083333334</v>
      </c>
      <c r="B90" s="10"/>
      <c r="C90" s="11">
        <v>39945.536111111112</v>
      </c>
      <c r="D90" s="10"/>
      <c r="E90" s="11">
        <v>39945.578472222223</v>
      </c>
      <c r="F90" s="10"/>
      <c r="G90" s="11">
        <v>39945.786805555559</v>
      </c>
      <c r="H90" s="10"/>
      <c r="I90" s="20">
        <f t="shared" ref="I90" si="19">E90-C90</f>
        <v>4.2361111110949423E-2</v>
      </c>
      <c r="J90" s="10"/>
      <c r="K90" s="12">
        <f t="shared" ref="K90" si="20">(G90-E90)+(C90-A90)</f>
        <v>0.34236111111385981</v>
      </c>
      <c r="L90" s="10"/>
      <c r="M90" s="12">
        <f t="shared" ref="M90" si="21">IF((E90-C90)*1440&lt;60,K90-(("01:00:00"-I90)),K90)</f>
        <v>0.34236111111385981</v>
      </c>
      <c r="N90" s="10"/>
      <c r="O90" s="13">
        <f t="shared" ref="O90" si="22">IF(OR(WEEKDAY(A90)=7,WEEKDAY(A90)=1),M90,M90-"08:00:00")</f>
        <v>9.0277777805264914E-3</v>
      </c>
      <c r="P90" s="10"/>
      <c r="Q90" s="10" t="str">
        <f t="shared" si="18"/>
        <v>Segunda</v>
      </c>
    </row>
    <row r="91" spans="1:17">
      <c r="A91" s="11">
        <v>39946.412499999999</v>
      </c>
      <c r="B91" s="10"/>
      <c r="C91" s="9">
        <v>39946.527083333334</v>
      </c>
      <c r="D91" s="10"/>
      <c r="E91" s="11">
        <v>39946.56527777778</v>
      </c>
      <c r="F91" s="10"/>
      <c r="G91" s="11">
        <v>39946.788194444445</v>
      </c>
      <c r="H91" s="10"/>
      <c r="I91" s="20">
        <f t="shared" ref="I91" si="23">E91-C91</f>
        <v>3.8194444445252884E-2</v>
      </c>
      <c r="J91" s="10"/>
      <c r="K91" s="12">
        <f t="shared" ref="K91" si="24">(G91-E91)+(C91-A91)</f>
        <v>0.33750000000145519</v>
      </c>
      <c r="L91" s="10"/>
      <c r="M91" s="12">
        <f t="shared" ref="M91" si="25">IF((E91-C91)*1440&lt;60,K91-(("01:00:00"-I91)),K91)</f>
        <v>0.33402777778004139</v>
      </c>
      <c r="N91" s="10"/>
      <c r="O91" s="13">
        <f t="shared" ref="O91" si="26">IF(OR(WEEKDAY(A91)=7,WEEKDAY(A91)=1),M91,M91-"08:00:00")</f>
        <v>6.944444467080757E-4</v>
      </c>
      <c r="P91" s="10"/>
      <c r="Q91" s="10" t="str">
        <f t="shared" ref="Q91" si="27">IF(WEEKDAY(A91)=1,"Domingo",IF(WEEKDAY(A91)=2,"Segunda",IF(WEEKDAY(A91)=3,"Terça",IF(WEEKDAY(A91)=4,"Quarta",IF(WEEKDAY(A91)=5,"Quinta",IF(WEEKDAY(A91)=6,"Sexta",IF(WEEKDAY(A91)=7,"Sábado","Domingo")))))))</f>
        <v>Terça</v>
      </c>
    </row>
    <row r="92" spans="1:17">
      <c r="A92" s="11">
        <v>39947.411111111112</v>
      </c>
      <c r="B92" s="10"/>
      <c r="C92" s="11">
        <v>39947.525694444441</v>
      </c>
      <c r="D92" s="10"/>
      <c r="E92" s="11">
        <v>39947.572222222225</v>
      </c>
      <c r="F92" s="10"/>
      <c r="G92" s="11">
        <v>39947.795138888891</v>
      </c>
      <c r="H92" s="10"/>
      <c r="I92" s="20">
        <f t="shared" ref="I92" si="28">E92-C92</f>
        <v>4.652777778392192E-2</v>
      </c>
      <c r="J92" s="10"/>
      <c r="K92" s="12">
        <f t="shared" ref="K92" si="29">(G92-E92)+(C92-A92)</f>
        <v>0.33749999999417923</v>
      </c>
      <c r="L92" s="10"/>
      <c r="M92" s="12">
        <f t="shared" ref="M92" si="30">IF((E92-C92)*1440&lt;60,K92-(("01:00:00"-I92)),K92)</f>
        <v>0.33749999999417923</v>
      </c>
      <c r="N92" s="10"/>
      <c r="O92" s="13">
        <f t="shared" ref="O92" si="31">IF(OR(WEEKDAY(A92)=7,WEEKDAY(A92)=1),M92,M92-"08:00:00")</f>
        <v>4.1666666608459191E-3</v>
      </c>
      <c r="P92" s="10"/>
      <c r="Q92" s="10" t="str">
        <f t="shared" ref="Q92" si="32">IF(WEEKDAY(A92)=1,"Domingo",IF(WEEKDAY(A92)=2,"Segunda",IF(WEEKDAY(A92)=3,"Terça",IF(WEEKDAY(A92)=4,"Quarta",IF(WEEKDAY(A92)=5,"Quinta",IF(WEEKDAY(A92)=6,"Sexta",IF(WEEKDAY(A92)=7,"Sábado","Domingo")))))))</f>
        <v>Quarta</v>
      </c>
    </row>
    <row r="93" spans="1:17">
      <c r="A93" s="11">
        <v>39948.409722222219</v>
      </c>
      <c r="B93" s="10"/>
      <c r="C93" s="11">
        <v>39948.538194444445</v>
      </c>
      <c r="D93" s="10"/>
      <c r="E93" s="11">
        <v>39948.576388888891</v>
      </c>
      <c r="F93" s="10"/>
      <c r="G93" s="11">
        <v>39948.805555555555</v>
      </c>
      <c r="H93" s="10"/>
      <c r="I93" s="20">
        <f t="shared" ref="I93:I96" si="33">E93-C93</f>
        <v>3.8194444445252884E-2</v>
      </c>
      <c r="J93" s="10"/>
      <c r="K93" s="12">
        <f t="shared" ref="K93:K96" si="34">(G93-E93)+(C93-A93)</f>
        <v>0.35763888889050577</v>
      </c>
      <c r="L93" s="10"/>
      <c r="M93" s="12">
        <f t="shared" ref="M93:M96" si="35">IF((E93-C93)*1440&lt;60,K93-(("01:00:00"-I93)),K93)</f>
        <v>0.35416666666909197</v>
      </c>
      <c r="N93" s="10"/>
      <c r="O93" s="13">
        <f t="shared" ref="O93:O96" si="36">IF(OR(WEEKDAY(A93)=7,WEEKDAY(A93)=1),M93,M93-"08:00:00")</f>
        <v>2.0833333335758653E-2</v>
      </c>
      <c r="P93" s="10"/>
      <c r="Q93" s="10" t="str">
        <f t="shared" ref="Q93:Q96" si="37">IF(WEEKDAY(A93)=1,"Domingo",IF(WEEKDAY(A93)=2,"Segunda",IF(WEEKDAY(A93)=3,"Terça",IF(WEEKDAY(A93)=4,"Quarta",IF(WEEKDAY(A93)=5,"Quinta",IF(WEEKDAY(A93)=6,"Sexta",IF(WEEKDAY(A93)=7,"Sábado","Domingo")))))))</f>
        <v>Quinta</v>
      </c>
    </row>
    <row r="94" spans="1:17">
      <c r="A94" s="11">
        <v>39949.319444444445</v>
      </c>
      <c r="B94" s="10"/>
      <c r="C94" s="11">
        <v>39949.549305555556</v>
      </c>
      <c r="D94" s="10"/>
      <c r="E94" s="11">
        <v>39949.586805555555</v>
      </c>
      <c r="F94" s="10"/>
      <c r="G94" s="11">
        <v>39949.700694444444</v>
      </c>
      <c r="H94" s="10"/>
      <c r="I94" s="20">
        <f t="shared" si="33"/>
        <v>3.7499999998544808E-2</v>
      </c>
      <c r="J94" s="10"/>
      <c r="K94" s="12">
        <f t="shared" si="34"/>
        <v>0.34375</v>
      </c>
      <c r="L94" s="10"/>
      <c r="M94" s="12">
        <f t="shared" si="35"/>
        <v>0.33958333333187812</v>
      </c>
      <c r="N94" s="10"/>
      <c r="O94" s="13">
        <f t="shared" si="36"/>
        <v>6.2499999985448085E-3</v>
      </c>
      <c r="P94" s="10"/>
      <c r="Q94" s="10" t="str">
        <f t="shared" si="37"/>
        <v>Sexta</v>
      </c>
    </row>
    <row r="95" spans="1:17">
      <c r="A95" s="21">
        <v>39952.402083333334</v>
      </c>
      <c r="B95" s="8"/>
      <c r="C95" s="21">
        <v>39952.541666666664</v>
      </c>
      <c r="D95" s="8"/>
      <c r="E95" s="21">
        <v>39952.582638888889</v>
      </c>
      <c r="F95" s="8"/>
      <c r="G95" s="21">
        <v>39952.788194444445</v>
      </c>
      <c r="H95" s="8"/>
      <c r="I95" s="22">
        <f t="shared" si="33"/>
        <v>4.0972222224809229E-2</v>
      </c>
      <c r="J95" s="8"/>
      <c r="K95" s="14">
        <f t="shared" si="34"/>
        <v>0.34513888888614019</v>
      </c>
      <c r="L95" s="8"/>
      <c r="M95" s="14">
        <f t="shared" si="35"/>
        <v>0.34444444444428274</v>
      </c>
      <c r="N95" s="8"/>
      <c r="O95" s="23">
        <f t="shared" si="36"/>
        <v>1.1111111110949423E-2</v>
      </c>
      <c r="P95" s="8"/>
      <c r="Q95" s="15" t="str">
        <f t="shared" si="37"/>
        <v>Segunda</v>
      </c>
    </row>
    <row r="96" spans="1:17">
      <c r="A96" s="21">
        <v>39953.404861111114</v>
      </c>
      <c r="B96" s="8"/>
      <c r="C96" s="21">
        <v>39953.543055555558</v>
      </c>
      <c r="D96" s="8"/>
      <c r="E96" s="21">
        <v>39953.579861111109</v>
      </c>
      <c r="F96" s="8"/>
      <c r="G96" s="21">
        <v>39953.788888888892</v>
      </c>
      <c r="H96" s="8"/>
      <c r="I96" s="22">
        <f t="shared" si="33"/>
        <v>3.6805555551836733E-2</v>
      </c>
      <c r="J96" s="8"/>
      <c r="K96" s="14">
        <f t="shared" si="34"/>
        <v>0.34722222222626442</v>
      </c>
      <c r="L96" s="8"/>
      <c r="M96" s="14">
        <f t="shared" si="35"/>
        <v>0.34236111111143447</v>
      </c>
      <c r="N96" s="8"/>
      <c r="O96" s="23">
        <f t="shared" si="36"/>
        <v>9.0277777781011537E-3</v>
      </c>
      <c r="P96" s="8"/>
      <c r="Q96" s="15" t="str">
        <f t="shared" si="37"/>
        <v>Terça</v>
      </c>
    </row>
  </sheetData>
  <pageMargins left="0.51181102362204722" right="0.51181102362204722" top="0.78740157480314965" bottom="0.78740157480314965" header="0.31496062992125984" footer="0.31496062992125984"/>
  <pageSetup paperSize="9" scale="81" orientation="landscape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2">
        <v>39819.390277777777</v>
      </c>
      <c r="B1" s="2"/>
      <c r="C1" s="2">
        <v>39819.524305555555</v>
      </c>
      <c r="E1" s="2">
        <v>39819.564583333333</v>
      </c>
      <c r="F1" s="2"/>
      <c r="G1" s="2">
        <v>39819.738194444442</v>
      </c>
    </row>
    <row r="2" spans="1:7">
      <c r="A2" s="2">
        <v>39820.342361111114</v>
      </c>
      <c r="B2" s="2"/>
      <c r="C2" s="2">
        <v>39820.542361111111</v>
      </c>
      <c r="E2" s="2">
        <v>39820.57708333333</v>
      </c>
      <c r="F2" s="2"/>
      <c r="G2" s="2">
        <v>39820.727777777778</v>
      </c>
    </row>
    <row r="3" spans="1:7">
      <c r="A3" s="2">
        <v>39821.386111111111</v>
      </c>
      <c r="B3" s="2"/>
      <c r="C3" s="2">
        <v>39821.526388888888</v>
      </c>
      <c r="E3" s="2">
        <v>39821.569444444445</v>
      </c>
      <c r="F3" s="2"/>
      <c r="G3" s="2">
        <v>39821.793055555558</v>
      </c>
    </row>
    <row r="4" spans="1:7">
      <c r="A4" s="2">
        <v>39822.37777777778</v>
      </c>
      <c r="B4" s="2"/>
      <c r="C4" s="2">
        <v>39822.536805555559</v>
      </c>
      <c r="E4" s="2">
        <v>39822.582638888889</v>
      </c>
      <c r="F4" s="2"/>
      <c r="G4" s="2">
        <v>39822.790972222225</v>
      </c>
    </row>
    <row r="5" spans="1:7">
      <c r="A5" s="2">
        <v>39823.369444444441</v>
      </c>
      <c r="B5" s="2"/>
      <c r="C5" s="2">
        <v>39823.517361111109</v>
      </c>
      <c r="E5" s="2">
        <v>39823.5625</v>
      </c>
      <c r="F5" s="2"/>
      <c r="G5" s="2">
        <v>39823.872916666667</v>
      </c>
    </row>
    <row r="6" spans="1:7">
      <c r="A6" s="2">
        <v>39824.415972222225</v>
      </c>
      <c r="B6" s="2"/>
      <c r="C6" s="2">
        <v>39824.568055555559</v>
      </c>
      <c r="E6" s="2">
        <v>39824.584027777775</v>
      </c>
      <c r="F6" s="2"/>
      <c r="G6" s="2">
        <v>39824.731944444444</v>
      </c>
    </row>
    <row r="7" spans="1:7">
      <c r="A7" s="2">
        <v>39826.365972222222</v>
      </c>
      <c r="B7" s="2"/>
      <c r="C7" s="2">
        <v>39826.90625</v>
      </c>
      <c r="E7" s="1">
        <v>39826.5</v>
      </c>
      <c r="F7" s="1"/>
      <c r="G7" s="2">
        <v>39826.541666666664</v>
      </c>
    </row>
    <row r="8" spans="1:7">
      <c r="A8" s="2">
        <v>39827.370833333334</v>
      </c>
      <c r="B8" s="2"/>
      <c r="C8" s="2">
        <v>39827.512499999997</v>
      </c>
      <c r="E8" s="2">
        <v>39827.555555555555</v>
      </c>
      <c r="F8" s="2"/>
      <c r="G8" s="2">
        <v>39827.847916666666</v>
      </c>
    </row>
    <row r="9" spans="1:7">
      <c r="A9" s="2">
        <v>39828.382638888892</v>
      </c>
      <c r="B9" s="2"/>
      <c r="C9" s="2">
        <v>39828.505555555559</v>
      </c>
      <c r="E9" s="2">
        <v>39828.59375</v>
      </c>
      <c r="F9" s="2"/>
      <c r="G9" s="2">
        <v>39828.824999999997</v>
      </c>
    </row>
    <row r="10" spans="1:7">
      <c r="A10" s="2">
        <v>39829.338194444441</v>
      </c>
      <c r="B10" s="2"/>
      <c r="C10" s="2">
        <v>39829.509722222225</v>
      </c>
      <c r="E10" s="2">
        <v>39829.551388888889</v>
      </c>
      <c r="F10" s="2"/>
      <c r="G10" s="2">
        <v>39829.724999999999</v>
      </c>
    </row>
    <row r="11" spans="1:7">
      <c r="A11" s="2">
        <v>39830.427083333336</v>
      </c>
      <c r="B11" s="2"/>
      <c r="C11" s="2">
        <v>39830.526388888888</v>
      </c>
      <c r="E11" s="2">
        <v>39830.606944444444</v>
      </c>
      <c r="F11" s="2"/>
      <c r="G11" s="2">
        <v>39830.848611111112</v>
      </c>
    </row>
    <row r="12" spans="1:7">
      <c r="A12" s="2">
        <v>39833.432638888888</v>
      </c>
      <c r="B12" s="2"/>
      <c r="C12" s="2">
        <v>39833.540972222225</v>
      </c>
      <c r="E12" s="2">
        <v>39833.574999999997</v>
      </c>
      <c r="F12" s="2"/>
      <c r="G12" s="2">
        <v>39833.930555555555</v>
      </c>
    </row>
    <row r="13" spans="1:7">
      <c r="A13" s="2">
        <v>39834.40902777778</v>
      </c>
      <c r="B13" s="2"/>
      <c r="C13" s="2">
        <v>39834.563888888886</v>
      </c>
      <c r="E13" s="2">
        <v>39834.602083333331</v>
      </c>
      <c r="F13" s="2"/>
      <c r="G13" s="2">
        <v>39834.818749999999</v>
      </c>
    </row>
    <row r="14" spans="1:7">
      <c r="A14" s="2">
        <v>39835.433333333334</v>
      </c>
      <c r="B14" s="2"/>
      <c r="C14" s="2">
        <v>39835.532638888886</v>
      </c>
      <c r="E14" s="2">
        <v>39835.580555555556</v>
      </c>
      <c r="F14" s="2"/>
      <c r="G14" s="2">
        <v>39835.811805555553</v>
      </c>
    </row>
    <row r="15" spans="1:7">
      <c r="A15" s="2">
        <v>39836.359722222223</v>
      </c>
      <c r="B15" s="2"/>
      <c r="C15" s="2">
        <v>39836.513888888891</v>
      </c>
      <c r="E15" s="2">
        <v>39836.568055555559</v>
      </c>
      <c r="F15" s="2"/>
      <c r="G15" s="2">
        <v>39836.75</v>
      </c>
    </row>
    <row r="16" spans="1:7">
      <c r="A16" s="2">
        <v>39840.406944444447</v>
      </c>
      <c r="B16" s="2"/>
      <c r="C16" s="2">
        <v>39840.520138888889</v>
      </c>
      <c r="E16" s="2">
        <v>39840.565972222219</v>
      </c>
      <c r="F16" s="2"/>
      <c r="G16" s="2">
        <v>39840.824305555558</v>
      </c>
    </row>
    <row r="17" spans="1:7">
      <c r="A17" s="2">
        <v>39841.382638888892</v>
      </c>
      <c r="B17" s="2"/>
      <c r="C17" s="2">
        <v>39841.50277777778</v>
      </c>
      <c r="E17" s="2">
        <v>39841.536805555559</v>
      </c>
      <c r="F17" s="2"/>
      <c r="G17" s="2">
        <v>39841.789583333331</v>
      </c>
    </row>
    <row r="18" spans="1:7">
      <c r="A18" s="2">
        <v>39842.39166666667</v>
      </c>
      <c r="B18" s="2"/>
      <c r="C18" s="2">
        <v>39842.515277777777</v>
      </c>
      <c r="E18" s="2">
        <v>39842.566666666666</v>
      </c>
      <c r="F18" s="2"/>
      <c r="G18" s="2">
        <v>39842.833333333336</v>
      </c>
    </row>
    <row r="19" spans="1:7">
      <c r="A19" s="2">
        <v>39843.397916666669</v>
      </c>
      <c r="B19" s="2"/>
      <c r="C19" s="2">
        <v>39843.507638888892</v>
      </c>
      <c r="E19" s="2">
        <v>39843.577777777777</v>
      </c>
      <c r="F19" s="2"/>
      <c r="G19" s="2">
        <v>39843.760416666664</v>
      </c>
    </row>
    <row r="20" spans="1:7">
      <c r="A20" s="2">
        <v>39844.337500000001</v>
      </c>
      <c r="B20" s="2"/>
      <c r="C20" s="2">
        <v>39844.520138888889</v>
      </c>
      <c r="E20" s="2">
        <v>39844.566666666666</v>
      </c>
      <c r="F20" s="2"/>
      <c r="G20" s="2">
        <v>39844.729861111111</v>
      </c>
    </row>
    <row r="21" spans="1:7">
      <c r="A21" s="2">
        <v>39847.373611111114</v>
      </c>
      <c r="B21" s="2"/>
      <c r="C21" s="2">
        <v>39847.525694444441</v>
      </c>
      <c r="E21" s="2">
        <v>39847.570138888892</v>
      </c>
      <c r="F21" s="2"/>
      <c r="G21" s="2">
        <v>39847.82708333333</v>
      </c>
    </row>
    <row r="22" spans="1:7">
      <c r="A22" s="2">
        <v>39848.381944444445</v>
      </c>
      <c r="B22" s="2"/>
      <c r="C22" s="2">
        <v>39848.524305555555</v>
      </c>
      <c r="E22" s="2">
        <v>39848.575694444444</v>
      </c>
      <c r="F22" s="2"/>
      <c r="G22" s="2">
        <v>39848.804861111108</v>
      </c>
    </row>
    <row r="23" spans="1:7">
      <c r="A23" s="2">
        <v>39849.397222222222</v>
      </c>
      <c r="B23" s="2"/>
      <c r="C23" s="2">
        <v>39849.519444444442</v>
      </c>
      <c r="E23" s="2">
        <v>39849.567361111112</v>
      </c>
      <c r="F23" s="2"/>
      <c r="G23" s="2">
        <v>39849.817361111112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</cp:lastModifiedBy>
  <cp:lastPrinted>2013-03-05T23:04:24Z</cp:lastPrinted>
  <dcterms:created xsi:type="dcterms:W3CDTF">2013-01-31T17:43:13Z</dcterms:created>
  <dcterms:modified xsi:type="dcterms:W3CDTF">2013-05-21T21:56:06Z</dcterms:modified>
</cp:coreProperties>
</file>